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Licitação 2021\PE SRP 643.2021 - Material Elétrico - SGPe 17893.2021\"/>
    </mc:Choice>
  </mc:AlternateContent>
  <bookViews>
    <workbookView xWindow="0" yWindow="0" windowWidth="19200" windowHeight="10890" tabRatio="711"/>
  </bookViews>
  <sheets>
    <sheet name="CCT" sheetId="104" r:id="rId1"/>
    <sheet name="CAV" sheetId="105" r:id="rId2"/>
    <sheet name="CEAD" sheetId="126" r:id="rId3"/>
    <sheet name="CEART" sheetId="123" r:id="rId4"/>
    <sheet name="CEAVI" sheetId="118" r:id="rId5"/>
    <sheet name="CEFID" sheetId="129" r:id="rId6"/>
    <sheet name="CEO" sheetId="128" r:id="rId7"/>
    <sheet name="CEPLAN" sheetId="125" r:id="rId8"/>
    <sheet name="CERES" sheetId="121" r:id="rId9"/>
    <sheet name="CESFI" sheetId="122" r:id="rId10"/>
    <sheet name="ESAG" sheetId="127" r:id="rId11"/>
    <sheet name="FAED" sheetId="124" r:id="rId12"/>
    <sheet name="MESC" sheetId="120" r:id="rId13"/>
    <sheet name="REITORIA" sheetId="119" r:id="rId14"/>
    <sheet name="GESTOR" sheetId="90" r:id="rId15"/>
    <sheet name="Modelo Anexo II IN 002_2014" sheetId="77" r:id="rId16"/>
  </sheets>
  <externalReferences>
    <externalReference r:id="rId17"/>
    <externalReference r:id="rId18"/>
  </externalReferences>
  <definedNames>
    <definedName name="_xlnm._FilterDatabase" localSheetId="0" hidden="1">CCT!$A$3:$N$3</definedName>
    <definedName name="_xlnm._FilterDatabase" localSheetId="3" hidden="1">CEART!$B$3:$AK$339</definedName>
    <definedName name="_xlnm._FilterDatabase" localSheetId="7" hidden="1">CEPLAN!$A$1:$AK$339</definedName>
    <definedName name="_xlnm._FilterDatabase" localSheetId="10" hidden="1">ESAG!$A$1:$AK$339</definedName>
    <definedName name="_xlnm._FilterDatabase" localSheetId="14" hidden="1">GESTOR!$A$3:$N$3</definedName>
    <definedName name="diasuteis" localSheetId="0">#REF!</definedName>
    <definedName name="diasuteis" localSheetId="2">#REF!</definedName>
    <definedName name="diasuteis" localSheetId="3">#REF!</definedName>
    <definedName name="diasuteis" localSheetId="5">#REF!</definedName>
    <definedName name="diasuteis" localSheetId="6">#REF!</definedName>
    <definedName name="diasuteis" localSheetId="7">#REF!</definedName>
    <definedName name="diasuteis" localSheetId="10">#REF!</definedName>
    <definedName name="diasuteis" localSheetId="14">#REF!</definedName>
    <definedName name="diasuteis">#REF!</definedName>
    <definedName name="Ferias" localSheetId="0">#REF!</definedName>
    <definedName name="Ferias" localSheetId="2">#REF!</definedName>
    <definedName name="Ferias" localSheetId="3">#REF!</definedName>
    <definedName name="Ferias" localSheetId="5">#REF!</definedName>
    <definedName name="Ferias" localSheetId="6">#REF!</definedName>
    <definedName name="Ferias" localSheetId="7">#REF!</definedName>
    <definedName name="Ferias" localSheetId="10">#REF!</definedName>
    <definedName name="Ferias" localSheetId="14">#REF!</definedName>
    <definedName name="Ferias">#REF!</definedName>
    <definedName name="RD" localSheetId="0">OFFSET(#REF!,(MATCH(SMALL(#REF!,ROW()-10),#REF!,0)-1),0)</definedName>
    <definedName name="RD" localSheetId="2">OFFSET(#REF!,(MATCH(SMALL(#REF!,ROW()-10),#REF!,0)-1),0)</definedName>
    <definedName name="RD" localSheetId="3">OFFSET(#REF!,(MATCH(SMALL(#REF!,ROW()-10),#REF!,0)-1),0)</definedName>
    <definedName name="RD" localSheetId="5">OFFSET(#REF!,(MATCH(SMALL(#REF!,ROW()-10),#REF!,0)-1),0)</definedName>
    <definedName name="RD" localSheetId="6">OFFSET(#REF!,(MATCH(SMALL(#REF!,ROW()-10),#REF!,0)-1),0)</definedName>
    <definedName name="RD" localSheetId="7">OFFSET(#REF!,(MATCH(SMALL(#REF!,ROW()-10),#REF!,0)-1),0)</definedName>
    <definedName name="RD" localSheetId="10">OFFSET(#REF!,(MATCH(SMALL(#REF!,ROW()-10),#REF!,0)-1),0)</definedName>
    <definedName name="RD">OFFSET(#REF!,(MATCH(SMALL(#REF!,ROW()-10),#REF!,0)-1),0)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90" l="1"/>
  <c r="O348" i="90"/>
  <c r="O346" i="90"/>
  <c r="O345" i="90"/>
  <c r="N340" i="90"/>
  <c r="N102" i="90"/>
  <c r="M4" i="90"/>
  <c r="M340" i="90" s="1"/>
  <c r="M7" i="90"/>
  <c r="M8" i="90"/>
  <c r="M9" i="90"/>
  <c r="M10" i="90"/>
  <c r="M11" i="90"/>
  <c r="M12" i="90"/>
  <c r="M13" i="90"/>
  <c r="M14" i="90"/>
  <c r="M15" i="90"/>
  <c r="M16" i="90"/>
  <c r="M17" i="90"/>
  <c r="M18" i="90"/>
  <c r="M19" i="90"/>
  <c r="M20" i="90"/>
  <c r="M21" i="90"/>
  <c r="M22" i="90"/>
  <c r="M23" i="90"/>
  <c r="M24" i="90"/>
  <c r="M25" i="90"/>
  <c r="M26" i="90"/>
  <c r="M27" i="90"/>
  <c r="M28" i="90"/>
  <c r="M29" i="90"/>
  <c r="M30" i="90"/>
  <c r="M31" i="90"/>
  <c r="M32" i="90"/>
  <c r="M33" i="90"/>
  <c r="M34" i="90"/>
  <c r="M35" i="90"/>
  <c r="M36" i="90"/>
  <c r="M37" i="90"/>
  <c r="M38" i="90"/>
  <c r="M39" i="90"/>
  <c r="M40" i="90"/>
  <c r="M41" i="90"/>
  <c r="M42" i="90"/>
  <c r="M43" i="90"/>
  <c r="M44" i="90"/>
  <c r="M45" i="90"/>
  <c r="M46" i="90"/>
  <c r="M47" i="90"/>
  <c r="M48" i="90"/>
  <c r="M49" i="90"/>
  <c r="M50" i="90"/>
  <c r="M51" i="90"/>
  <c r="M52" i="90"/>
  <c r="M53" i="90"/>
  <c r="M54" i="90"/>
  <c r="M55" i="90"/>
  <c r="M56" i="90"/>
  <c r="M57" i="90"/>
  <c r="M58" i="90"/>
  <c r="M59" i="90"/>
  <c r="M60" i="90"/>
  <c r="M61" i="90"/>
  <c r="M62" i="90"/>
  <c r="M63" i="90"/>
  <c r="M64" i="90"/>
  <c r="M65" i="90"/>
  <c r="M66" i="90"/>
  <c r="M67" i="90"/>
  <c r="M68" i="90"/>
  <c r="M69" i="90"/>
  <c r="M70" i="90"/>
  <c r="M71" i="90"/>
  <c r="M72" i="90"/>
  <c r="M73" i="90"/>
  <c r="M74" i="90"/>
  <c r="M75" i="90"/>
  <c r="M76" i="90"/>
  <c r="M77" i="90"/>
  <c r="M78" i="90"/>
  <c r="M79" i="90"/>
  <c r="M80" i="90"/>
  <c r="M81" i="90"/>
  <c r="M82" i="90"/>
  <c r="M83" i="90"/>
  <c r="M84" i="90"/>
  <c r="M85" i="90"/>
  <c r="M86" i="90"/>
  <c r="M87" i="90"/>
  <c r="M88" i="90"/>
  <c r="M89" i="90"/>
  <c r="M90" i="90"/>
  <c r="M91" i="90"/>
  <c r="M92" i="90"/>
  <c r="M93" i="90"/>
  <c r="M94" i="90"/>
  <c r="M95" i="90"/>
  <c r="M96" i="90"/>
  <c r="M97" i="90"/>
  <c r="M98" i="90"/>
  <c r="M99" i="90"/>
  <c r="M100" i="90"/>
  <c r="M101" i="90"/>
  <c r="M102" i="90"/>
  <c r="M103" i="90"/>
  <c r="M104" i="90"/>
  <c r="M105" i="90"/>
  <c r="M106" i="90"/>
  <c r="M107" i="90"/>
  <c r="M108" i="90"/>
  <c r="M109" i="90"/>
  <c r="M110" i="90"/>
  <c r="M111" i="90"/>
  <c r="M112" i="90"/>
  <c r="M113" i="90"/>
  <c r="M114" i="90"/>
  <c r="M115" i="90"/>
  <c r="M116" i="90"/>
  <c r="M117" i="90"/>
  <c r="M118" i="90"/>
  <c r="M119" i="90"/>
  <c r="M120" i="90"/>
  <c r="M121" i="90"/>
  <c r="M122" i="90"/>
  <c r="M123" i="90"/>
  <c r="M124" i="90"/>
  <c r="M125" i="90"/>
  <c r="M126" i="90"/>
  <c r="M127" i="90"/>
  <c r="M128" i="90"/>
  <c r="M129" i="90"/>
  <c r="M130" i="90"/>
  <c r="M131" i="90"/>
  <c r="M132" i="90"/>
  <c r="M133" i="90"/>
  <c r="M134" i="90"/>
  <c r="M135" i="90"/>
  <c r="M136" i="90"/>
  <c r="M137" i="90"/>
  <c r="M138" i="90"/>
  <c r="M139" i="90"/>
  <c r="M140" i="90"/>
  <c r="M141" i="90"/>
  <c r="M142" i="90"/>
  <c r="M143" i="90"/>
  <c r="M144" i="90"/>
  <c r="M145" i="90"/>
  <c r="M146" i="90"/>
  <c r="M147" i="90"/>
  <c r="M148" i="90"/>
  <c r="M149" i="90"/>
  <c r="M150" i="90"/>
  <c r="M151" i="90"/>
  <c r="M152" i="90"/>
  <c r="M153" i="90"/>
  <c r="M154" i="90"/>
  <c r="M155" i="90"/>
  <c r="M156" i="90"/>
  <c r="M157" i="90"/>
  <c r="M158" i="90"/>
  <c r="M159" i="90"/>
  <c r="M160" i="90"/>
  <c r="M161" i="90"/>
  <c r="M162" i="90"/>
  <c r="M163" i="90"/>
  <c r="M164" i="90"/>
  <c r="M165" i="90"/>
  <c r="M166" i="90"/>
  <c r="M167" i="90"/>
  <c r="M168" i="90"/>
  <c r="M169" i="90"/>
  <c r="M170" i="90"/>
  <c r="M171" i="90"/>
  <c r="M172" i="90"/>
  <c r="M173" i="90"/>
  <c r="M174" i="90"/>
  <c r="M175" i="90"/>
  <c r="M176" i="90"/>
  <c r="M177" i="90"/>
  <c r="M178" i="90"/>
  <c r="M179" i="90"/>
  <c r="M180" i="90"/>
  <c r="M181" i="90"/>
  <c r="M182" i="90"/>
  <c r="M183" i="90"/>
  <c r="M184" i="90"/>
  <c r="M185" i="90"/>
  <c r="M186" i="90"/>
  <c r="M187" i="90"/>
  <c r="M188" i="90"/>
  <c r="M189" i="90"/>
  <c r="M190" i="90"/>
  <c r="M191" i="90"/>
  <c r="M192" i="90"/>
  <c r="M193" i="90"/>
  <c r="M194" i="90"/>
  <c r="M195" i="90"/>
  <c r="M196" i="90"/>
  <c r="M197" i="90"/>
  <c r="M198" i="90"/>
  <c r="M199" i="90"/>
  <c r="M200" i="90"/>
  <c r="M201" i="90"/>
  <c r="M202" i="90"/>
  <c r="M203" i="90"/>
  <c r="M204" i="90"/>
  <c r="M205" i="90"/>
  <c r="M206" i="90"/>
  <c r="M207" i="90"/>
  <c r="M208" i="90"/>
  <c r="M209" i="90"/>
  <c r="M210" i="90"/>
  <c r="M211" i="90"/>
  <c r="M212" i="90"/>
  <c r="M213" i="90"/>
  <c r="M214" i="90"/>
  <c r="M215" i="90"/>
  <c r="M216" i="90"/>
  <c r="M217" i="90"/>
  <c r="M218" i="90"/>
  <c r="M219" i="90"/>
  <c r="M220" i="90"/>
  <c r="M221" i="90"/>
  <c r="M222" i="90"/>
  <c r="M223" i="90"/>
  <c r="M224" i="90"/>
  <c r="M225" i="90"/>
  <c r="M226" i="90"/>
  <c r="M227" i="90"/>
  <c r="M228" i="90"/>
  <c r="M229" i="90"/>
  <c r="M230" i="90"/>
  <c r="M231" i="90"/>
  <c r="M232" i="90"/>
  <c r="M233" i="90"/>
  <c r="M234" i="90"/>
  <c r="M235" i="90"/>
  <c r="M236" i="90"/>
  <c r="M237" i="90"/>
  <c r="M238" i="90"/>
  <c r="M239" i="90"/>
  <c r="M240" i="90"/>
  <c r="M241" i="90"/>
  <c r="M242" i="90"/>
  <c r="M243" i="90"/>
  <c r="M244" i="90"/>
  <c r="M245" i="90"/>
  <c r="M246" i="90"/>
  <c r="M247" i="90"/>
  <c r="M248" i="90"/>
  <c r="M249" i="90"/>
  <c r="M250" i="90"/>
  <c r="M251" i="90"/>
  <c r="M252" i="90"/>
  <c r="M253" i="90"/>
  <c r="M254" i="90"/>
  <c r="M255" i="90"/>
  <c r="M256" i="90"/>
  <c r="M257" i="90"/>
  <c r="M258" i="90"/>
  <c r="M259" i="90"/>
  <c r="M260" i="90"/>
  <c r="M261" i="90"/>
  <c r="M262" i="90"/>
  <c r="M263" i="90"/>
  <c r="M264" i="90"/>
  <c r="M265" i="90"/>
  <c r="M266" i="90"/>
  <c r="M267" i="90"/>
  <c r="M268" i="90"/>
  <c r="M269" i="90"/>
  <c r="M270" i="90"/>
  <c r="M271" i="90"/>
  <c r="M272" i="90"/>
  <c r="M273" i="90"/>
  <c r="M274" i="90"/>
  <c r="M275" i="90"/>
  <c r="M276" i="90"/>
  <c r="M277" i="90"/>
  <c r="M278" i="90"/>
  <c r="M279" i="90"/>
  <c r="M280" i="90"/>
  <c r="M281" i="90"/>
  <c r="M282" i="90"/>
  <c r="M283" i="90"/>
  <c r="M284" i="90"/>
  <c r="M285" i="90"/>
  <c r="M286" i="90"/>
  <c r="M287" i="90"/>
  <c r="M288" i="90"/>
  <c r="M289" i="90"/>
  <c r="M290" i="90"/>
  <c r="M291" i="90"/>
  <c r="M292" i="90"/>
  <c r="M293" i="90"/>
  <c r="M294" i="90"/>
  <c r="M295" i="90"/>
  <c r="M296" i="90"/>
  <c r="M297" i="90"/>
  <c r="M298" i="90"/>
  <c r="M299" i="90"/>
  <c r="M300" i="90"/>
  <c r="M301" i="90"/>
  <c r="M302" i="90"/>
  <c r="M303" i="90"/>
  <c r="M304" i="90"/>
  <c r="M305" i="90"/>
  <c r="M306" i="90"/>
  <c r="M307" i="90"/>
  <c r="M308" i="90"/>
  <c r="M309" i="90"/>
  <c r="M310" i="90"/>
  <c r="M311" i="90"/>
  <c r="M312" i="90"/>
  <c r="M313" i="90"/>
  <c r="M314" i="90"/>
  <c r="M315" i="90"/>
  <c r="M316" i="90"/>
  <c r="M317" i="90"/>
  <c r="M318" i="90"/>
  <c r="M319" i="90"/>
  <c r="M320" i="90"/>
  <c r="M321" i="90"/>
  <c r="M322" i="90"/>
  <c r="M323" i="90"/>
  <c r="M324" i="90"/>
  <c r="M325" i="90"/>
  <c r="M326" i="90"/>
  <c r="M327" i="90"/>
  <c r="M328" i="90"/>
  <c r="M329" i="90"/>
  <c r="M330" i="90"/>
  <c r="M331" i="90"/>
  <c r="M332" i="90"/>
  <c r="M333" i="90"/>
  <c r="M334" i="90"/>
  <c r="M335" i="90"/>
  <c r="M336" i="90"/>
  <c r="M337" i="90"/>
  <c r="M338" i="90"/>
  <c r="M339" i="90"/>
  <c r="M6" i="90"/>
  <c r="M5" i="90"/>
  <c r="N339" i="129"/>
  <c r="M339" i="129"/>
  <c r="M338" i="129"/>
  <c r="N338" i="129" s="1"/>
  <c r="N337" i="129"/>
  <c r="M337" i="129"/>
  <c r="M336" i="129"/>
  <c r="N336" i="129" s="1"/>
  <c r="N335" i="129"/>
  <c r="M335" i="129"/>
  <c r="M334" i="129"/>
  <c r="N334" i="129" s="1"/>
  <c r="N333" i="129"/>
  <c r="M333" i="129"/>
  <c r="M332" i="129"/>
  <c r="N332" i="129" s="1"/>
  <c r="N331" i="129"/>
  <c r="M331" i="129"/>
  <c r="M330" i="129"/>
  <c r="N330" i="129" s="1"/>
  <c r="N329" i="129"/>
  <c r="M329" i="129"/>
  <c r="M328" i="129"/>
  <c r="N328" i="129" s="1"/>
  <c r="N327" i="129"/>
  <c r="M327" i="129"/>
  <c r="M326" i="129"/>
  <c r="N326" i="129" s="1"/>
  <c r="N325" i="129"/>
  <c r="M325" i="129"/>
  <c r="M324" i="129"/>
  <c r="N324" i="129" s="1"/>
  <c r="N323" i="129"/>
  <c r="M323" i="129"/>
  <c r="M322" i="129"/>
  <c r="N322" i="129" s="1"/>
  <c r="N321" i="129"/>
  <c r="M321" i="129"/>
  <c r="M320" i="129"/>
  <c r="N320" i="129" s="1"/>
  <c r="N319" i="129"/>
  <c r="M319" i="129"/>
  <c r="M318" i="129"/>
  <c r="N318" i="129" s="1"/>
  <c r="N317" i="129"/>
  <c r="M317" i="129"/>
  <c r="M316" i="129"/>
  <c r="N316" i="129" s="1"/>
  <c r="N315" i="129"/>
  <c r="M315" i="129"/>
  <c r="M314" i="129"/>
  <c r="N314" i="129" s="1"/>
  <c r="N313" i="129"/>
  <c r="M313" i="129"/>
  <c r="M312" i="129"/>
  <c r="N312" i="129" s="1"/>
  <c r="N311" i="129"/>
  <c r="M311" i="129"/>
  <c r="M310" i="129"/>
  <c r="N310" i="129" s="1"/>
  <c r="N309" i="129"/>
  <c r="M309" i="129"/>
  <c r="M308" i="129"/>
  <c r="N308" i="129" s="1"/>
  <c r="N307" i="129"/>
  <c r="M307" i="129"/>
  <c r="M306" i="129"/>
  <c r="N306" i="129" s="1"/>
  <c r="N305" i="129"/>
  <c r="M305" i="129"/>
  <c r="M304" i="129"/>
  <c r="N304" i="129" s="1"/>
  <c r="N303" i="129"/>
  <c r="M303" i="129"/>
  <c r="M302" i="129"/>
  <c r="N302" i="129" s="1"/>
  <c r="N301" i="129"/>
  <c r="M301" i="129"/>
  <c r="M300" i="129"/>
  <c r="N300" i="129" s="1"/>
  <c r="N299" i="129"/>
  <c r="M299" i="129"/>
  <c r="M298" i="129"/>
  <c r="N298" i="129" s="1"/>
  <c r="N297" i="129"/>
  <c r="M297" i="129"/>
  <c r="M296" i="129"/>
  <c r="N296" i="129" s="1"/>
  <c r="N295" i="129"/>
  <c r="M295" i="129"/>
  <c r="M294" i="129"/>
  <c r="N294" i="129" s="1"/>
  <c r="N293" i="129"/>
  <c r="M293" i="129"/>
  <c r="M292" i="129"/>
  <c r="N292" i="129" s="1"/>
  <c r="N291" i="129"/>
  <c r="M291" i="129"/>
  <c r="M290" i="129"/>
  <c r="N290" i="129" s="1"/>
  <c r="N289" i="129"/>
  <c r="M289" i="129"/>
  <c r="M288" i="129"/>
  <c r="N288" i="129" s="1"/>
  <c r="N287" i="129"/>
  <c r="M287" i="129"/>
  <c r="M286" i="129"/>
  <c r="N286" i="129" s="1"/>
  <c r="N285" i="129"/>
  <c r="M285" i="129"/>
  <c r="M284" i="129"/>
  <c r="N284" i="129" s="1"/>
  <c r="N283" i="129"/>
  <c r="M283" i="129"/>
  <c r="M282" i="129"/>
  <c r="N282" i="129" s="1"/>
  <c r="N281" i="129"/>
  <c r="M281" i="129"/>
  <c r="M280" i="129"/>
  <c r="N280" i="129" s="1"/>
  <c r="N279" i="129"/>
  <c r="M279" i="129"/>
  <c r="M278" i="129"/>
  <c r="N278" i="129" s="1"/>
  <c r="N277" i="129"/>
  <c r="M277" i="129"/>
  <c r="M276" i="129"/>
  <c r="N276" i="129" s="1"/>
  <c r="N275" i="129"/>
  <c r="M275" i="129"/>
  <c r="M274" i="129"/>
  <c r="N274" i="129" s="1"/>
  <c r="N273" i="129"/>
  <c r="M273" i="129"/>
  <c r="M272" i="129"/>
  <c r="N272" i="129" s="1"/>
  <c r="N271" i="129"/>
  <c r="M271" i="129"/>
  <c r="M270" i="129"/>
  <c r="N270" i="129" s="1"/>
  <c r="N269" i="129"/>
  <c r="M269" i="129"/>
  <c r="M268" i="129"/>
  <c r="N268" i="129" s="1"/>
  <c r="N267" i="129"/>
  <c r="M267" i="129"/>
  <c r="M266" i="129"/>
  <c r="N266" i="129" s="1"/>
  <c r="N265" i="129"/>
  <c r="M265" i="129"/>
  <c r="M264" i="129"/>
  <c r="N264" i="129" s="1"/>
  <c r="M263" i="129"/>
  <c r="N263" i="129" s="1"/>
  <c r="M262" i="129"/>
  <c r="N262" i="129" s="1"/>
  <c r="M261" i="129"/>
  <c r="N261" i="129" s="1"/>
  <c r="M260" i="129"/>
  <c r="N260" i="129" s="1"/>
  <c r="N259" i="129"/>
  <c r="M259" i="129"/>
  <c r="M258" i="129"/>
  <c r="N258" i="129" s="1"/>
  <c r="N257" i="129"/>
  <c r="M257" i="129"/>
  <c r="M256" i="129"/>
  <c r="N256" i="129" s="1"/>
  <c r="M255" i="129"/>
  <c r="N255" i="129" s="1"/>
  <c r="M254" i="129"/>
  <c r="N254" i="129" s="1"/>
  <c r="M253" i="129"/>
  <c r="N253" i="129" s="1"/>
  <c r="M252" i="129"/>
  <c r="N252" i="129" s="1"/>
  <c r="N251" i="129"/>
  <c r="M251" i="129"/>
  <c r="M250" i="129"/>
  <c r="N250" i="129" s="1"/>
  <c r="N249" i="129"/>
  <c r="M249" i="129"/>
  <c r="M248" i="129"/>
  <c r="N248" i="129" s="1"/>
  <c r="M247" i="129"/>
  <c r="N247" i="129" s="1"/>
  <c r="M246" i="129"/>
  <c r="N246" i="129" s="1"/>
  <c r="M245" i="129"/>
  <c r="N245" i="129" s="1"/>
  <c r="M244" i="129"/>
  <c r="N244" i="129" s="1"/>
  <c r="N243" i="129"/>
  <c r="M243" i="129"/>
  <c r="M242" i="129"/>
  <c r="N242" i="129" s="1"/>
  <c r="N241" i="129"/>
  <c r="M241" i="129"/>
  <c r="M240" i="129"/>
  <c r="N240" i="129" s="1"/>
  <c r="M239" i="129"/>
  <c r="N239" i="129" s="1"/>
  <c r="M238" i="129"/>
  <c r="N238" i="129" s="1"/>
  <c r="M237" i="129"/>
  <c r="N237" i="129" s="1"/>
  <c r="M236" i="129"/>
  <c r="N236" i="129" s="1"/>
  <c r="N235" i="129"/>
  <c r="M235" i="129"/>
  <c r="M234" i="129"/>
  <c r="N234" i="129" s="1"/>
  <c r="N233" i="129"/>
  <c r="M233" i="129"/>
  <c r="M232" i="129"/>
  <c r="N232" i="129" s="1"/>
  <c r="M231" i="129"/>
  <c r="N231" i="129" s="1"/>
  <c r="M230" i="129"/>
  <c r="N230" i="129" s="1"/>
  <c r="M229" i="129"/>
  <c r="N229" i="129" s="1"/>
  <c r="M228" i="129"/>
  <c r="N228" i="129" s="1"/>
  <c r="N227" i="129"/>
  <c r="M227" i="129"/>
  <c r="M226" i="129"/>
  <c r="N226" i="129" s="1"/>
  <c r="M225" i="129"/>
  <c r="N225" i="129" s="1"/>
  <c r="M224" i="129"/>
  <c r="N224" i="129" s="1"/>
  <c r="M223" i="129"/>
  <c r="N223" i="129" s="1"/>
  <c r="M222" i="129"/>
  <c r="N222" i="129" s="1"/>
  <c r="M221" i="129"/>
  <c r="N221" i="129" s="1"/>
  <c r="M220" i="129"/>
  <c r="N220" i="129" s="1"/>
  <c r="N219" i="129"/>
  <c r="M219" i="129"/>
  <c r="M218" i="129"/>
  <c r="N218" i="129" s="1"/>
  <c r="N217" i="129"/>
  <c r="M217" i="129"/>
  <c r="M216" i="129"/>
  <c r="N216" i="129" s="1"/>
  <c r="M215" i="129"/>
  <c r="N215" i="129" s="1"/>
  <c r="M214" i="129"/>
  <c r="N214" i="129" s="1"/>
  <c r="M213" i="129"/>
  <c r="N213" i="129" s="1"/>
  <c r="M212" i="129"/>
  <c r="N212" i="129" s="1"/>
  <c r="N211" i="129"/>
  <c r="M211" i="129"/>
  <c r="M210" i="129"/>
  <c r="N210" i="129" s="1"/>
  <c r="M209" i="129"/>
  <c r="N209" i="129" s="1"/>
  <c r="M208" i="129"/>
  <c r="N208" i="129" s="1"/>
  <c r="M207" i="129"/>
  <c r="N207" i="129" s="1"/>
  <c r="M206" i="129"/>
  <c r="N206" i="129" s="1"/>
  <c r="M205" i="129"/>
  <c r="N205" i="129" s="1"/>
  <c r="M204" i="129"/>
  <c r="N204" i="129" s="1"/>
  <c r="N203" i="129"/>
  <c r="M203" i="129"/>
  <c r="M202" i="129"/>
  <c r="N202" i="129" s="1"/>
  <c r="N201" i="129"/>
  <c r="M201" i="129"/>
  <c r="M200" i="129"/>
  <c r="N200" i="129" s="1"/>
  <c r="M199" i="129"/>
  <c r="N199" i="129" s="1"/>
  <c r="M198" i="129"/>
  <c r="N198" i="129" s="1"/>
  <c r="M197" i="129"/>
  <c r="N197" i="129" s="1"/>
  <c r="M196" i="129"/>
  <c r="N196" i="129" s="1"/>
  <c r="N195" i="129"/>
  <c r="M195" i="129"/>
  <c r="M194" i="129"/>
  <c r="N194" i="129" s="1"/>
  <c r="M193" i="129"/>
  <c r="N193" i="129" s="1"/>
  <c r="M192" i="129"/>
  <c r="N192" i="129" s="1"/>
  <c r="M191" i="129"/>
  <c r="N191" i="129" s="1"/>
  <c r="M190" i="129"/>
  <c r="N190" i="129" s="1"/>
  <c r="M189" i="129"/>
  <c r="N189" i="129" s="1"/>
  <c r="M188" i="129"/>
  <c r="N188" i="129" s="1"/>
  <c r="N187" i="129"/>
  <c r="M187" i="129"/>
  <c r="M186" i="129"/>
  <c r="N186" i="129" s="1"/>
  <c r="N185" i="129"/>
  <c r="M185" i="129"/>
  <c r="M184" i="129"/>
  <c r="N184" i="129" s="1"/>
  <c r="M183" i="129"/>
  <c r="N183" i="129" s="1"/>
  <c r="M182" i="129"/>
  <c r="N182" i="129" s="1"/>
  <c r="M181" i="129"/>
  <c r="N181" i="129" s="1"/>
  <c r="M180" i="129"/>
  <c r="N180" i="129" s="1"/>
  <c r="N179" i="129"/>
  <c r="M179" i="129"/>
  <c r="M178" i="129"/>
  <c r="N178" i="129" s="1"/>
  <c r="M177" i="129"/>
  <c r="N177" i="129" s="1"/>
  <c r="M176" i="129"/>
  <c r="N176" i="129" s="1"/>
  <c r="N175" i="129"/>
  <c r="M175" i="129"/>
  <c r="M174" i="129"/>
  <c r="N174" i="129" s="1"/>
  <c r="M173" i="129"/>
  <c r="N173" i="129" s="1"/>
  <c r="M172" i="129"/>
  <c r="N172" i="129" s="1"/>
  <c r="N171" i="129"/>
  <c r="M171" i="129"/>
  <c r="M170" i="129"/>
  <c r="N170" i="129" s="1"/>
  <c r="N169" i="129"/>
  <c r="M169" i="129"/>
  <c r="M168" i="129"/>
  <c r="N168" i="129" s="1"/>
  <c r="N167" i="129"/>
  <c r="M167" i="129"/>
  <c r="M166" i="129"/>
  <c r="N166" i="129" s="1"/>
  <c r="M165" i="129"/>
  <c r="N165" i="129" s="1"/>
  <c r="M164" i="129"/>
  <c r="N164" i="129" s="1"/>
  <c r="M163" i="129"/>
  <c r="N163" i="129" s="1"/>
  <c r="M162" i="129"/>
  <c r="N162" i="129" s="1"/>
  <c r="N161" i="129"/>
  <c r="M161" i="129"/>
  <c r="M160" i="129"/>
  <c r="N160" i="129" s="1"/>
  <c r="N159" i="129"/>
  <c r="M159" i="129"/>
  <c r="M158" i="129"/>
  <c r="N158" i="129" s="1"/>
  <c r="M157" i="129"/>
  <c r="N157" i="129" s="1"/>
  <c r="M156" i="129"/>
  <c r="N156" i="129" s="1"/>
  <c r="M155" i="129"/>
  <c r="N155" i="129" s="1"/>
  <c r="M154" i="129"/>
  <c r="N154" i="129" s="1"/>
  <c r="N153" i="129"/>
  <c r="M153" i="129"/>
  <c r="M152" i="129"/>
  <c r="N152" i="129" s="1"/>
  <c r="N151" i="129"/>
  <c r="M151" i="129"/>
  <c r="M150" i="129"/>
  <c r="N150" i="129" s="1"/>
  <c r="M149" i="129"/>
  <c r="N149" i="129" s="1"/>
  <c r="M148" i="129"/>
  <c r="N148" i="129" s="1"/>
  <c r="M147" i="129"/>
  <c r="N147" i="129" s="1"/>
  <c r="M146" i="129"/>
  <c r="N146" i="129" s="1"/>
  <c r="N145" i="129"/>
  <c r="M145" i="129"/>
  <c r="M144" i="129"/>
  <c r="N144" i="129" s="1"/>
  <c r="N143" i="129"/>
  <c r="M143" i="129"/>
  <c r="M142" i="129"/>
  <c r="N142" i="129" s="1"/>
  <c r="M141" i="129"/>
  <c r="N141" i="129" s="1"/>
  <c r="M140" i="129"/>
  <c r="N140" i="129" s="1"/>
  <c r="M139" i="129"/>
  <c r="N139" i="129" s="1"/>
  <c r="M138" i="129"/>
  <c r="N138" i="129" s="1"/>
  <c r="N137" i="129"/>
  <c r="M137" i="129"/>
  <c r="M136" i="129"/>
  <c r="N136" i="129" s="1"/>
  <c r="N135" i="129"/>
  <c r="M135" i="129"/>
  <c r="M134" i="129"/>
  <c r="N134" i="129" s="1"/>
  <c r="M133" i="129"/>
  <c r="N133" i="129" s="1"/>
  <c r="M132" i="129"/>
  <c r="N132" i="129" s="1"/>
  <c r="M131" i="129"/>
  <c r="N131" i="129" s="1"/>
  <c r="M130" i="129"/>
  <c r="N130" i="129" s="1"/>
  <c r="N129" i="129"/>
  <c r="M129" i="129"/>
  <c r="M128" i="129"/>
  <c r="N128" i="129" s="1"/>
  <c r="N127" i="129"/>
  <c r="M127" i="129"/>
  <c r="M126" i="129"/>
  <c r="N126" i="129" s="1"/>
  <c r="M125" i="129"/>
  <c r="N125" i="129" s="1"/>
  <c r="M124" i="129"/>
  <c r="N124" i="129" s="1"/>
  <c r="M123" i="129"/>
  <c r="N123" i="129" s="1"/>
  <c r="M122" i="129"/>
  <c r="N122" i="129" s="1"/>
  <c r="N121" i="129"/>
  <c r="M121" i="129"/>
  <c r="M120" i="129"/>
  <c r="N120" i="129" s="1"/>
  <c r="N119" i="129"/>
  <c r="M119" i="129"/>
  <c r="M118" i="129"/>
  <c r="N118" i="129" s="1"/>
  <c r="M117" i="129"/>
  <c r="N117" i="129" s="1"/>
  <c r="M116" i="129"/>
  <c r="N116" i="129" s="1"/>
  <c r="M115" i="129"/>
  <c r="N115" i="129" s="1"/>
  <c r="M114" i="129"/>
  <c r="N114" i="129" s="1"/>
  <c r="N113" i="129"/>
  <c r="M113" i="129"/>
  <c r="M112" i="129"/>
  <c r="N112" i="129" s="1"/>
  <c r="N111" i="129"/>
  <c r="M111" i="129"/>
  <c r="M110" i="129"/>
  <c r="N110" i="129" s="1"/>
  <c r="M109" i="129"/>
  <c r="N109" i="129" s="1"/>
  <c r="M108" i="129"/>
  <c r="N108" i="129" s="1"/>
  <c r="M107" i="129"/>
  <c r="N107" i="129" s="1"/>
  <c r="M106" i="129"/>
  <c r="N106" i="129" s="1"/>
  <c r="N105" i="129"/>
  <c r="M105" i="129"/>
  <c r="M104" i="129"/>
  <c r="N104" i="129" s="1"/>
  <c r="N103" i="129"/>
  <c r="M103" i="129"/>
  <c r="M102" i="129"/>
  <c r="N102" i="129" s="1"/>
  <c r="M101" i="129"/>
  <c r="N101" i="129" s="1"/>
  <c r="M100" i="129"/>
  <c r="N100" i="129" s="1"/>
  <c r="M99" i="129"/>
  <c r="N99" i="129" s="1"/>
  <c r="M98" i="129"/>
  <c r="N98" i="129" s="1"/>
  <c r="N97" i="129"/>
  <c r="M97" i="129"/>
  <c r="M96" i="129"/>
  <c r="N96" i="129" s="1"/>
  <c r="N95" i="129"/>
  <c r="M95" i="129"/>
  <c r="M94" i="129"/>
  <c r="N94" i="129" s="1"/>
  <c r="M93" i="129"/>
  <c r="N93" i="129" s="1"/>
  <c r="M92" i="129"/>
  <c r="N92" i="129" s="1"/>
  <c r="M91" i="129"/>
  <c r="N91" i="129" s="1"/>
  <c r="M90" i="129"/>
  <c r="N90" i="129" s="1"/>
  <c r="N89" i="129"/>
  <c r="M89" i="129"/>
  <c r="M88" i="129"/>
  <c r="N88" i="129" s="1"/>
  <c r="N87" i="129"/>
  <c r="M87" i="129"/>
  <c r="M86" i="129"/>
  <c r="N86" i="129" s="1"/>
  <c r="M85" i="129"/>
  <c r="N85" i="129" s="1"/>
  <c r="M84" i="129"/>
  <c r="N84" i="129" s="1"/>
  <c r="M83" i="129"/>
  <c r="N83" i="129" s="1"/>
  <c r="M82" i="129"/>
  <c r="N82" i="129" s="1"/>
  <c r="N81" i="129"/>
  <c r="M81" i="129"/>
  <c r="M80" i="129"/>
  <c r="N80" i="129" s="1"/>
  <c r="N79" i="129"/>
  <c r="M79" i="129"/>
  <c r="M78" i="129"/>
  <c r="N78" i="129" s="1"/>
  <c r="M77" i="129"/>
  <c r="N77" i="129" s="1"/>
  <c r="M76" i="129"/>
  <c r="N76" i="129" s="1"/>
  <c r="M75" i="129"/>
  <c r="N75" i="129" s="1"/>
  <c r="M74" i="129"/>
  <c r="N74" i="129" s="1"/>
  <c r="N73" i="129"/>
  <c r="M73" i="129"/>
  <c r="M72" i="129"/>
  <c r="N72" i="129" s="1"/>
  <c r="N71" i="129"/>
  <c r="M71" i="129"/>
  <c r="M70" i="129"/>
  <c r="N70" i="129" s="1"/>
  <c r="M69" i="129"/>
  <c r="N69" i="129" s="1"/>
  <c r="M68" i="129"/>
  <c r="N68" i="129" s="1"/>
  <c r="M67" i="129"/>
  <c r="N67" i="129" s="1"/>
  <c r="M66" i="129"/>
  <c r="N66" i="129" s="1"/>
  <c r="N65" i="129"/>
  <c r="M65" i="129"/>
  <c r="M64" i="129"/>
  <c r="N64" i="129" s="1"/>
  <c r="N63" i="129"/>
  <c r="M63" i="129"/>
  <c r="M62" i="129"/>
  <c r="N62" i="129" s="1"/>
  <c r="M61" i="129"/>
  <c r="N61" i="129" s="1"/>
  <c r="M60" i="129"/>
  <c r="N60" i="129" s="1"/>
  <c r="M59" i="129"/>
  <c r="N59" i="129" s="1"/>
  <c r="M58" i="129"/>
  <c r="N58" i="129" s="1"/>
  <c r="N57" i="129"/>
  <c r="M57" i="129"/>
  <c r="M56" i="129"/>
  <c r="N56" i="129" s="1"/>
  <c r="N55" i="129"/>
  <c r="M55" i="129"/>
  <c r="M54" i="129"/>
  <c r="N54" i="129" s="1"/>
  <c r="M53" i="129"/>
  <c r="N53" i="129" s="1"/>
  <c r="M52" i="129"/>
  <c r="N52" i="129" s="1"/>
  <c r="M51" i="129"/>
  <c r="N51" i="129" s="1"/>
  <c r="M50" i="129"/>
  <c r="N50" i="129" s="1"/>
  <c r="N49" i="129"/>
  <c r="M49" i="129"/>
  <c r="M48" i="129"/>
  <c r="N48" i="129" s="1"/>
  <c r="N47" i="129"/>
  <c r="M47" i="129"/>
  <c r="M46" i="129"/>
  <c r="N46" i="129" s="1"/>
  <c r="M45" i="129"/>
  <c r="N45" i="129" s="1"/>
  <c r="M44" i="129"/>
  <c r="N44" i="129" s="1"/>
  <c r="M43" i="129"/>
  <c r="N43" i="129" s="1"/>
  <c r="M42" i="129"/>
  <c r="N42" i="129" s="1"/>
  <c r="N41" i="129"/>
  <c r="M41" i="129"/>
  <c r="M40" i="129"/>
  <c r="N40" i="129" s="1"/>
  <c r="N39" i="129"/>
  <c r="M39" i="129"/>
  <c r="M38" i="129"/>
  <c r="N38" i="129" s="1"/>
  <c r="M37" i="129"/>
  <c r="N37" i="129" s="1"/>
  <c r="M36" i="129"/>
  <c r="N36" i="129" s="1"/>
  <c r="M35" i="129"/>
  <c r="N35" i="129" s="1"/>
  <c r="M34" i="129"/>
  <c r="N34" i="129" s="1"/>
  <c r="N33" i="129"/>
  <c r="M33" i="129"/>
  <c r="M32" i="129"/>
  <c r="N32" i="129" s="1"/>
  <c r="N31" i="129"/>
  <c r="M31" i="129"/>
  <c r="M30" i="129"/>
  <c r="N30" i="129" s="1"/>
  <c r="M29" i="129"/>
  <c r="N29" i="129" s="1"/>
  <c r="M28" i="129"/>
  <c r="N28" i="129" s="1"/>
  <c r="M27" i="129"/>
  <c r="N27" i="129" s="1"/>
  <c r="M26" i="129"/>
  <c r="N26" i="129" s="1"/>
  <c r="N25" i="129"/>
  <c r="M25" i="129"/>
  <c r="M24" i="129"/>
  <c r="N24" i="129" s="1"/>
  <c r="N23" i="129"/>
  <c r="M23" i="129"/>
  <c r="M22" i="129"/>
  <c r="N22" i="129" s="1"/>
  <c r="N21" i="129"/>
  <c r="M21" i="129"/>
  <c r="M20" i="129"/>
  <c r="N20" i="129" s="1"/>
  <c r="N19" i="129"/>
  <c r="M19" i="129"/>
  <c r="M18" i="129"/>
  <c r="N18" i="129" s="1"/>
  <c r="N17" i="129"/>
  <c r="M17" i="129"/>
  <c r="M16" i="129"/>
  <c r="N16" i="129" s="1"/>
  <c r="N15" i="129"/>
  <c r="M15" i="129"/>
  <c r="M14" i="129"/>
  <c r="N14" i="129" s="1"/>
  <c r="N13" i="129"/>
  <c r="M13" i="129"/>
  <c r="M12" i="129"/>
  <c r="N12" i="129" s="1"/>
  <c r="N11" i="129"/>
  <c r="M11" i="129"/>
  <c r="M10" i="129"/>
  <c r="N10" i="129" s="1"/>
  <c r="N9" i="129"/>
  <c r="M9" i="129"/>
  <c r="M8" i="129"/>
  <c r="N8" i="129" s="1"/>
  <c r="N7" i="129"/>
  <c r="M7" i="129"/>
  <c r="M6" i="129"/>
  <c r="N6" i="129" s="1"/>
  <c r="N5" i="129"/>
  <c r="M5" i="129"/>
  <c r="M4" i="129"/>
  <c r="N4" i="129" s="1"/>
  <c r="O673" i="128"/>
  <c r="O672" i="128"/>
  <c r="O671" i="128"/>
  <c r="O670" i="128"/>
  <c r="O669" i="128"/>
  <c r="O668" i="128"/>
  <c r="O667" i="128"/>
  <c r="O666" i="128"/>
  <c r="O665" i="128"/>
  <c r="O664" i="128"/>
  <c r="O663" i="128"/>
  <c r="O662" i="128"/>
  <c r="O661" i="128"/>
  <c r="O660" i="128"/>
  <c r="O659" i="128"/>
  <c r="O658" i="128"/>
  <c r="O657" i="128"/>
  <c r="O656" i="128"/>
  <c r="O655" i="128"/>
  <c r="O654" i="128"/>
  <c r="O653" i="128"/>
  <c r="O652" i="128"/>
  <c r="O651" i="128"/>
  <c r="O650" i="128"/>
  <c r="O649" i="128"/>
  <c r="O648" i="128"/>
  <c r="O647" i="128"/>
  <c r="O646" i="128"/>
  <c r="O645" i="128"/>
  <c r="O644" i="128"/>
  <c r="O643" i="128"/>
  <c r="O642" i="128"/>
  <c r="O641" i="128"/>
  <c r="O640" i="128"/>
  <c r="O639" i="128"/>
  <c r="O638" i="128"/>
  <c r="O637" i="128"/>
  <c r="O636" i="128"/>
  <c r="O635" i="128"/>
  <c r="O634" i="128"/>
  <c r="O633" i="128"/>
  <c r="O632" i="128"/>
  <c r="O631" i="128"/>
  <c r="O630" i="128"/>
  <c r="O629" i="128"/>
  <c r="O628" i="128"/>
  <c r="O627" i="128"/>
  <c r="O626" i="128"/>
  <c r="O625" i="128"/>
  <c r="O624" i="128"/>
  <c r="O623" i="128"/>
  <c r="O622" i="128"/>
  <c r="O621" i="128"/>
  <c r="O620" i="128"/>
  <c r="O619" i="128"/>
  <c r="O618" i="128"/>
  <c r="O617" i="128"/>
  <c r="O616" i="128"/>
  <c r="O615" i="128"/>
  <c r="O614" i="128"/>
  <c r="O613" i="128"/>
  <c r="O612" i="128"/>
  <c r="O611" i="128"/>
  <c r="O610" i="128"/>
  <c r="O609" i="128"/>
  <c r="O608" i="128"/>
  <c r="O607" i="128"/>
  <c r="O606" i="128"/>
  <c r="O605" i="128"/>
  <c r="O604" i="128"/>
  <c r="O603" i="128"/>
  <c r="O602" i="128"/>
  <c r="O601" i="128"/>
  <c r="O600" i="128"/>
  <c r="O599" i="128"/>
  <c r="O598" i="128"/>
  <c r="O597" i="128"/>
  <c r="O596" i="128"/>
  <c r="O595" i="128"/>
  <c r="O594" i="128"/>
  <c r="O593" i="128"/>
  <c r="O592" i="128"/>
  <c r="O591" i="128"/>
  <c r="O590" i="128"/>
  <c r="O589" i="128"/>
  <c r="O588" i="128"/>
  <c r="O587" i="128"/>
  <c r="O586" i="128"/>
  <c r="O585" i="128"/>
  <c r="O584" i="128"/>
  <c r="O583" i="128"/>
  <c r="O582" i="128"/>
  <c r="O581" i="128"/>
  <c r="O580" i="128"/>
  <c r="O579" i="128"/>
  <c r="O578" i="128"/>
  <c r="O577" i="128"/>
  <c r="O576" i="128"/>
  <c r="O575" i="128"/>
  <c r="O574" i="128"/>
  <c r="O573" i="128"/>
  <c r="O572" i="128"/>
  <c r="O571" i="128"/>
  <c r="O570" i="128"/>
  <c r="O569" i="128"/>
  <c r="O568" i="128"/>
  <c r="O567" i="128"/>
  <c r="O566" i="128"/>
  <c r="O565" i="128"/>
  <c r="O564" i="128"/>
  <c r="O563" i="128"/>
  <c r="O562" i="128"/>
  <c r="O561" i="128"/>
  <c r="O560" i="128"/>
  <c r="O559" i="128"/>
  <c r="O558" i="128"/>
  <c r="O557" i="128"/>
  <c r="O556" i="128"/>
  <c r="O555" i="128"/>
  <c r="O554" i="128"/>
  <c r="O553" i="128"/>
  <c r="O552" i="128"/>
  <c r="O551" i="128"/>
  <c r="O550" i="128"/>
  <c r="O549" i="128"/>
  <c r="O548" i="128"/>
  <c r="O547" i="128"/>
  <c r="O546" i="128"/>
  <c r="O545" i="128"/>
  <c r="O544" i="128"/>
  <c r="O543" i="128"/>
  <c r="O542" i="128"/>
  <c r="O541" i="128"/>
  <c r="O540" i="128"/>
  <c r="O539" i="128"/>
  <c r="O538" i="128"/>
  <c r="O537" i="128"/>
  <c r="O536" i="128"/>
  <c r="O535" i="128"/>
  <c r="O534" i="128"/>
  <c r="O533" i="128"/>
  <c r="O532" i="128"/>
  <c r="O531" i="128"/>
  <c r="O530" i="128"/>
  <c r="O529" i="128"/>
  <c r="O528" i="128"/>
  <c r="O527" i="128"/>
  <c r="O526" i="128"/>
  <c r="O525" i="128"/>
  <c r="O524" i="128"/>
  <c r="O523" i="128"/>
  <c r="O522" i="128"/>
  <c r="O521" i="128"/>
  <c r="O520" i="128"/>
  <c r="O519" i="128"/>
  <c r="O518" i="128"/>
  <c r="O517" i="128"/>
  <c r="O516" i="128"/>
  <c r="O515" i="128"/>
  <c r="O514" i="128"/>
  <c r="O513" i="128"/>
  <c r="O512" i="128"/>
  <c r="O511" i="128"/>
  <c r="O510" i="128"/>
  <c r="O509" i="128"/>
  <c r="O508" i="128"/>
  <c r="O507" i="128"/>
  <c r="O506" i="128"/>
  <c r="O505" i="128"/>
  <c r="O504" i="128"/>
  <c r="O503" i="128"/>
  <c r="O502" i="128"/>
  <c r="O501" i="128"/>
  <c r="O500" i="128"/>
  <c r="O499" i="128"/>
  <c r="O498" i="128"/>
  <c r="O497" i="128"/>
  <c r="O496" i="128"/>
  <c r="O495" i="128"/>
  <c r="O494" i="128"/>
  <c r="O493" i="128"/>
  <c r="O492" i="128"/>
  <c r="O491" i="128"/>
  <c r="O490" i="128"/>
  <c r="O489" i="128"/>
  <c r="O488" i="128"/>
  <c r="O487" i="128"/>
  <c r="O486" i="128"/>
  <c r="O485" i="128"/>
  <c r="O484" i="128"/>
  <c r="O483" i="128"/>
  <c r="O482" i="128"/>
  <c r="O481" i="128"/>
  <c r="O480" i="128"/>
  <c r="O479" i="128"/>
  <c r="O478" i="128"/>
  <c r="O477" i="128"/>
  <c r="O476" i="128"/>
  <c r="O475" i="128"/>
  <c r="O474" i="128"/>
  <c r="O473" i="128"/>
  <c r="O472" i="128"/>
  <c r="O471" i="128"/>
  <c r="O470" i="128"/>
  <c r="O469" i="128"/>
  <c r="O468" i="128"/>
  <c r="O467" i="128"/>
  <c r="O466" i="128"/>
  <c r="O465" i="128"/>
  <c r="O464" i="128"/>
  <c r="O463" i="128"/>
  <c r="O462" i="128"/>
  <c r="O461" i="128"/>
  <c r="O460" i="128"/>
  <c r="O459" i="128"/>
  <c r="O458" i="128"/>
  <c r="O457" i="128"/>
  <c r="O456" i="128"/>
  <c r="O455" i="128"/>
  <c r="O454" i="128"/>
  <c r="O453" i="128"/>
  <c r="O452" i="128"/>
  <c r="O451" i="128"/>
  <c r="O450" i="128"/>
  <c r="O449" i="128"/>
  <c r="O448" i="128"/>
  <c r="O447" i="128"/>
  <c r="O446" i="128"/>
  <c r="O445" i="128"/>
  <c r="O444" i="128"/>
  <c r="O443" i="128"/>
  <c r="O442" i="128"/>
  <c r="O441" i="128"/>
  <c r="O440" i="128"/>
  <c r="O439" i="128"/>
  <c r="O438" i="128"/>
  <c r="O437" i="128"/>
  <c r="O436" i="128"/>
  <c r="O435" i="128"/>
  <c r="O434" i="128"/>
  <c r="O433" i="128"/>
  <c r="O432" i="128"/>
  <c r="O431" i="128"/>
  <c r="O430" i="128"/>
  <c r="O429" i="128"/>
  <c r="O428" i="128"/>
  <c r="O427" i="128"/>
  <c r="O426" i="128"/>
  <c r="O425" i="128"/>
  <c r="O424" i="128"/>
  <c r="O423" i="128"/>
  <c r="O422" i="128"/>
  <c r="O421" i="128"/>
  <c r="O420" i="128"/>
  <c r="O419" i="128"/>
  <c r="O418" i="128"/>
  <c r="O417" i="128"/>
  <c r="O416" i="128"/>
  <c r="O415" i="128"/>
  <c r="O414" i="128"/>
  <c r="O413" i="128"/>
  <c r="O412" i="128"/>
  <c r="O411" i="128"/>
  <c r="O410" i="128"/>
  <c r="O409" i="128"/>
  <c r="O408" i="128"/>
  <c r="O407" i="128"/>
  <c r="O406" i="128"/>
  <c r="O405" i="128"/>
  <c r="O404" i="128"/>
  <c r="O403" i="128"/>
  <c r="O402" i="128"/>
  <c r="O401" i="128"/>
  <c r="O400" i="128"/>
  <c r="O399" i="128"/>
  <c r="O398" i="128"/>
  <c r="O397" i="128"/>
  <c r="O396" i="128"/>
  <c r="O395" i="128"/>
  <c r="O394" i="128"/>
  <c r="O393" i="128"/>
  <c r="O392" i="128"/>
  <c r="O391" i="128"/>
  <c r="O390" i="128"/>
  <c r="O389" i="128"/>
  <c r="O388" i="128"/>
  <c r="O387" i="128"/>
  <c r="O386" i="128"/>
  <c r="O385" i="128"/>
  <c r="O384" i="128"/>
  <c r="O383" i="128"/>
  <c r="O382" i="128"/>
  <c r="O381" i="128"/>
  <c r="O380" i="128"/>
  <c r="O379" i="128"/>
  <c r="O378" i="128"/>
  <c r="O377" i="128"/>
  <c r="O376" i="128"/>
  <c r="O375" i="128"/>
  <c r="O374" i="128"/>
  <c r="O373" i="128"/>
  <c r="O372" i="128"/>
  <c r="O371" i="128"/>
  <c r="O370" i="128"/>
  <c r="O369" i="128"/>
  <c r="O368" i="128"/>
  <c r="O367" i="128"/>
  <c r="O366" i="128"/>
  <c r="O365" i="128"/>
  <c r="O364" i="128"/>
  <c r="O363" i="128"/>
  <c r="O362" i="128"/>
  <c r="O361" i="128"/>
  <c r="O360" i="128"/>
  <c r="O359" i="128"/>
  <c r="O358" i="128"/>
  <c r="O357" i="128"/>
  <c r="O356" i="128"/>
  <c r="O355" i="128"/>
  <c r="O354" i="128"/>
  <c r="O353" i="128"/>
  <c r="O352" i="128"/>
  <c r="O351" i="128"/>
  <c r="O350" i="128"/>
  <c r="O349" i="128"/>
  <c r="O348" i="128"/>
  <c r="O347" i="128"/>
  <c r="O346" i="128"/>
  <c r="O345" i="128"/>
  <c r="O344" i="128"/>
  <c r="O343" i="128"/>
  <c r="O342" i="128"/>
  <c r="P340" i="128"/>
  <c r="O340" i="128"/>
  <c r="N339" i="128"/>
  <c r="M339" i="128"/>
  <c r="M338" i="128"/>
  <c r="N338" i="128" s="1"/>
  <c r="M337" i="128"/>
  <c r="N337" i="128" s="1"/>
  <c r="M336" i="128"/>
  <c r="N336" i="128" s="1"/>
  <c r="N335" i="128"/>
  <c r="M335" i="128"/>
  <c r="M334" i="128"/>
  <c r="N334" i="128" s="1"/>
  <c r="M333" i="128"/>
  <c r="N333" i="128" s="1"/>
  <c r="M332" i="128"/>
  <c r="N332" i="128" s="1"/>
  <c r="N331" i="128"/>
  <c r="M331" i="128"/>
  <c r="M330" i="128"/>
  <c r="N330" i="128" s="1"/>
  <c r="M329" i="128"/>
  <c r="N329" i="128" s="1"/>
  <c r="M328" i="128"/>
  <c r="N328" i="128" s="1"/>
  <c r="M327" i="128"/>
  <c r="N327" i="128" s="1"/>
  <c r="M326" i="128"/>
  <c r="N326" i="128" s="1"/>
  <c r="M325" i="128"/>
  <c r="N325" i="128" s="1"/>
  <c r="M324" i="128"/>
  <c r="N324" i="128" s="1"/>
  <c r="N323" i="128"/>
  <c r="M323" i="128"/>
  <c r="M322" i="128"/>
  <c r="N322" i="128" s="1"/>
  <c r="M321" i="128"/>
  <c r="N321" i="128" s="1"/>
  <c r="M320" i="128"/>
  <c r="N320" i="128" s="1"/>
  <c r="M319" i="128"/>
  <c r="N319" i="128" s="1"/>
  <c r="M318" i="128"/>
  <c r="N318" i="128" s="1"/>
  <c r="M317" i="128"/>
  <c r="N317" i="128" s="1"/>
  <c r="M316" i="128"/>
  <c r="N316" i="128" s="1"/>
  <c r="N315" i="128"/>
  <c r="M315" i="128"/>
  <c r="M314" i="128"/>
  <c r="N314" i="128" s="1"/>
  <c r="M313" i="128"/>
  <c r="N313" i="128" s="1"/>
  <c r="M312" i="128"/>
  <c r="N312" i="128" s="1"/>
  <c r="M311" i="128"/>
  <c r="N311" i="128" s="1"/>
  <c r="M310" i="128"/>
  <c r="N310" i="128" s="1"/>
  <c r="M309" i="128"/>
  <c r="N309" i="128" s="1"/>
  <c r="M308" i="128"/>
  <c r="N308" i="128" s="1"/>
  <c r="N307" i="128"/>
  <c r="M307" i="128"/>
  <c r="M306" i="128"/>
  <c r="N306" i="128" s="1"/>
  <c r="M305" i="128"/>
  <c r="N305" i="128" s="1"/>
  <c r="M304" i="128"/>
  <c r="N304" i="128" s="1"/>
  <c r="M303" i="128"/>
  <c r="N303" i="128" s="1"/>
  <c r="M302" i="128"/>
  <c r="N302" i="128" s="1"/>
  <c r="M301" i="128"/>
  <c r="N301" i="128" s="1"/>
  <c r="M300" i="128"/>
  <c r="N300" i="128" s="1"/>
  <c r="N299" i="128"/>
  <c r="M299" i="128"/>
  <c r="M298" i="128"/>
  <c r="N298" i="128" s="1"/>
  <c r="M297" i="128"/>
  <c r="N297" i="128" s="1"/>
  <c r="M296" i="128"/>
  <c r="N296" i="128" s="1"/>
  <c r="M295" i="128"/>
  <c r="N295" i="128" s="1"/>
  <c r="M294" i="128"/>
  <c r="N294" i="128" s="1"/>
  <c r="M293" i="128"/>
  <c r="N293" i="128" s="1"/>
  <c r="M292" i="128"/>
  <c r="N292" i="128" s="1"/>
  <c r="N291" i="128"/>
  <c r="M291" i="128"/>
  <c r="M290" i="128"/>
  <c r="N290" i="128" s="1"/>
  <c r="M289" i="128"/>
  <c r="N289" i="128" s="1"/>
  <c r="M288" i="128"/>
  <c r="N288" i="128" s="1"/>
  <c r="M287" i="128"/>
  <c r="N287" i="128" s="1"/>
  <c r="M286" i="128"/>
  <c r="N286" i="128" s="1"/>
  <c r="M285" i="128"/>
  <c r="N285" i="128" s="1"/>
  <c r="M284" i="128"/>
  <c r="N284" i="128" s="1"/>
  <c r="N283" i="128"/>
  <c r="M283" i="128"/>
  <c r="M282" i="128"/>
  <c r="N282" i="128" s="1"/>
  <c r="M281" i="128"/>
  <c r="N281" i="128" s="1"/>
  <c r="M280" i="128"/>
  <c r="N280" i="128" s="1"/>
  <c r="M279" i="128"/>
  <c r="N279" i="128" s="1"/>
  <c r="M278" i="128"/>
  <c r="N278" i="128" s="1"/>
  <c r="M277" i="128"/>
  <c r="N277" i="128" s="1"/>
  <c r="M276" i="128"/>
  <c r="N276" i="128" s="1"/>
  <c r="N275" i="128"/>
  <c r="M275" i="128"/>
  <c r="M274" i="128"/>
  <c r="N274" i="128" s="1"/>
  <c r="M273" i="128"/>
  <c r="N273" i="128" s="1"/>
  <c r="M272" i="128"/>
  <c r="N272" i="128" s="1"/>
  <c r="M271" i="128"/>
  <c r="N271" i="128" s="1"/>
  <c r="M270" i="128"/>
  <c r="N270" i="128" s="1"/>
  <c r="M269" i="128"/>
  <c r="N269" i="128" s="1"/>
  <c r="M268" i="128"/>
  <c r="N268" i="128" s="1"/>
  <c r="N267" i="128"/>
  <c r="M267" i="128"/>
  <c r="M266" i="128"/>
  <c r="N266" i="128" s="1"/>
  <c r="M265" i="128"/>
  <c r="N265" i="128" s="1"/>
  <c r="M264" i="128"/>
  <c r="N264" i="128" s="1"/>
  <c r="M263" i="128"/>
  <c r="N263" i="128" s="1"/>
  <c r="M262" i="128"/>
  <c r="N262" i="128" s="1"/>
  <c r="M261" i="128"/>
  <c r="N261" i="128" s="1"/>
  <c r="M260" i="128"/>
  <c r="N260" i="128" s="1"/>
  <c r="N259" i="128"/>
  <c r="M259" i="128"/>
  <c r="M258" i="128"/>
  <c r="N258" i="128" s="1"/>
  <c r="M257" i="128"/>
  <c r="N257" i="128" s="1"/>
  <c r="M256" i="128"/>
  <c r="N256" i="128" s="1"/>
  <c r="M255" i="128"/>
  <c r="N255" i="128" s="1"/>
  <c r="M254" i="128"/>
  <c r="N254" i="128" s="1"/>
  <c r="M253" i="128"/>
  <c r="N253" i="128" s="1"/>
  <c r="M252" i="128"/>
  <c r="N252" i="128" s="1"/>
  <c r="N251" i="128"/>
  <c r="M251" i="128"/>
  <c r="M250" i="128"/>
  <c r="N250" i="128" s="1"/>
  <c r="M249" i="128"/>
  <c r="N249" i="128" s="1"/>
  <c r="M248" i="128"/>
  <c r="N248" i="128" s="1"/>
  <c r="M247" i="128"/>
  <c r="N247" i="128" s="1"/>
  <c r="M246" i="128"/>
  <c r="N246" i="128" s="1"/>
  <c r="M245" i="128"/>
  <c r="N245" i="128" s="1"/>
  <c r="M244" i="128"/>
  <c r="N244" i="128" s="1"/>
  <c r="N243" i="128"/>
  <c r="M243" i="128"/>
  <c r="M242" i="128"/>
  <c r="N242" i="128" s="1"/>
  <c r="M241" i="128"/>
  <c r="N241" i="128" s="1"/>
  <c r="M240" i="128"/>
  <c r="N240" i="128" s="1"/>
  <c r="M239" i="128"/>
  <c r="N239" i="128" s="1"/>
  <c r="M238" i="128"/>
  <c r="N238" i="128" s="1"/>
  <c r="M237" i="128"/>
  <c r="N237" i="128" s="1"/>
  <c r="M236" i="128"/>
  <c r="N236" i="128" s="1"/>
  <c r="N235" i="128"/>
  <c r="M235" i="128"/>
  <c r="M234" i="128"/>
  <c r="N234" i="128" s="1"/>
  <c r="M233" i="128"/>
  <c r="N233" i="128" s="1"/>
  <c r="M232" i="128"/>
  <c r="N232" i="128" s="1"/>
  <c r="M231" i="128"/>
  <c r="N231" i="128" s="1"/>
  <c r="M230" i="128"/>
  <c r="N230" i="128" s="1"/>
  <c r="M229" i="128"/>
  <c r="N229" i="128" s="1"/>
  <c r="M228" i="128"/>
  <c r="N228" i="128" s="1"/>
  <c r="N227" i="128"/>
  <c r="M227" i="128"/>
  <c r="M226" i="128"/>
  <c r="N226" i="128" s="1"/>
  <c r="M225" i="128"/>
  <c r="N225" i="128" s="1"/>
  <c r="M224" i="128"/>
  <c r="N224" i="128" s="1"/>
  <c r="M223" i="128"/>
  <c r="N223" i="128" s="1"/>
  <c r="M222" i="128"/>
  <c r="N222" i="128" s="1"/>
  <c r="M221" i="128"/>
  <c r="N221" i="128" s="1"/>
  <c r="M220" i="128"/>
  <c r="N220" i="128" s="1"/>
  <c r="N219" i="128"/>
  <c r="M219" i="128"/>
  <c r="M218" i="128"/>
  <c r="N218" i="128" s="1"/>
  <c r="M217" i="128"/>
  <c r="N217" i="128" s="1"/>
  <c r="M216" i="128"/>
  <c r="N216" i="128" s="1"/>
  <c r="M215" i="128"/>
  <c r="N215" i="128" s="1"/>
  <c r="M214" i="128"/>
  <c r="N214" i="128" s="1"/>
  <c r="M213" i="128"/>
  <c r="N213" i="128" s="1"/>
  <c r="M212" i="128"/>
  <c r="N212" i="128" s="1"/>
  <c r="N211" i="128"/>
  <c r="M211" i="128"/>
  <c r="M210" i="128"/>
  <c r="N210" i="128" s="1"/>
  <c r="M209" i="128"/>
  <c r="N209" i="128" s="1"/>
  <c r="M208" i="128"/>
  <c r="N208" i="128" s="1"/>
  <c r="M207" i="128"/>
  <c r="N207" i="128" s="1"/>
  <c r="M206" i="128"/>
  <c r="N206" i="128" s="1"/>
  <c r="M205" i="128"/>
  <c r="N205" i="128" s="1"/>
  <c r="M204" i="128"/>
  <c r="N204" i="128" s="1"/>
  <c r="N203" i="128"/>
  <c r="M203" i="128"/>
  <c r="M202" i="128"/>
  <c r="N202" i="128" s="1"/>
  <c r="M201" i="128"/>
  <c r="N201" i="128" s="1"/>
  <c r="M200" i="128"/>
  <c r="N200" i="128" s="1"/>
  <c r="M199" i="128"/>
  <c r="N199" i="128" s="1"/>
  <c r="M198" i="128"/>
  <c r="N198" i="128" s="1"/>
  <c r="M197" i="128"/>
  <c r="N197" i="128" s="1"/>
  <c r="M196" i="128"/>
  <c r="N196" i="128" s="1"/>
  <c r="N195" i="128"/>
  <c r="M195" i="128"/>
  <c r="M194" i="128"/>
  <c r="N194" i="128" s="1"/>
  <c r="M193" i="128"/>
  <c r="N193" i="128" s="1"/>
  <c r="M192" i="128"/>
  <c r="N192" i="128" s="1"/>
  <c r="M191" i="128"/>
  <c r="N191" i="128" s="1"/>
  <c r="M190" i="128"/>
  <c r="N190" i="128" s="1"/>
  <c r="M189" i="128"/>
  <c r="N189" i="128" s="1"/>
  <c r="M188" i="128"/>
  <c r="N188" i="128" s="1"/>
  <c r="N187" i="128"/>
  <c r="M187" i="128"/>
  <c r="M186" i="128"/>
  <c r="N186" i="128" s="1"/>
  <c r="M185" i="128"/>
  <c r="N185" i="128" s="1"/>
  <c r="M184" i="128"/>
  <c r="N184" i="128" s="1"/>
  <c r="M183" i="128"/>
  <c r="N183" i="128" s="1"/>
  <c r="M182" i="128"/>
  <c r="N182" i="128" s="1"/>
  <c r="M181" i="128"/>
  <c r="N181" i="128" s="1"/>
  <c r="M180" i="128"/>
  <c r="N180" i="128" s="1"/>
  <c r="N179" i="128"/>
  <c r="M179" i="128"/>
  <c r="M178" i="128"/>
  <c r="N178" i="128" s="1"/>
  <c r="M177" i="128"/>
  <c r="N177" i="128" s="1"/>
  <c r="M176" i="128"/>
  <c r="N176" i="128" s="1"/>
  <c r="M175" i="128"/>
  <c r="N175" i="128" s="1"/>
  <c r="M174" i="128"/>
  <c r="N174" i="128" s="1"/>
  <c r="M173" i="128"/>
  <c r="N173" i="128" s="1"/>
  <c r="M172" i="128"/>
  <c r="N172" i="128" s="1"/>
  <c r="N171" i="128"/>
  <c r="M171" i="128"/>
  <c r="M170" i="128"/>
  <c r="N170" i="128" s="1"/>
  <c r="M169" i="128"/>
  <c r="N169" i="128" s="1"/>
  <c r="M168" i="128"/>
  <c r="N168" i="128" s="1"/>
  <c r="M167" i="128"/>
  <c r="N167" i="128" s="1"/>
  <c r="M166" i="128"/>
  <c r="N166" i="128" s="1"/>
  <c r="M165" i="128"/>
  <c r="N165" i="128" s="1"/>
  <c r="M164" i="128"/>
  <c r="N164" i="128" s="1"/>
  <c r="N163" i="128"/>
  <c r="M163" i="128"/>
  <c r="M162" i="128"/>
  <c r="N162" i="128" s="1"/>
  <c r="M161" i="128"/>
  <c r="N161" i="128" s="1"/>
  <c r="M160" i="128"/>
  <c r="N160" i="128" s="1"/>
  <c r="M159" i="128"/>
  <c r="N159" i="128" s="1"/>
  <c r="M158" i="128"/>
  <c r="N158" i="128" s="1"/>
  <c r="M157" i="128"/>
  <c r="N157" i="128" s="1"/>
  <c r="M156" i="128"/>
  <c r="N156" i="128" s="1"/>
  <c r="N155" i="128"/>
  <c r="M155" i="128"/>
  <c r="M154" i="128"/>
  <c r="N154" i="128" s="1"/>
  <c r="M153" i="128"/>
  <c r="N153" i="128" s="1"/>
  <c r="M152" i="128"/>
  <c r="N152" i="128" s="1"/>
  <c r="M151" i="128"/>
  <c r="N151" i="128" s="1"/>
  <c r="M150" i="128"/>
  <c r="N150" i="128" s="1"/>
  <c r="M149" i="128"/>
  <c r="N149" i="128" s="1"/>
  <c r="M148" i="128"/>
  <c r="N148" i="128" s="1"/>
  <c r="N147" i="128"/>
  <c r="M147" i="128"/>
  <c r="M146" i="128"/>
  <c r="N146" i="128" s="1"/>
  <c r="M145" i="128"/>
  <c r="N145" i="128" s="1"/>
  <c r="M144" i="128"/>
  <c r="N144" i="128" s="1"/>
  <c r="M143" i="128"/>
  <c r="N143" i="128" s="1"/>
  <c r="M142" i="128"/>
  <c r="N142" i="128" s="1"/>
  <c r="M141" i="128"/>
  <c r="N141" i="128" s="1"/>
  <c r="M140" i="128"/>
  <c r="N140" i="128" s="1"/>
  <c r="N139" i="128"/>
  <c r="M139" i="128"/>
  <c r="M138" i="128"/>
  <c r="N138" i="128" s="1"/>
  <c r="M137" i="128"/>
  <c r="N137" i="128" s="1"/>
  <c r="M136" i="128"/>
  <c r="N136" i="128" s="1"/>
  <c r="M135" i="128"/>
  <c r="N135" i="128" s="1"/>
  <c r="M134" i="128"/>
  <c r="N134" i="128" s="1"/>
  <c r="M133" i="128"/>
  <c r="N133" i="128" s="1"/>
  <c r="M132" i="128"/>
  <c r="N132" i="128" s="1"/>
  <c r="N131" i="128"/>
  <c r="M131" i="128"/>
  <c r="M130" i="128"/>
  <c r="N130" i="128" s="1"/>
  <c r="M129" i="128"/>
  <c r="N129" i="128" s="1"/>
  <c r="M128" i="128"/>
  <c r="N128" i="128" s="1"/>
  <c r="M127" i="128"/>
  <c r="N127" i="128" s="1"/>
  <c r="M126" i="128"/>
  <c r="N126" i="128" s="1"/>
  <c r="M125" i="128"/>
  <c r="N125" i="128" s="1"/>
  <c r="M124" i="128"/>
  <c r="N124" i="128" s="1"/>
  <c r="N123" i="128"/>
  <c r="M123" i="128"/>
  <c r="M122" i="128"/>
  <c r="N122" i="128" s="1"/>
  <c r="M121" i="128"/>
  <c r="N121" i="128" s="1"/>
  <c r="M120" i="128"/>
  <c r="N120" i="128" s="1"/>
  <c r="M119" i="128"/>
  <c r="N119" i="128" s="1"/>
  <c r="M118" i="128"/>
  <c r="N118" i="128" s="1"/>
  <c r="M117" i="128"/>
  <c r="N117" i="128" s="1"/>
  <c r="M116" i="128"/>
  <c r="N116" i="128" s="1"/>
  <c r="N115" i="128"/>
  <c r="M115" i="128"/>
  <c r="M114" i="128"/>
  <c r="N114" i="128" s="1"/>
  <c r="M113" i="128"/>
  <c r="N113" i="128" s="1"/>
  <c r="M112" i="128"/>
  <c r="N112" i="128" s="1"/>
  <c r="M111" i="128"/>
  <c r="N111" i="128" s="1"/>
  <c r="M110" i="128"/>
  <c r="N110" i="128" s="1"/>
  <c r="M109" i="128"/>
  <c r="N109" i="128" s="1"/>
  <c r="M108" i="128"/>
  <c r="N108" i="128" s="1"/>
  <c r="N107" i="128"/>
  <c r="M107" i="128"/>
  <c r="M106" i="128"/>
  <c r="N106" i="128" s="1"/>
  <c r="M105" i="128"/>
  <c r="N105" i="128" s="1"/>
  <c r="M104" i="128"/>
  <c r="N104" i="128" s="1"/>
  <c r="M103" i="128"/>
  <c r="N103" i="128" s="1"/>
  <c r="M102" i="128"/>
  <c r="N102" i="128" s="1"/>
  <c r="M101" i="128"/>
  <c r="N101" i="128" s="1"/>
  <c r="M100" i="128"/>
  <c r="N100" i="128" s="1"/>
  <c r="N99" i="128"/>
  <c r="M99" i="128"/>
  <c r="M98" i="128"/>
  <c r="N98" i="128" s="1"/>
  <c r="M97" i="128"/>
  <c r="N97" i="128" s="1"/>
  <c r="M96" i="128"/>
  <c r="N96" i="128" s="1"/>
  <c r="M95" i="128"/>
  <c r="N95" i="128" s="1"/>
  <c r="M94" i="128"/>
  <c r="N94" i="128" s="1"/>
  <c r="M93" i="128"/>
  <c r="N93" i="128" s="1"/>
  <c r="M92" i="128"/>
  <c r="N92" i="128" s="1"/>
  <c r="N91" i="128"/>
  <c r="M91" i="128"/>
  <c r="M90" i="128"/>
  <c r="N90" i="128" s="1"/>
  <c r="M89" i="128"/>
  <c r="N89" i="128" s="1"/>
  <c r="M88" i="128"/>
  <c r="N88" i="128" s="1"/>
  <c r="M87" i="128"/>
  <c r="N87" i="128" s="1"/>
  <c r="M86" i="128"/>
  <c r="N86" i="128" s="1"/>
  <c r="M85" i="128"/>
  <c r="N85" i="128" s="1"/>
  <c r="M84" i="128"/>
  <c r="N84" i="128" s="1"/>
  <c r="N83" i="128"/>
  <c r="M83" i="128"/>
  <c r="M82" i="128"/>
  <c r="N82" i="128" s="1"/>
  <c r="M81" i="128"/>
  <c r="N81" i="128" s="1"/>
  <c r="M80" i="128"/>
  <c r="N80" i="128" s="1"/>
  <c r="M79" i="128"/>
  <c r="N79" i="128" s="1"/>
  <c r="M78" i="128"/>
  <c r="N78" i="128" s="1"/>
  <c r="M77" i="128"/>
  <c r="N77" i="128" s="1"/>
  <c r="M76" i="128"/>
  <c r="N76" i="128" s="1"/>
  <c r="N75" i="128"/>
  <c r="M75" i="128"/>
  <c r="M74" i="128"/>
  <c r="N74" i="128" s="1"/>
  <c r="M73" i="128"/>
  <c r="N73" i="128" s="1"/>
  <c r="M72" i="128"/>
  <c r="N72" i="128" s="1"/>
  <c r="M71" i="128"/>
  <c r="N71" i="128" s="1"/>
  <c r="M70" i="128"/>
  <c r="N70" i="128" s="1"/>
  <c r="M69" i="128"/>
  <c r="N69" i="128" s="1"/>
  <c r="M68" i="128"/>
  <c r="N68" i="128" s="1"/>
  <c r="N67" i="128"/>
  <c r="M67" i="128"/>
  <c r="M66" i="128"/>
  <c r="N66" i="128" s="1"/>
  <c r="M65" i="128"/>
  <c r="N65" i="128" s="1"/>
  <c r="M64" i="128"/>
  <c r="N64" i="128" s="1"/>
  <c r="M63" i="128"/>
  <c r="N63" i="128" s="1"/>
  <c r="M62" i="128"/>
  <c r="N62" i="128" s="1"/>
  <c r="M61" i="128"/>
  <c r="N61" i="128" s="1"/>
  <c r="M60" i="128"/>
  <c r="N60" i="128" s="1"/>
  <c r="N59" i="128"/>
  <c r="M59" i="128"/>
  <c r="M58" i="128"/>
  <c r="N58" i="128" s="1"/>
  <c r="M57" i="128"/>
  <c r="N57" i="128" s="1"/>
  <c r="M56" i="128"/>
  <c r="N56" i="128" s="1"/>
  <c r="M55" i="128"/>
  <c r="N55" i="128" s="1"/>
  <c r="M54" i="128"/>
  <c r="N54" i="128" s="1"/>
  <c r="M53" i="128"/>
  <c r="N53" i="128" s="1"/>
  <c r="M52" i="128"/>
  <c r="N52" i="128" s="1"/>
  <c r="N51" i="128"/>
  <c r="M51" i="128"/>
  <c r="M50" i="128"/>
  <c r="N50" i="128" s="1"/>
  <c r="M49" i="128"/>
  <c r="N49" i="128" s="1"/>
  <c r="M48" i="128"/>
  <c r="N48" i="128" s="1"/>
  <c r="M47" i="128"/>
  <c r="N47" i="128" s="1"/>
  <c r="M46" i="128"/>
  <c r="N46" i="128" s="1"/>
  <c r="M45" i="128"/>
  <c r="N45" i="128" s="1"/>
  <c r="M44" i="128"/>
  <c r="N44" i="128" s="1"/>
  <c r="N43" i="128"/>
  <c r="M43" i="128"/>
  <c r="M42" i="128"/>
  <c r="N42" i="128" s="1"/>
  <c r="M41" i="128"/>
  <c r="N41" i="128" s="1"/>
  <c r="M40" i="128"/>
  <c r="N40" i="128" s="1"/>
  <c r="M39" i="128"/>
  <c r="N39" i="128" s="1"/>
  <c r="M38" i="128"/>
  <c r="N38" i="128" s="1"/>
  <c r="M37" i="128"/>
  <c r="N37" i="128" s="1"/>
  <c r="M36" i="128"/>
  <c r="N36" i="128" s="1"/>
  <c r="N35" i="128"/>
  <c r="M35" i="128"/>
  <c r="M34" i="128"/>
  <c r="N34" i="128" s="1"/>
  <c r="M33" i="128"/>
  <c r="N33" i="128" s="1"/>
  <c r="M32" i="128"/>
  <c r="N32" i="128" s="1"/>
  <c r="M31" i="128"/>
  <c r="N31" i="128" s="1"/>
  <c r="M30" i="128"/>
  <c r="N30" i="128" s="1"/>
  <c r="M29" i="128"/>
  <c r="N29" i="128" s="1"/>
  <c r="M28" i="128"/>
  <c r="N28" i="128" s="1"/>
  <c r="N27" i="128"/>
  <c r="M27" i="128"/>
  <c r="M26" i="128"/>
  <c r="N26" i="128" s="1"/>
  <c r="M25" i="128"/>
  <c r="N25" i="128" s="1"/>
  <c r="M24" i="128"/>
  <c r="N24" i="128" s="1"/>
  <c r="M23" i="128"/>
  <c r="N23" i="128" s="1"/>
  <c r="M22" i="128"/>
  <c r="N22" i="128" s="1"/>
  <c r="M21" i="128"/>
  <c r="N21" i="128" s="1"/>
  <c r="M20" i="128"/>
  <c r="N20" i="128" s="1"/>
  <c r="N19" i="128"/>
  <c r="M19" i="128"/>
  <c r="M18" i="128"/>
  <c r="N18" i="128" s="1"/>
  <c r="M17" i="128"/>
  <c r="N17" i="128" s="1"/>
  <c r="M16" i="128"/>
  <c r="N16" i="128" s="1"/>
  <c r="M15" i="128"/>
  <c r="N15" i="128" s="1"/>
  <c r="M14" i="128"/>
  <c r="N14" i="128" s="1"/>
  <c r="M13" i="128"/>
  <c r="N13" i="128" s="1"/>
  <c r="M12" i="128"/>
  <c r="N12" i="128" s="1"/>
  <c r="N11" i="128"/>
  <c r="M11" i="128"/>
  <c r="M10" i="128"/>
  <c r="N10" i="128" s="1"/>
  <c r="M9" i="128"/>
  <c r="N9" i="128" s="1"/>
  <c r="M8" i="128"/>
  <c r="N8" i="128" s="1"/>
  <c r="M7" i="128"/>
  <c r="N7" i="128" s="1"/>
  <c r="M6" i="128"/>
  <c r="N6" i="128" s="1"/>
  <c r="M5" i="128"/>
  <c r="N5" i="128" s="1"/>
  <c r="M4" i="128"/>
  <c r="N4" i="128" s="1"/>
  <c r="O674" i="128" l="1"/>
  <c r="N339" i="127"/>
  <c r="M339" i="127"/>
  <c r="M338" i="127"/>
  <c r="N338" i="127" s="1"/>
  <c r="N337" i="127"/>
  <c r="M337" i="127"/>
  <c r="M336" i="127"/>
  <c r="N336" i="127" s="1"/>
  <c r="N335" i="127"/>
  <c r="M335" i="127"/>
  <c r="M334" i="127"/>
  <c r="N334" i="127" s="1"/>
  <c r="N333" i="127"/>
  <c r="M333" i="127"/>
  <c r="M332" i="127"/>
  <c r="N332" i="127" s="1"/>
  <c r="N331" i="127"/>
  <c r="M331" i="127"/>
  <c r="M330" i="127"/>
  <c r="N330" i="127" s="1"/>
  <c r="N329" i="127"/>
  <c r="M329" i="127"/>
  <c r="M328" i="127"/>
  <c r="N328" i="127" s="1"/>
  <c r="N327" i="127"/>
  <c r="M327" i="127"/>
  <c r="M326" i="127"/>
  <c r="N326" i="127" s="1"/>
  <c r="N325" i="127"/>
  <c r="M325" i="127"/>
  <c r="M324" i="127"/>
  <c r="N324" i="127" s="1"/>
  <c r="N323" i="127"/>
  <c r="M323" i="127"/>
  <c r="M322" i="127"/>
  <c r="N322" i="127" s="1"/>
  <c r="N321" i="127"/>
  <c r="M321" i="127"/>
  <c r="M320" i="127"/>
  <c r="N320" i="127" s="1"/>
  <c r="N319" i="127"/>
  <c r="M319" i="127"/>
  <c r="M318" i="127"/>
  <c r="N318" i="127" s="1"/>
  <c r="N317" i="127"/>
  <c r="M317" i="127"/>
  <c r="M316" i="127"/>
  <c r="N316" i="127" s="1"/>
  <c r="N315" i="127"/>
  <c r="M315" i="127"/>
  <c r="M314" i="127"/>
  <c r="N314" i="127" s="1"/>
  <c r="N313" i="127"/>
  <c r="M313" i="127"/>
  <c r="M312" i="127"/>
  <c r="N312" i="127" s="1"/>
  <c r="N311" i="127"/>
  <c r="M311" i="127"/>
  <c r="M310" i="127"/>
  <c r="N310" i="127" s="1"/>
  <c r="N309" i="127"/>
  <c r="M309" i="127"/>
  <c r="M308" i="127"/>
  <c r="N308" i="127" s="1"/>
  <c r="N307" i="127"/>
  <c r="M307" i="127"/>
  <c r="M306" i="127"/>
  <c r="N306" i="127" s="1"/>
  <c r="N305" i="127"/>
  <c r="M305" i="127"/>
  <c r="M304" i="127"/>
  <c r="N304" i="127" s="1"/>
  <c r="N303" i="127"/>
  <c r="M303" i="127"/>
  <c r="M302" i="127"/>
  <c r="N302" i="127" s="1"/>
  <c r="N301" i="127"/>
  <c r="M301" i="127"/>
  <c r="M300" i="127"/>
  <c r="N300" i="127" s="1"/>
  <c r="N299" i="127"/>
  <c r="M299" i="127"/>
  <c r="M298" i="127"/>
  <c r="N298" i="127" s="1"/>
  <c r="N297" i="127"/>
  <c r="M297" i="127"/>
  <c r="M296" i="127"/>
  <c r="N296" i="127" s="1"/>
  <c r="N295" i="127"/>
  <c r="M295" i="127"/>
  <c r="M294" i="127"/>
  <c r="N294" i="127" s="1"/>
  <c r="N293" i="127"/>
  <c r="M293" i="127"/>
  <c r="M292" i="127"/>
  <c r="N292" i="127" s="1"/>
  <c r="M291" i="127"/>
  <c r="N291" i="127" s="1"/>
  <c r="M290" i="127"/>
  <c r="N290" i="127" s="1"/>
  <c r="N289" i="127"/>
  <c r="M289" i="127"/>
  <c r="M288" i="127"/>
  <c r="N288" i="127" s="1"/>
  <c r="M287" i="127"/>
  <c r="N287" i="127" s="1"/>
  <c r="N286" i="127"/>
  <c r="M286" i="127"/>
  <c r="M285" i="127"/>
  <c r="N285" i="127" s="1"/>
  <c r="N284" i="127"/>
  <c r="M284" i="127"/>
  <c r="M283" i="127"/>
  <c r="N283" i="127" s="1"/>
  <c r="N282" i="127"/>
  <c r="M282" i="127"/>
  <c r="M281" i="127"/>
  <c r="N281" i="127" s="1"/>
  <c r="M280" i="127"/>
  <c r="N280" i="127" s="1"/>
  <c r="M279" i="127"/>
  <c r="N279" i="127" s="1"/>
  <c r="N278" i="127"/>
  <c r="M278" i="127"/>
  <c r="M277" i="127"/>
  <c r="N277" i="127" s="1"/>
  <c r="N276" i="127"/>
  <c r="M276" i="127"/>
  <c r="M275" i="127"/>
  <c r="N275" i="127" s="1"/>
  <c r="N274" i="127"/>
  <c r="M274" i="127"/>
  <c r="M273" i="127"/>
  <c r="N273" i="127" s="1"/>
  <c r="M272" i="127"/>
  <c r="N272" i="127" s="1"/>
  <c r="M271" i="127"/>
  <c r="N271" i="127" s="1"/>
  <c r="N270" i="127"/>
  <c r="M270" i="127"/>
  <c r="M269" i="127"/>
  <c r="N269" i="127" s="1"/>
  <c r="N268" i="127"/>
  <c r="M268" i="127"/>
  <c r="M267" i="127"/>
  <c r="N267" i="127" s="1"/>
  <c r="M266" i="127"/>
  <c r="N266" i="127" s="1"/>
  <c r="M265" i="127"/>
  <c r="N265" i="127" s="1"/>
  <c r="M264" i="127"/>
  <c r="N264" i="127" s="1"/>
  <c r="M263" i="127"/>
  <c r="N263" i="127" s="1"/>
  <c r="N262" i="127"/>
  <c r="M262" i="127"/>
  <c r="M261" i="127"/>
  <c r="N261" i="127" s="1"/>
  <c r="N260" i="127"/>
  <c r="M260" i="127"/>
  <c r="M259" i="127"/>
  <c r="N259" i="127" s="1"/>
  <c r="M258" i="127"/>
  <c r="N258" i="127" s="1"/>
  <c r="M257" i="127"/>
  <c r="N257" i="127" s="1"/>
  <c r="M256" i="127"/>
  <c r="N256" i="127" s="1"/>
  <c r="M255" i="127"/>
  <c r="N255" i="127" s="1"/>
  <c r="N254" i="127"/>
  <c r="M254" i="127"/>
  <c r="M253" i="127"/>
  <c r="N253" i="127" s="1"/>
  <c r="N252" i="127"/>
  <c r="M252" i="127"/>
  <c r="M251" i="127"/>
  <c r="N251" i="127" s="1"/>
  <c r="N250" i="127"/>
  <c r="M250" i="127"/>
  <c r="M249" i="127"/>
  <c r="N249" i="127" s="1"/>
  <c r="M248" i="127"/>
  <c r="N248" i="127" s="1"/>
  <c r="M247" i="127"/>
  <c r="N247" i="127" s="1"/>
  <c r="N246" i="127"/>
  <c r="M246" i="127"/>
  <c r="M245" i="127"/>
  <c r="N245" i="127" s="1"/>
  <c r="N244" i="127"/>
  <c r="M244" i="127"/>
  <c r="M243" i="127"/>
  <c r="N243" i="127" s="1"/>
  <c r="N242" i="127"/>
  <c r="M242" i="127"/>
  <c r="M241" i="127"/>
  <c r="N241" i="127" s="1"/>
  <c r="M240" i="127"/>
  <c r="N240" i="127" s="1"/>
  <c r="M239" i="127"/>
  <c r="N239" i="127" s="1"/>
  <c r="N238" i="127"/>
  <c r="M238" i="127"/>
  <c r="M237" i="127"/>
  <c r="N237" i="127" s="1"/>
  <c r="N236" i="127"/>
  <c r="M236" i="127"/>
  <c r="M235" i="127"/>
  <c r="N235" i="127" s="1"/>
  <c r="M234" i="127"/>
  <c r="N234" i="127" s="1"/>
  <c r="M233" i="127"/>
  <c r="N233" i="127" s="1"/>
  <c r="M232" i="127"/>
  <c r="N232" i="127" s="1"/>
  <c r="M231" i="127"/>
  <c r="N231" i="127" s="1"/>
  <c r="N230" i="127"/>
  <c r="M230" i="127"/>
  <c r="M229" i="127"/>
  <c r="N229" i="127" s="1"/>
  <c r="N228" i="127"/>
  <c r="M228" i="127"/>
  <c r="M227" i="127"/>
  <c r="N227" i="127" s="1"/>
  <c r="M226" i="127"/>
  <c r="N226" i="127" s="1"/>
  <c r="M225" i="127"/>
  <c r="N225" i="127" s="1"/>
  <c r="M224" i="127"/>
  <c r="N224" i="127" s="1"/>
  <c r="M223" i="127"/>
  <c r="N223" i="127" s="1"/>
  <c r="N222" i="127"/>
  <c r="M222" i="127"/>
  <c r="M221" i="127"/>
  <c r="N221" i="127" s="1"/>
  <c r="N220" i="127"/>
  <c r="M220" i="127"/>
  <c r="M219" i="127"/>
  <c r="N219" i="127" s="1"/>
  <c r="N218" i="127"/>
  <c r="M218" i="127"/>
  <c r="M217" i="127"/>
  <c r="N217" i="127" s="1"/>
  <c r="M216" i="127"/>
  <c r="N216" i="127" s="1"/>
  <c r="M215" i="127"/>
  <c r="N215" i="127" s="1"/>
  <c r="N214" i="127"/>
  <c r="M214" i="127"/>
  <c r="M213" i="127"/>
  <c r="N213" i="127" s="1"/>
  <c r="N212" i="127"/>
  <c r="M212" i="127"/>
  <c r="M211" i="127"/>
  <c r="N211" i="127" s="1"/>
  <c r="N210" i="127"/>
  <c r="M210" i="127"/>
  <c r="M209" i="127"/>
  <c r="N209" i="127" s="1"/>
  <c r="M208" i="127"/>
  <c r="N208" i="127" s="1"/>
  <c r="M207" i="127"/>
  <c r="N207" i="127" s="1"/>
  <c r="N206" i="127"/>
  <c r="M206" i="127"/>
  <c r="M205" i="127"/>
  <c r="N205" i="127" s="1"/>
  <c r="N204" i="127"/>
  <c r="M204" i="127"/>
  <c r="M203" i="127"/>
  <c r="N203" i="127" s="1"/>
  <c r="M202" i="127"/>
  <c r="N202" i="127" s="1"/>
  <c r="M201" i="127"/>
  <c r="N201" i="127" s="1"/>
  <c r="M200" i="127"/>
  <c r="N200" i="127" s="1"/>
  <c r="M199" i="127"/>
  <c r="N199" i="127" s="1"/>
  <c r="N198" i="127"/>
  <c r="M198" i="127"/>
  <c r="M197" i="127"/>
  <c r="N197" i="127" s="1"/>
  <c r="N196" i="127"/>
  <c r="M196" i="127"/>
  <c r="M195" i="127"/>
  <c r="N195" i="127" s="1"/>
  <c r="M194" i="127"/>
  <c r="N194" i="127" s="1"/>
  <c r="M193" i="127"/>
  <c r="N193" i="127" s="1"/>
  <c r="M192" i="127"/>
  <c r="N192" i="127" s="1"/>
  <c r="M191" i="127"/>
  <c r="N191" i="127" s="1"/>
  <c r="N190" i="127"/>
  <c r="M190" i="127"/>
  <c r="M189" i="127"/>
  <c r="N189" i="127" s="1"/>
  <c r="N188" i="127"/>
  <c r="M188" i="127"/>
  <c r="M187" i="127"/>
  <c r="N187" i="127" s="1"/>
  <c r="N186" i="127"/>
  <c r="M186" i="127"/>
  <c r="M185" i="127"/>
  <c r="N185" i="127" s="1"/>
  <c r="M184" i="127"/>
  <c r="N184" i="127" s="1"/>
  <c r="M183" i="127"/>
  <c r="N183" i="127" s="1"/>
  <c r="N182" i="127"/>
  <c r="M182" i="127"/>
  <c r="M181" i="127"/>
  <c r="N181" i="127" s="1"/>
  <c r="N180" i="127"/>
  <c r="M180" i="127"/>
  <c r="M179" i="127"/>
  <c r="N179" i="127" s="1"/>
  <c r="N178" i="127"/>
  <c r="M178" i="127"/>
  <c r="M177" i="127"/>
  <c r="N177" i="127" s="1"/>
  <c r="M176" i="127"/>
  <c r="N176" i="127" s="1"/>
  <c r="M175" i="127"/>
  <c r="N175" i="127" s="1"/>
  <c r="N174" i="127"/>
  <c r="M174" i="127"/>
  <c r="M173" i="127"/>
  <c r="N173" i="127" s="1"/>
  <c r="N172" i="127"/>
  <c r="M172" i="127"/>
  <c r="M171" i="127"/>
  <c r="N171" i="127" s="1"/>
  <c r="M170" i="127"/>
  <c r="N170" i="127" s="1"/>
  <c r="M169" i="127"/>
  <c r="N169" i="127" s="1"/>
  <c r="M168" i="127"/>
  <c r="N168" i="127" s="1"/>
  <c r="M167" i="127"/>
  <c r="N167" i="127" s="1"/>
  <c r="N166" i="127"/>
  <c r="M166" i="127"/>
  <c r="M165" i="127"/>
  <c r="N165" i="127" s="1"/>
  <c r="N164" i="127"/>
  <c r="M164" i="127"/>
  <c r="M163" i="127"/>
  <c r="N163" i="127" s="1"/>
  <c r="M162" i="127"/>
  <c r="N162" i="127" s="1"/>
  <c r="M161" i="127"/>
  <c r="N161" i="127" s="1"/>
  <c r="M160" i="127"/>
  <c r="N160" i="127" s="1"/>
  <c r="M159" i="127"/>
  <c r="N159" i="127" s="1"/>
  <c r="N158" i="127"/>
  <c r="M158" i="127"/>
  <c r="M157" i="127"/>
  <c r="N157" i="127" s="1"/>
  <c r="N156" i="127"/>
  <c r="M156" i="127"/>
  <c r="M155" i="127"/>
  <c r="N155" i="127" s="1"/>
  <c r="N154" i="127"/>
  <c r="M154" i="127"/>
  <c r="M153" i="127"/>
  <c r="N153" i="127" s="1"/>
  <c r="M152" i="127"/>
  <c r="N152" i="127" s="1"/>
  <c r="M151" i="127"/>
  <c r="N151" i="127" s="1"/>
  <c r="N150" i="127"/>
  <c r="M150" i="127"/>
  <c r="M149" i="127"/>
  <c r="N149" i="127" s="1"/>
  <c r="N148" i="127"/>
  <c r="M148" i="127"/>
  <c r="M147" i="127"/>
  <c r="N147" i="127" s="1"/>
  <c r="N146" i="127"/>
  <c r="M146" i="127"/>
  <c r="M145" i="127"/>
  <c r="N145" i="127" s="1"/>
  <c r="M144" i="127"/>
  <c r="N144" i="127" s="1"/>
  <c r="M143" i="127"/>
  <c r="N143" i="127" s="1"/>
  <c r="N142" i="127"/>
  <c r="M142" i="127"/>
  <c r="M141" i="127"/>
  <c r="N141" i="127" s="1"/>
  <c r="N140" i="127"/>
  <c r="M140" i="127"/>
  <c r="M139" i="127"/>
  <c r="N139" i="127" s="1"/>
  <c r="M138" i="127"/>
  <c r="N138" i="127" s="1"/>
  <c r="M137" i="127"/>
  <c r="N137" i="127" s="1"/>
  <c r="M136" i="127"/>
  <c r="N136" i="127" s="1"/>
  <c r="M135" i="127"/>
  <c r="N135" i="127" s="1"/>
  <c r="N134" i="127"/>
  <c r="M134" i="127"/>
  <c r="M133" i="127"/>
  <c r="N133" i="127" s="1"/>
  <c r="N132" i="127"/>
  <c r="M132" i="127"/>
  <c r="M131" i="127"/>
  <c r="N131" i="127" s="1"/>
  <c r="M130" i="127"/>
  <c r="N130" i="127" s="1"/>
  <c r="M129" i="127"/>
  <c r="N129" i="127" s="1"/>
  <c r="M128" i="127"/>
  <c r="N128" i="127" s="1"/>
  <c r="M127" i="127"/>
  <c r="N127" i="127" s="1"/>
  <c r="N126" i="127"/>
  <c r="M126" i="127"/>
  <c r="M125" i="127"/>
  <c r="N125" i="127" s="1"/>
  <c r="N124" i="127"/>
  <c r="M124" i="127"/>
  <c r="M123" i="127"/>
  <c r="N123" i="127" s="1"/>
  <c r="N122" i="127"/>
  <c r="M122" i="127"/>
  <c r="M121" i="127"/>
  <c r="N121" i="127" s="1"/>
  <c r="M120" i="127"/>
  <c r="N120" i="127" s="1"/>
  <c r="N119" i="127"/>
  <c r="M119" i="127"/>
  <c r="M118" i="127"/>
  <c r="N118" i="127" s="1"/>
  <c r="N117" i="127"/>
  <c r="M117" i="127"/>
  <c r="M116" i="127"/>
  <c r="N116" i="127" s="1"/>
  <c r="N115" i="127"/>
  <c r="M115" i="127"/>
  <c r="M114" i="127"/>
  <c r="N114" i="127" s="1"/>
  <c r="N113" i="127"/>
  <c r="M113" i="127"/>
  <c r="M112" i="127"/>
  <c r="N112" i="127" s="1"/>
  <c r="N111" i="127"/>
  <c r="M111" i="127"/>
  <c r="M110" i="127"/>
  <c r="N110" i="127" s="1"/>
  <c r="N109" i="127"/>
  <c r="M109" i="127"/>
  <c r="M108" i="127"/>
  <c r="N108" i="127" s="1"/>
  <c r="N107" i="127"/>
  <c r="M107" i="127"/>
  <c r="M106" i="127"/>
  <c r="N106" i="127" s="1"/>
  <c r="N105" i="127"/>
  <c r="M105" i="127"/>
  <c r="M104" i="127"/>
  <c r="N104" i="127" s="1"/>
  <c r="N103" i="127"/>
  <c r="M103" i="127"/>
  <c r="M102" i="127"/>
  <c r="N102" i="127" s="1"/>
  <c r="N101" i="127"/>
  <c r="M101" i="127"/>
  <c r="M100" i="127"/>
  <c r="N100" i="127" s="1"/>
  <c r="N99" i="127"/>
  <c r="M99" i="127"/>
  <c r="M98" i="127"/>
  <c r="N98" i="127" s="1"/>
  <c r="M97" i="127"/>
  <c r="N97" i="127" s="1"/>
  <c r="M96" i="127"/>
  <c r="N96" i="127" s="1"/>
  <c r="N95" i="127"/>
  <c r="M95" i="127"/>
  <c r="M94" i="127"/>
  <c r="N94" i="127" s="1"/>
  <c r="N93" i="127"/>
  <c r="M93" i="127"/>
  <c r="M92" i="127"/>
  <c r="N92" i="127" s="1"/>
  <c r="M91" i="127"/>
  <c r="N91" i="127" s="1"/>
  <c r="M90" i="127"/>
  <c r="N90" i="127" s="1"/>
  <c r="M89" i="127"/>
  <c r="N89" i="127" s="1"/>
  <c r="M88" i="127"/>
  <c r="N88" i="127" s="1"/>
  <c r="N87" i="127"/>
  <c r="M87" i="127"/>
  <c r="M86" i="127"/>
  <c r="N86" i="127" s="1"/>
  <c r="N85" i="127"/>
  <c r="M85" i="127"/>
  <c r="M84" i="127"/>
  <c r="N84" i="127" s="1"/>
  <c r="M83" i="127"/>
  <c r="N83" i="127" s="1"/>
  <c r="M82" i="127"/>
  <c r="N82" i="127" s="1"/>
  <c r="M81" i="127"/>
  <c r="N81" i="127" s="1"/>
  <c r="M80" i="127"/>
  <c r="N80" i="127" s="1"/>
  <c r="N79" i="127"/>
  <c r="M79" i="127"/>
  <c r="M78" i="127"/>
  <c r="N78" i="127" s="1"/>
  <c r="N77" i="127"/>
  <c r="M77" i="127"/>
  <c r="M76" i="127"/>
  <c r="N76" i="127" s="1"/>
  <c r="M75" i="127"/>
  <c r="N75" i="127" s="1"/>
  <c r="M74" i="127"/>
  <c r="N74" i="127" s="1"/>
  <c r="M73" i="127"/>
  <c r="N73" i="127" s="1"/>
  <c r="M72" i="127"/>
  <c r="N72" i="127" s="1"/>
  <c r="N71" i="127"/>
  <c r="M71" i="127"/>
  <c r="M70" i="127"/>
  <c r="N70" i="127" s="1"/>
  <c r="N69" i="127"/>
  <c r="M69" i="127"/>
  <c r="M68" i="127"/>
  <c r="N68" i="127" s="1"/>
  <c r="M67" i="127"/>
  <c r="N67" i="127" s="1"/>
  <c r="M66" i="127"/>
  <c r="N66" i="127" s="1"/>
  <c r="M65" i="127"/>
  <c r="N65" i="127" s="1"/>
  <c r="M64" i="127"/>
  <c r="N64" i="127" s="1"/>
  <c r="N63" i="127"/>
  <c r="M63" i="127"/>
  <c r="M62" i="127"/>
  <c r="N62" i="127" s="1"/>
  <c r="N61" i="127"/>
  <c r="M61" i="127"/>
  <c r="M60" i="127"/>
  <c r="N60" i="127" s="1"/>
  <c r="M59" i="127"/>
  <c r="N59" i="127" s="1"/>
  <c r="M58" i="127"/>
  <c r="N58" i="127" s="1"/>
  <c r="M57" i="127"/>
  <c r="N57" i="127" s="1"/>
  <c r="M56" i="127"/>
  <c r="N56" i="127" s="1"/>
  <c r="N55" i="127"/>
  <c r="M55" i="127"/>
  <c r="M54" i="127"/>
  <c r="N54" i="127" s="1"/>
  <c r="N53" i="127"/>
  <c r="M53" i="127"/>
  <c r="M52" i="127"/>
  <c r="N52" i="127" s="1"/>
  <c r="M51" i="127"/>
  <c r="N51" i="127" s="1"/>
  <c r="M50" i="127"/>
  <c r="N50" i="127" s="1"/>
  <c r="M49" i="127"/>
  <c r="N49" i="127" s="1"/>
  <c r="M48" i="127"/>
  <c r="N48" i="127" s="1"/>
  <c r="N47" i="127"/>
  <c r="M47" i="127"/>
  <c r="M46" i="127"/>
  <c r="N46" i="127" s="1"/>
  <c r="N45" i="127"/>
  <c r="M45" i="127"/>
  <c r="M44" i="127"/>
  <c r="N44" i="127" s="1"/>
  <c r="M43" i="127"/>
  <c r="N43" i="127" s="1"/>
  <c r="M42" i="127"/>
  <c r="N42" i="127" s="1"/>
  <c r="M41" i="127"/>
  <c r="N41" i="127" s="1"/>
  <c r="M40" i="127"/>
  <c r="N40" i="127" s="1"/>
  <c r="N39" i="127"/>
  <c r="M39" i="127"/>
  <c r="M38" i="127"/>
  <c r="N38" i="127" s="1"/>
  <c r="N37" i="127"/>
  <c r="M37" i="127"/>
  <c r="M36" i="127"/>
  <c r="N36" i="127" s="1"/>
  <c r="M35" i="127"/>
  <c r="N35" i="127" s="1"/>
  <c r="M34" i="127"/>
  <c r="N34" i="127" s="1"/>
  <c r="M33" i="127"/>
  <c r="N33" i="127" s="1"/>
  <c r="M32" i="127"/>
  <c r="N32" i="127" s="1"/>
  <c r="N31" i="127"/>
  <c r="M31" i="127"/>
  <c r="M30" i="127"/>
  <c r="N30" i="127" s="1"/>
  <c r="N29" i="127"/>
  <c r="M29" i="127"/>
  <c r="M28" i="127"/>
  <c r="N28" i="127" s="1"/>
  <c r="M27" i="127"/>
  <c r="N27" i="127" s="1"/>
  <c r="M26" i="127"/>
  <c r="N26" i="127" s="1"/>
  <c r="M25" i="127"/>
  <c r="N25" i="127" s="1"/>
  <c r="M24" i="127"/>
  <c r="N24" i="127" s="1"/>
  <c r="N23" i="127"/>
  <c r="M23" i="127"/>
  <c r="M22" i="127"/>
  <c r="N22" i="127" s="1"/>
  <c r="N21" i="127"/>
  <c r="M21" i="127"/>
  <c r="M20" i="127"/>
  <c r="N20" i="127" s="1"/>
  <c r="M19" i="127"/>
  <c r="N19" i="127" s="1"/>
  <c r="M18" i="127"/>
  <c r="N18" i="127" s="1"/>
  <c r="M17" i="127"/>
  <c r="N17" i="127" s="1"/>
  <c r="M16" i="127"/>
  <c r="N16" i="127" s="1"/>
  <c r="N15" i="127"/>
  <c r="M15" i="127"/>
  <c r="M14" i="127"/>
  <c r="N14" i="127" s="1"/>
  <c r="N13" i="127"/>
  <c r="M13" i="127"/>
  <c r="M12" i="127"/>
  <c r="N12" i="127" s="1"/>
  <c r="M11" i="127"/>
  <c r="N11" i="127" s="1"/>
  <c r="M10" i="127"/>
  <c r="N10" i="127" s="1"/>
  <c r="M9" i="127"/>
  <c r="N9" i="127" s="1"/>
  <c r="M8" i="127"/>
  <c r="N8" i="127" s="1"/>
  <c r="N7" i="127"/>
  <c r="M7" i="127"/>
  <c r="M6" i="127"/>
  <c r="N6" i="127" s="1"/>
  <c r="N5" i="127"/>
  <c r="M5" i="127"/>
  <c r="M4" i="127"/>
  <c r="N4" i="127" s="1"/>
  <c r="M4" i="126" l="1"/>
  <c r="N4" i="126" s="1"/>
  <c r="M5" i="126"/>
  <c r="N5" i="126"/>
  <c r="M6" i="126"/>
  <c r="N6" i="126" s="1"/>
  <c r="M7" i="126"/>
  <c r="N7" i="126"/>
  <c r="M8" i="126"/>
  <c r="N8" i="126" s="1"/>
  <c r="M9" i="126"/>
  <c r="N9" i="126"/>
  <c r="M10" i="126"/>
  <c r="N10" i="126" s="1"/>
  <c r="M11" i="126"/>
  <c r="N11" i="126"/>
  <c r="M12" i="126"/>
  <c r="N12" i="126" s="1"/>
  <c r="M13" i="126"/>
  <c r="N13" i="126"/>
  <c r="M14" i="126"/>
  <c r="N14" i="126" s="1"/>
  <c r="M15" i="126"/>
  <c r="N15" i="126"/>
  <c r="M16" i="126"/>
  <c r="N16" i="126" s="1"/>
  <c r="M17" i="126"/>
  <c r="N17" i="126"/>
  <c r="M18" i="126"/>
  <c r="N18" i="126" s="1"/>
  <c r="M19" i="126"/>
  <c r="N19" i="126"/>
  <c r="M20" i="126"/>
  <c r="N20" i="126" s="1"/>
  <c r="M21" i="126"/>
  <c r="N21" i="126"/>
  <c r="M22" i="126"/>
  <c r="N22" i="126" s="1"/>
  <c r="M23" i="126"/>
  <c r="N23" i="126"/>
  <c r="M24" i="126"/>
  <c r="N24" i="126" s="1"/>
  <c r="M25" i="126"/>
  <c r="N25" i="126"/>
  <c r="M26" i="126"/>
  <c r="N26" i="126" s="1"/>
  <c r="M27" i="126"/>
  <c r="N27" i="126"/>
  <c r="M28" i="126"/>
  <c r="N28" i="126" s="1"/>
  <c r="M29" i="126"/>
  <c r="N29" i="126"/>
  <c r="M30" i="126"/>
  <c r="N30" i="126" s="1"/>
  <c r="M31" i="126"/>
  <c r="N31" i="126"/>
  <c r="M32" i="126"/>
  <c r="N32" i="126" s="1"/>
  <c r="M33" i="126"/>
  <c r="N33" i="126"/>
  <c r="M34" i="126"/>
  <c r="N34" i="126" s="1"/>
  <c r="M35" i="126"/>
  <c r="N35" i="126"/>
  <c r="M36" i="126"/>
  <c r="N36" i="126" s="1"/>
  <c r="M37" i="126"/>
  <c r="N37" i="126"/>
  <c r="M38" i="126"/>
  <c r="N38" i="126" s="1"/>
  <c r="M39" i="126"/>
  <c r="N39" i="126"/>
  <c r="M40" i="126"/>
  <c r="N40" i="126" s="1"/>
  <c r="M41" i="126"/>
  <c r="N41" i="126"/>
  <c r="M42" i="126"/>
  <c r="N42" i="126" s="1"/>
  <c r="M43" i="126"/>
  <c r="N43" i="126"/>
  <c r="M44" i="126"/>
  <c r="N44" i="126" s="1"/>
  <c r="M45" i="126"/>
  <c r="N45" i="126"/>
  <c r="M46" i="126"/>
  <c r="N46" i="126" s="1"/>
  <c r="M47" i="126"/>
  <c r="N47" i="126"/>
  <c r="M48" i="126"/>
  <c r="N48" i="126" s="1"/>
  <c r="M49" i="126"/>
  <c r="N49" i="126"/>
  <c r="M50" i="126"/>
  <c r="N50" i="126" s="1"/>
  <c r="M51" i="126"/>
  <c r="N51" i="126"/>
  <c r="M52" i="126"/>
  <c r="N52" i="126" s="1"/>
  <c r="M53" i="126"/>
  <c r="N53" i="126"/>
  <c r="M54" i="126"/>
  <c r="N54" i="126" s="1"/>
  <c r="M55" i="126"/>
  <c r="N55" i="126"/>
  <c r="M56" i="126"/>
  <c r="N56" i="126" s="1"/>
  <c r="M57" i="126"/>
  <c r="N57" i="126"/>
  <c r="M58" i="126"/>
  <c r="N58" i="126" s="1"/>
  <c r="M59" i="126"/>
  <c r="N59" i="126"/>
  <c r="M60" i="126"/>
  <c r="N60" i="126" s="1"/>
  <c r="M61" i="126"/>
  <c r="N61" i="126"/>
  <c r="M62" i="126"/>
  <c r="N62" i="126" s="1"/>
  <c r="M63" i="126"/>
  <c r="N63" i="126"/>
  <c r="M64" i="126"/>
  <c r="N64" i="126" s="1"/>
  <c r="M65" i="126"/>
  <c r="N65" i="126"/>
  <c r="M66" i="126"/>
  <c r="N66" i="126" s="1"/>
  <c r="M67" i="126"/>
  <c r="N67" i="126"/>
  <c r="M68" i="126"/>
  <c r="N68" i="126" s="1"/>
  <c r="M69" i="126"/>
  <c r="N69" i="126"/>
  <c r="M70" i="126"/>
  <c r="N70" i="126" s="1"/>
  <c r="M71" i="126"/>
  <c r="N71" i="126"/>
  <c r="M72" i="126"/>
  <c r="N72" i="126" s="1"/>
  <c r="M73" i="126"/>
  <c r="N73" i="126"/>
  <c r="M74" i="126"/>
  <c r="N74" i="126" s="1"/>
  <c r="M75" i="126"/>
  <c r="N75" i="126"/>
  <c r="M76" i="126"/>
  <c r="N76" i="126" s="1"/>
  <c r="M77" i="126"/>
  <c r="N77" i="126"/>
  <c r="M78" i="126"/>
  <c r="N78" i="126" s="1"/>
  <c r="M79" i="126"/>
  <c r="N79" i="126"/>
  <c r="M80" i="126"/>
  <c r="N80" i="126" s="1"/>
  <c r="M81" i="126"/>
  <c r="N81" i="126"/>
  <c r="M82" i="126"/>
  <c r="N82" i="126" s="1"/>
  <c r="M83" i="126"/>
  <c r="N83" i="126"/>
  <c r="M84" i="126"/>
  <c r="N84" i="126" s="1"/>
  <c r="M85" i="126"/>
  <c r="N85" i="126"/>
  <c r="M86" i="126"/>
  <c r="N86" i="126" s="1"/>
  <c r="M87" i="126"/>
  <c r="N87" i="126"/>
  <c r="M88" i="126"/>
  <c r="N88" i="126" s="1"/>
  <c r="M89" i="126"/>
  <c r="N89" i="126"/>
  <c r="M90" i="126"/>
  <c r="N90" i="126" s="1"/>
  <c r="M91" i="126"/>
  <c r="N91" i="126"/>
  <c r="M92" i="126"/>
  <c r="N92" i="126" s="1"/>
  <c r="M93" i="126"/>
  <c r="N93" i="126" s="1"/>
  <c r="M94" i="126"/>
  <c r="N94" i="126" s="1"/>
  <c r="M95" i="126"/>
  <c r="N95" i="126" s="1"/>
  <c r="M96" i="126"/>
  <c r="N96" i="126" s="1"/>
  <c r="M97" i="126"/>
  <c r="N97" i="126" s="1"/>
  <c r="M98" i="126"/>
  <c r="N98" i="126" s="1"/>
  <c r="M99" i="126"/>
  <c r="N99" i="126"/>
  <c r="M100" i="126"/>
  <c r="N100" i="126" s="1"/>
  <c r="M101" i="126"/>
  <c r="N101" i="126" s="1"/>
  <c r="M102" i="126"/>
  <c r="N102" i="126" s="1"/>
  <c r="M103" i="126"/>
  <c r="N103" i="126" s="1"/>
  <c r="M104" i="126"/>
  <c r="N104" i="126" s="1"/>
  <c r="M105" i="126"/>
  <c r="N105" i="126" s="1"/>
  <c r="M106" i="126"/>
  <c r="N106" i="126" s="1"/>
  <c r="M107" i="126"/>
  <c r="N107" i="126"/>
  <c r="M108" i="126"/>
  <c r="N108" i="126" s="1"/>
  <c r="M109" i="126"/>
  <c r="N109" i="126" s="1"/>
  <c r="M110" i="126"/>
  <c r="N110" i="126" s="1"/>
  <c r="M111" i="126"/>
  <c r="N111" i="126" s="1"/>
  <c r="M112" i="126"/>
  <c r="N112" i="126" s="1"/>
  <c r="M113" i="126"/>
  <c r="N113" i="126" s="1"/>
  <c r="M114" i="126"/>
  <c r="N114" i="126" s="1"/>
  <c r="M115" i="126"/>
  <c r="N115" i="126"/>
  <c r="M116" i="126"/>
  <c r="N116" i="126" s="1"/>
  <c r="M117" i="126"/>
  <c r="N117" i="126" s="1"/>
  <c r="M118" i="126"/>
  <c r="N118" i="126" s="1"/>
  <c r="M119" i="126"/>
  <c r="N119" i="126" s="1"/>
  <c r="M120" i="126"/>
  <c r="N120" i="126" s="1"/>
  <c r="M121" i="126"/>
  <c r="N121" i="126" s="1"/>
  <c r="M122" i="126"/>
  <c r="N122" i="126" s="1"/>
  <c r="M123" i="126"/>
  <c r="N123" i="126"/>
  <c r="M124" i="126"/>
  <c r="N124" i="126" s="1"/>
  <c r="M125" i="126"/>
  <c r="N125" i="126" s="1"/>
  <c r="M126" i="126"/>
  <c r="N126" i="126" s="1"/>
  <c r="M127" i="126"/>
  <c r="N127" i="126" s="1"/>
  <c r="M128" i="126"/>
  <c r="N128" i="126" s="1"/>
  <c r="M129" i="126"/>
  <c r="N129" i="126" s="1"/>
  <c r="M130" i="126"/>
  <c r="N130" i="126" s="1"/>
  <c r="M131" i="126"/>
  <c r="N131" i="126"/>
  <c r="M132" i="126"/>
  <c r="N132" i="126" s="1"/>
  <c r="M133" i="126"/>
  <c r="N133" i="126" s="1"/>
  <c r="M134" i="126"/>
  <c r="N134" i="126" s="1"/>
  <c r="M135" i="126"/>
  <c r="N135" i="126" s="1"/>
  <c r="M136" i="126"/>
  <c r="N136" i="126" s="1"/>
  <c r="M137" i="126"/>
  <c r="N137" i="126" s="1"/>
  <c r="M138" i="126"/>
  <c r="N138" i="126" s="1"/>
  <c r="M139" i="126"/>
  <c r="N139" i="126"/>
  <c r="M140" i="126"/>
  <c r="N140" i="126" s="1"/>
  <c r="M141" i="126"/>
  <c r="N141" i="126" s="1"/>
  <c r="M142" i="126"/>
  <c r="N142" i="126" s="1"/>
  <c r="M143" i="126"/>
  <c r="N143" i="126" s="1"/>
  <c r="M144" i="126"/>
  <c r="N144" i="126" s="1"/>
  <c r="M145" i="126"/>
  <c r="N145" i="126" s="1"/>
  <c r="M146" i="126"/>
  <c r="N146" i="126" s="1"/>
  <c r="M147" i="126"/>
  <c r="N147" i="126"/>
  <c r="M148" i="126"/>
  <c r="N148" i="126" s="1"/>
  <c r="M149" i="126"/>
  <c r="N149" i="126" s="1"/>
  <c r="M150" i="126"/>
  <c r="N150" i="126" s="1"/>
  <c r="M151" i="126"/>
  <c r="N151" i="126" s="1"/>
  <c r="M152" i="126"/>
  <c r="N152" i="126" s="1"/>
  <c r="M153" i="126"/>
  <c r="N153" i="126" s="1"/>
  <c r="M154" i="126"/>
  <c r="N154" i="126" s="1"/>
  <c r="M155" i="126"/>
  <c r="N155" i="126"/>
  <c r="M156" i="126"/>
  <c r="N156" i="126" s="1"/>
  <c r="M157" i="126"/>
  <c r="N157" i="126" s="1"/>
  <c r="M158" i="126"/>
  <c r="N158" i="126" s="1"/>
  <c r="M159" i="126"/>
  <c r="N159" i="126" s="1"/>
  <c r="M160" i="126"/>
  <c r="N160" i="126" s="1"/>
  <c r="M161" i="126"/>
  <c r="N161" i="126" s="1"/>
  <c r="M162" i="126"/>
  <c r="N162" i="126" s="1"/>
  <c r="M163" i="126"/>
  <c r="N163" i="126"/>
  <c r="M164" i="126"/>
  <c r="N164" i="126" s="1"/>
  <c r="M165" i="126"/>
  <c r="N165" i="126" s="1"/>
  <c r="M166" i="126"/>
  <c r="N166" i="126" s="1"/>
  <c r="M167" i="126"/>
  <c r="N167" i="126" s="1"/>
  <c r="M168" i="126"/>
  <c r="N168" i="126" s="1"/>
  <c r="M169" i="126"/>
  <c r="N169" i="126" s="1"/>
  <c r="M170" i="126"/>
  <c r="N170" i="126" s="1"/>
  <c r="M171" i="126"/>
  <c r="N171" i="126"/>
  <c r="M172" i="126"/>
  <c r="N172" i="126" s="1"/>
  <c r="M173" i="126"/>
  <c r="N173" i="126" s="1"/>
  <c r="M174" i="126"/>
  <c r="N174" i="126" s="1"/>
  <c r="M175" i="126"/>
  <c r="N175" i="126" s="1"/>
  <c r="M176" i="126"/>
  <c r="N176" i="126" s="1"/>
  <c r="M177" i="126"/>
  <c r="N177" i="126" s="1"/>
  <c r="M178" i="126"/>
  <c r="N178" i="126" s="1"/>
  <c r="M179" i="126"/>
  <c r="N179" i="126" s="1"/>
  <c r="M180" i="126"/>
  <c r="N180" i="126" s="1"/>
  <c r="M181" i="126"/>
  <c r="N181" i="126" s="1"/>
  <c r="M182" i="126"/>
  <c r="N182" i="126" s="1"/>
  <c r="M183" i="126"/>
  <c r="N183" i="126" s="1"/>
  <c r="M184" i="126"/>
  <c r="N184" i="126" s="1"/>
  <c r="M185" i="126"/>
  <c r="N185" i="126" s="1"/>
  <c r="M186" i="126"/>
  <c r="N186" i="126" s="1"/>
  <c r="M187" i="126"/>
  <c r="N187" i="126" s="1"/>
  <c r="M188" i="126"/>
  <c r="N188" i="126" s="1"/>
  <c r="M189" i="126"/>
  <c r="N189" i="126" s="1"/>
  <c r="M190" i="126"/>
  <c r="N190" i="126" s="1"/>
  <c r="M191" i="126"/>
  <c r="N191" i="126" s="1"/>
  <c r="M192" i="126"/>
  <c r="N192" i="126" s="1"/>
  <c r="M193" i="126"/>
  <c r="N193" i="126" s="1"/>
  <c r="M194" i="126"/>
  <c r="N194" i="126" s="1"/>
  <c r="M195" i="126"/>
  <c r="N195" i="126" s="1"/>
  <c r="M196" i="126"/>
  <c r="N196" i="126" s="1"/>
  <c r="M197" i="126"/>
  <c r="N197" i="126" s="1"/>
  <c r="M198" i="126"/>
  <c r="N198" i="126" s="1"/>
  <c r="M199" i="126"/>
  <c r="N199" i="126" s="1"/>
  <c r="M200" i="126"/>
  <c r="N200" i="126" s="1"/>
  <c r="M201" i="126"/>
  <c r="N201" i="126" s="1"/>
  <c r="M202" i="126"/>
  <c r="N202" i="126" s="1"/>
  <c r="M203" i="126"/>
  <c r="N203" i="126" s="1"/>
  <c r="M204" i="126"/>
  <c r="N204" i="126" s="1"/>
  <c r="M205" i="126"/>
  <c r="N205" i="126" s="1"/>
  <c r="M206" i="126"/>
  <c r="N206" i="126" s="1"/>
  <c r="M207" i="126"/>
  <c r="N207" i="126" s="1"/>
  <c r="M208" i="126"/>
  <c r="N208" i="126" s="1"/>
  <c r="M209" i="126"/>
  <c r="N209" i="126" s="1"/>
  <c r="M210" i="126"/>
  <c r="N210" i="126" s="1"/>
  <c r="M211" i="126"/>
  <c r="N211" i="126" s="1"/>
  <c r="M212" i="126"/>
  <c r="N212" i="126" s="1"/>
  <c r="M213" i="126"/>
  <c r="N213" i="126" s="1"/>
  <c r="M214" i="126"/>
  <c r="N214" i="126" s="1"/>
  <c r="M215" i="126"/>
  <c r="N215" i="126" s="1"/>
  <c r="M216" i="126"/>
  <c r="N216" i="126" s="1"/>
  <c r="M217" i="126"/>
  <c r="N217" i="126" s="1"/>
  <c r="M218" i="126"/>
  <c r="N218" i="126" s="1"/>
  <c r="M219" i="126"/>
  <c r="N219" i="126" s="1"/>
  <c r="M220" i="126"/>
  <c r="N220" i="126" s="1"/>
  <c r="M221" i="126"/>
  <c r="N221" i="126" s="1"/>
  <c r="M222" i="126"/>
  <c r="N222" i="126" s="1"/>
  <c r="M223" i="126"/>
  <c r="N223" i="126" s="1"/>
  <c r="M224" i="126"/>
  <c r="N224" i="126" s="1"/>
  <c r="M225" i="126"/>
  <c r="N225" i="126" s="1"/>
  <c r="M226" i="126"/>
  <c r="N226" i="126" s="1"/>
  <c r="M227" i="126"/>
  <c r="N227" i="126" s="1"/>
  <c r="M228" i="126"/>
  <c r="N228" i="126" s="1"/>
  <c r="M229" i="126"/>
  <c r="N229" i="126" s="1"/>
  <c r="M230" i="126"/>
  <c r="N230" i="126" s="1"/>
  <c r="M231" i="126"/>
  <c r="N231" i="126" s="1"/>
  <c r="M232" i="126"/>
  <c r="N232" i="126" s="1"/>
  <c r="M233" i="126"/>
  <c r="N233" i="126" s="1"/>
  <c r="M234" i="126"/>
  <c r="N234" i="126" s="1"/>
  <c r="M235" i="126"/>
  <c r="N235" i="126" s="1"/>
  <c r="M236" i="126"/>
  <c r="N236" i="126" s="1"/>
  <c r="M237" i="126"/>
  <c r="N237" i="126" s="1"/>
  <c r="M238" i="126"/>
  <c r="N238" i="126" s="1"/>
  <c r="M239" i="126"/>
  <c r="N239" i="126" s="1"/>
  <c r="M240" i="126"/>
  <c r="N240" i="126" s="1"/>
  <c r="M241" i="126"/>
  <c r="N241" i="126" s="1"/>
  <c r="M242" i="126"/>
  <c r="N242" i="126" s="1"/>
  <c r="M243" i="126"/>
  <c r="N243" i="126" s="1"/>
  <c r="M244" i="126"/>
  <c r="N244" i="126" s="1"/>
  <c r="M245" i="126"/>
  <c r="N245" i="126" s="1"/>
  <c r="M246" i="126"/>
  <c r="N246" i="126" s="1"/>
  <c r="M247" i="126"/>
  <c r="N247" i="126" s="1"/>
  <c r="M248" i="126"/>
  <c r="N248" i="126" s="1"/>
  <c r="M249" i="126"/>
  <c r="N249" i="126" s="1"/>
  <c r="M250" i="126"/>
  <c r="N250" i="126" s="1"/>
  <c r="M251" i="126"/>
  <c r="N251" i="126" s="1"/>
  <c r="M252" i="126"/>
  <c r="N252" i="126" s="1"/>
  <c r="M253" i="126"/>
  <c r="N253" i="126" s="1"/>
  <c r="M254" i="126"/>
  <c r="N254" i="126" s="1"/>
  <c r="M255" i="126"/>
  <c r="N255" i="126" s="1"/>
  <c r="M256" i="126"/>
  <c r="N256" i="126" s="1"/>
  <c r="M257" i="126"/>
  <c r="N257" i="126" s="1"/>
  <c r="M258" i="126"/>
  <c r="N258" i="126" s="1"/>
  <c r="M259" i="126"/>
  <c r="N259" i="126" s="1"/>
  <c r="M260" i="126"/>
  <c r="N260" i="126" s="1"/>
  <c r="M261" i="126"/>
  <c r="N261" i="126" s="1"/>
  <c r="M262" i="126"/>
  <c r="N262" i="126" s="1"/>
  <c r="M263" i="126"/>
  <c r="N263" i="126" s="1"/>
  <c r="M264" i="126"/>
  <c r="N264" i="126" s="1"/>
  <c r="M265" i="126"/>
  <c r="N265" i="126" s="1"/>
  <c r="M266" i="126"/>
  <c r="N266" i="126" s="1"/>
  <c r="M267" i="126"/>
  <c r="N267" i="126" s="1"/>
  <c r="M268" i="126"/>
  <c r="N268" i="126" s="1"/>
  <c r="M269" i="126"/>
  <c r="N269" i="126" s="1"/>
  <c r="M270" i="126"/>
  <c r="N270" i="126" s="1"/>
  <c r="M271" i="126"/>
  <c r="N271" i="126" s="1"/>
  <c r="M272" i="126"/>
  <c r="N272" i="126" s="1"/>
  <c r="M273" i="126"/>
  <c r="N273" i="126" s="1"/>
  <c r="M274" i="126"/>
  <c r="N274" i="126" s="1"/>
  <c r="M275" i="126"/>
  <c r="N275" i="126" s="1"/>
  <c r="M276" i="126"/>
  <c r="N276" i="126" s="1"/>
  <c r="M277" i="126"/>
  <c r="N277" i="126" s="1"/>
  <c r="M278" i="126"/>
  <c r="N278" i="126" s="1"/>
  <c r="M279" i="126"/>
  <c r="N279" i="126" s="1"/>
  <c r="M280" i="126"/>
  <c r="N280" i="126"/>
  <c r="M281" i="126"/>
  <c r="N281" i="126" s="1"/>
  <c r="M282" i="126"/>
  <c r="N282" i="126" s="1"/>
  <c r="M283" i="126"/>
  <c r="N283" i="126" s="1"/>
  <c r="M284" i="126"/>
  <c r="N284" i="126"/>
  <c r="M285" i="126"/>
  <c r="N285" i="126" s="1"/>
  <c r="M286" i="126"/>
  <c r="N286" i="126" s="1"/>
  <c r="M287" i="126"/>
  <c r="N287" i="126" s="1"/>
  <c r="M288" i="126"/>
  <c r="N288" i="126"/>
  <c r="M289" i="126"/>
  <c r="N289" i="126" s="1"/>
  <c r="M290" i="126"/>
  <c r="N290" i="126" s="1"/>
  <c r="M291" i="126"/>
  <c r="N291" i="126" s="1"/>
  <c r="M292" i="126"/>
  <c r="N292" i="126"/>
  <c r="M293" i="126"/>
  <c r="N293" i="126" s="1"/>
  <c r="M294" i="126"/>
  <c r="N294" i="126" s="1"/>
  <c r="M295" i="126"/>
  <c r="N295" i="126" s="1"/>
  <c r="M296" i="126"/>
  <c r="N296" i="126"/>
  <c r="M297" i="126"/>
  <c r="N297" i="126" s="1"/>
  <c r="M298" i="126"/>
  <c r="N298" i="126" s="1"/>
  <c r="M299" i="126"/>
  <c r="N299" i="126" s="1"/>
  <c r="M300" i="126"/>
  <c r="N300" i="126"/>
  <c r="M301" i="126"/>
  <c r="N301" i="126" s="1"/>
  <c r="M302" i="126"/>
  <c r="N302" i="126" s="1"/>
  <c r="M303" i="126"/>
  <c r="N303" i="126" s="1"/>
  <c r="M304" i="126"/>
  <c r="N304" i="126"/>
  <c r="M305" i="126"/>
  <c r="N305" i="126" s="1"/>
  <c r="M306" i="126"/>
  <c r="N306" i="126" s="1"/>
  <c r="M307" i="126"/>
  <c r="N307" i="126" s="1"/>
  <c r="M308" i="126"/>
  <c r="N308" i="126"/>
  <c r="M309" i="126"/>
  <c r="N309" i="126" s="1"/>
  <c r="M310" i="126"/>
  <c r="N310" i="126" s="1"/>
  <c r="M311" i="126"/>
  <c r="N311" i="126" s="1"/>
  <c r="M312" i="126"/>
  <c r="N312" i="126"/>
  <c r="M313" i="126"/>
  <c r="N313" i="126" s="1"/>
  <c r="M314" i="126"/>
  <c r="N314" i="126" s="1"/>
  <c r="M315" i="126"/>
  <c r="N315" i="126" s="1"/>
  <c r="M316" i="126"/>
  <c r="N316" i="126"/>
  <c r="M317" i="126"/>
  <c r="N317" i="126" s="1"/>
  <c r="M318" i="126"/>
  <c r="N318" i="126" s="1"/>
  <c r="M319" i="126"/>
  <c r="N319" i="126" s="1"/>
  <c r="M320" i="126"/>
  <c r="N320" i="126"/>
  <c r="M321" i="126"/>
  <c r="N321" i="126" s="1"/>
  <c r="M322" i="126"/>
  <c r="N322" i="126" s="1"/>
  <c r="M323" i="126"/>
  <c r="N323" i="126" s="1"/>
  <c r="M324" i="126"/>
  <c r="N324" i="126" s="1"/>
  <c r="M325" i="126"/>
  <c r="N325" i="126" s="1"/>
  <c r="M326" i="126"/>
  <c r="N326" i="126" s="1"/>
  <c r="M327" i="126"/>
  <c r="N327" i="126" s="1"/>
  <c r="M328" i="126"/>
  <c r="N328" i="126" s="1"/>
  <c r="M329" i="126"/>
  <c r="N329" i="126" s="1"/>
  <c r="M330" i="126"/>
  <c r="N330" i="126" s="1"/>
  <c r="M331" i="126"/>
  <c r="N331" i="126" s="1"/>
  <c r="M332" i="126"/>
  <c r="N332" i="126" s="1"/>
  <c r="M333" i="126"/>
  <c r="N333" i="126" s="1"/>
  <c r="M334" i="126"/>
  <c r="N334" i="126" s="1"/>
  <c r="M335" i="126"/>
  <c r="N335" i="126" s="1"/>
  <c r="M336" i="126"/>
  <c r="N336" i="126" s="1"/>
  <c r="M337" i="126"/>
  <c r="N337" i="126" s="1"/>
  <c r="M338" i="126"/>
  <c r="N338" i="126" s="1"/>
  <c r="M339" i="126"/>
  <c r="N339" i="126" s="1"/>
  <c r="M4" i="125" l="1"/>
  <c r="M5" i="125"/>
  <c r="M6" i="125"/>
  <c r="M7" i="125"/>
  <c r="M8" i="125"/>
  <c r="M9" i="125"/>
  <c r="N9" i="125"/>
  <c r="M10" i="125"/>
  <c r="M11" i="125"/>
  <c r="M12" i="125"/>
  <c r="M13" i="125"/>
  <c r="N13" i="125"/>
  <c r="M14" i="125"/>
  <c r="M15" i="125"/>
  <c r="M16" i="125"/>
  <c r="M17" i="125"/>
  <c r="M18" i="125"/>
  <c r="M19" i="125"/>
  <c r="M20" i="125"/>
  <c r="M21" i="125"/>
  <c r="N21" i="125"/>
  <c r="M22" i="125"/>
  <c r="M23" i="125"/>
  <c r="M24" i="125"/>
  <c r="M25" i="125"/>
  <c r="M26" i="125"/>
  <c r="M27" i="125"/>
  <c r="M28" i="125"/>
  <c r="M29" i="125"/>
  <c r="N29" i="125"/>
  <c r="M30" i="125"/>
  <c r="M31" i="125"/>
  <c r="M32" i="125"/>
  <c r="M33" i="125"/>
  <c r="M34" i="125"/>
  <c r="M35" i="125"/>
  <c r="M36" i="125"/>
  <c r="M37" i="125"/>
  <c r="N37" i="125"/>
  <c r="M38" i="125"/>
  <c r="M39" i="125"/>
  <c r="M40" i="125"/>
  <c r="M41" i="125"/>
  <c r="M42" i="125"/>
  <c r="M43" i="125"/>
  <c r="M44" i="125"/>
  <c r="M45" i="125"/>
  <c r="M46" i="125"/>
  <c r="M47" i="125"/>
  <c r="M48" i="125"/>
  <c r="M49" i="125"/>
  <c r="N49" i="125"/>
  <c r="M50" i="125"/>
  <c r="M51" i="125"/>
  <c r="M52" i="125"/>
  <c r="M53" i="125"/>
  <c r="M54" i="125"/>
  <c r="M55" i="125"/>
  <c r="M56" i="125"/>
  <c r="M57" i="125"/>
  <c r="M58" i="125"/>
  <c r="M59" i="125"/>
  <c r="M60" i="125"/>
  <c r="M61" i="125"/>
  <c r="M62" i="125"/>
  <c r="M63" i="125"/>
  <c r="M64" i="125"/>
  <c r="M65" i="125"/>
  <c r="N65" i="125"/>
  <c r="M66" i="125"/>
  <c r="M67" i="125"/>
  <c r="M68" i="125"/>
  <c r="M69" i="125"/>
  <c r="M70" i="125"/>
  <c r="M71" i="125"/>
  <c r="M72" i="125"/>
  <c r="M73" i="125"/>
  <c r="N73" i="125"/>
  <c r="M74" i="125"/>
  <c r="M75" i="125"/>
  <c r="M76" i="125"/>
  <c r="M77" i="125"/>
  <c r="M78" i="125"/>
  <c r="M79" i="125"/>
  <c r="M80" i="125"/>
  <c r="M81" i="125"/>
  <c r="N81" i="125"/>
  <c r="M82" i="125"/>
  <c r="M83" i="125"/>
  <c r="M84" i="125"/>
  <c r="M85" i="125"/>
  <c r="M86" i="125"/>
  <c r="M87" i="125"/>
  <c r="M88" i="125"/>
  <c r="M89" i="125"/>
  <c r="M90" i="125"/>
  <c r="M91" i="125"/>
  <c r="M92" i="125"/>
  <c r="M93" i="125"/>
  <c r="M94" i="125"/>
  <c r="M95" i="125"/>
  <c r="M96" i="125"/>
  <c r="M97" i="125"/>
  <c r="M98" i="125"/>
  <c r="M99" i="125"/>
  <c r="M100" i="125"/>
  <c r="M101" i="125"/>
  <c r="M102" i="125"/>
  <c r="M103" i="125"/>
  <c r="M104" i="125"/>
  <c r="M105" i="125"/>
  <c r="N105" i="125"/>
  <c r="M106" i="125"/>
  <c r="M107" i="125"/>
  <c r="M108" i="125"/>
  <c r="M109" i="125"/>
  <c r="M110" i="125"/>
  <c r="M111" i="125"/>
  <c r="M112" i="125"/>
  <c r="M113" i="125"/>
  <c r="N113" i="125"/>
  <c r="M114" i="125"/>
  <c r="M115" i="125"/>
  <c r="M116" i="125"/>
  <c r="M117" i="125"/>
  <c r="M118" i="125"/>
  <c r="M119" i="125"/>
  <c r="M120" i="125"/>
  <c r="M121" i="125"/>
  <c r="M122" i="125"/>
  <c r="M123" i="125"/>
  <c r="M124" i="125"/>
  <c r="M125" i="125"/>
  <c r="M126" i="125"/>
  <c r="M127" i="125"/>
  <c r="M128" i="125"/>
  <c r="M129" i="125"/>
  <c r="M130" i="125"/>
  <c r="M131" i="125"/>
  <c r="M132" i="125"/>
  <c r="M133" i="125"/>
  <c r="M134" i="125"/>
  <c r="M135" i="125"/>
  <c r="M136" i="125"/>
  <c r="M137" i="125"/>
  <c r="N137" i="125"/>
  <c r="M138" i="125"/>
  <c r="M139" i="125"/>
  <c r="M140" i="125"/>
  <c r="M141" i="125"/>
  <c r="M142" i="125"/>
  <c r="M143" i="125"/>
  <c r="M144" i="125"/>
  <c r="M145" i="125"/>
  <c r="N145" i="125"/>
  <c r="M146" i="125"/>
  <c r="M147" i="125"/>
  <c r="M148" i="125"/>
  <c r="M149" i="125"/>
  <c r="M150" i="125"/>
  <c r="M151" i="125"/>
  <c r="M152" i="125"/>
  <c r="M153" i="125"/>
  <c r="M154" i="125"/>
  <c r="M155" i="125"/>
  <c r="M156" i="125"/>
  <c r="M157" i="125"/>
  <c r="M158" i="125"/>
  <c r="M159" i="125"/>
  <c r="M160" i="125"/>
  <c r="M161" i="125"/>
  <c r="M162" i="125"/>
  <c r="M163" i="125"/>
  <c r="M164" i="125"/>
  <c r="M165" i="125"/>
  <c r="M166" i="125"/>
  <c r="M167" i="125"/>
  <c r="M168" i="125"/>
  <c r="M169" i="125"/>
  <c r="N169" i="125"/>
  <c r="M170" i="125"/>
  <c r="M171" i="125"/>
  <c r="M172" i="125"/>
  <c r="M173" i="125"/>
  <c r="M174" i="125"/>
  <c r="M175" i="125"/>
  <c r="M176" i="125"/>
  <c r="N176" i="125"/>
  <c r="M177" i="125"/>
  <c r="M178" i="125"/>
  <c r="M179" i="125"/>
  <c r="M180" i="125"/>
  <c r="M181" i="125"/>
  <c r="M182" i="125"/>
  <c r="M183" i="125"/>
  <c r="M184" i="125"/>
  <c r="N184" i="125"/>
  <c r="M185" i="125"/>
  <c r="M186" i="125"/>
  <c r="M187" i="125"/>
  <c r="M188" i="125"/>
  <c r="M189" i="125"/>
  <c r="M190" i="125"/>
  <c r="M191" i="125"/>
  <c r="M192" i="125"/>
  <c r="N192" i="125"/>
  <c r="M193" i="125"/>
  <c r="M194" i="125"/>
  <c r="M195" i="125"/>
  <c r="M196" i="125"/>
  <c r="M197" i="125"/>
  <c r="M198" i="125"/>
  <c r="M199" i="125"/>
  <c r="M200" i="125"/>
  <c r="N200" i="125"/>
  <c r="M201" i="125"/>
  <c r="M202" i="125"/>
  <c r="M203" i="125"/>
  <c r="M204" i="125"/>
  <c r="M205" i="125"/>
  <c r="M206" i="125"/>
  <c r="M207" i="125"/>
  <c r="M208" i="125"/>
  <c r="N208" i="125"/>
  <c r="M209" i="125"/>
  <c r="M210" i="125"/>
  <c r="N210" i="125"/>
  <c r="M211" i="125"/>
  <c r="M212" i="125"/>
  <c r="M213" i="125"/>
  <c r="M214" i="125"/>
  <c r="M215" i="125"/>
  <c r="M216" i="125"/>
  <c r="N216" i="125"/>
  <c r="M217" i="125"/>
  <c r="M218" i="125"/>
  <c r="N218" i="125"/>
  <c r="M219" i="125"/>
  <c r="M220" i="125"/>
  <c r="M221" i="125"/>
  <c r="M222" i="125"/>
  <c r="M223" i="125"/>
  <c r="M224" i="125"/>
  <c r="N224" i="125"/>
  <c r="M225" i="125"/>
  <c r="M226" i="125"/>
  <c r="N226" i="125"/>
  <c r="M227" i="125"/>
  <c r="M228" i="125"/>
  <c r="M229" i="125"/>
  <c r="M230" i="125"/>
  <c r="M231" i="125"/>
  <c r="M232" i="125"/>
  <c r="N232" i="125"/>
  <c r="M233" i="125"/>
  <c r="M234" i="125"/>
  <c r="N234" i="125"/>
  <c r="M235" i="125"/>
  <c r="M236" i="125"/>
  <c r="M237" i="125"/>
  <c r="M238" i="125"/>
  <c r="M239" i="125"/>
  <c r="M240" i="125"/>
  <c r="N240" i="125"/>
  <c r="M241" i="125"/>
  <c r="M242" i="125"/>
  <c r="N242" i="125"/>
  <c r="M243" i="125"/>
  <c r="M244" i="125"/>
  <c r="N244" i="125"/>
  <c r="M245" i="125"/>
  <c r="M246" i="125"/>
  <c r="M247" i="125"/>
  <c r="M248" i="125"/>
  <c r="N248" i="125"/>
  <c r="M249" i="125"/>
  <c r="M250" i="125"/>
  <c r="N250" i="125"/>
  <c r="M251" i="125"/>
  <c r="M252" i="125"/>
  <c r="N252" i="125"/>
  <c r="M253" i="125"/>
  <c r="M254" i="125"/>
  <c r="M255" i="125"/>
  <c r="M256" i="125"/>
  <c r="N256" i="125"/>
  <c r="M257" i="125"/>
  <c r="M258" i="125"/>
  <c r="N258" i="125"/>
  <c r="M259" i="125"/>
  <c r="M260" i="125"/>
  <c r="M261" i="125"/>
  <c r="M262" i="125"/>
  <c r="M263" i="125"/>
  <c r="M264" i="125"/>
  <c r="N264" i="125"/>
  <c r="M265" i="125"/>
  <c r="M266" i="125"/>
  <c r="M267" i="125"/>
  <c r="M268" i="125"/>
  <c r="M269" i="125"/>
  <c r="M270" i="125"/>
  <c r="M271" i="125"/>
  <c r="M272" i="125"/>
  <c r="N272" i="125"/>
  <c r="M273" i="125"/>
  <c r="M274" i="125"/>
  <c r="M275" i="125"/>
  <c r="M276" i="125"/>
  <c r="M277" i="125"/>
  <c r="M278" i="125"/>
  <c r="M279" i="125"/>
  <c r="M280" i="125"/>
  <c r="N280" i="125"/>
  <c r="M281" i="125"/>
  <c r="M282" i="125"/>
  <c r="M283" i="125"/>
  <c r="M284" i="125"/>
  <c r="M285" i="125"/>
  <c r="M286" i="125"/>
  <c r="M287" i="125"/>
  <c r="M288" i="125"/>
  <c r="N288" i="125"/>
  <c r="M289" i="125"/>
  <c r="M290" i="125"/>
  <c r="M291" i="125"/>
  <c r="M292" i="125"/>
  <c r="M293" i="125"/>
  <c r="M294" i="125"/>
  <c r="M295" i="125"/>
  <c r="M296" i="125"/>
  <c r="N296" i="125"/>
  <c r="M297" i="125"/>
  <c r="M298" i="125"/>
  <c r="M299" i="125"/>
  <c r="M300" i="125"/>
  <c r="M301" i="125"/>
  <c r="M302" i="125"/>
  <c r="M303" i="125"/>
  <c r="M304" i="125"/>
  <c r="N304" i="125"/>
  <c r="M305" i="125"/>
  <c r="M306" i="125"/>
  <c r="M307" i="125"/>
  <c r="M308" i="125"/>
  <c r="M309" i="125"/>
  <c r="M310" i="125"/>
  <c r="M311" i="125"/>
  <c r="N311" i="125"/>
  <c r="M312" i="125"/>
  <c r="M313" i="125"/>
  <c r="M314" i="125"/>
  <c r="M315" i="125"/>
  <c r="N315" i="125"/>
  <c r="M316" i="125"/>
  <c r="M317" i="125"/>
  <c r="M318" i="125"/>
  <c r="M319" i="125"/>
  <c r="N319" i="125"/>
  <c r="M320" i="125"/>
  <c r="M321" i="125"/>
  <c r="M322" i="125"/>
  <c r="M323" i="125"/>
  <c r="N323" i="125"/>
  <c r="M324" i="125"/>
  <c r="M325" i="125"/>
  <c r="M326" i="125"/>
  <c r="M327" i="125"/>
  <c r="N327" i="125"/>
  <c r="M328" i="125"/>
  <c r="M329" i="125"/>
  <c r="M330" i="125"/>
  <c r="M331" i="125"/>
  <c r="N331" i="125"/>
  <c r="M332" i="125"/>
  <c r="M333" i="125"/>
  <c r="M334" i="125"/>
  <c r="M335" i="125"/>
  <c r="N335" i="125"/>
  <c r="M336" i="125"/>
  <c r="M337" i="125"/>
  <c r="M338" i="125"/>
  <c r="M339" i="125"/>
  <c r="N339" i="125"/>
  <c r="N326" i="125" l="1"/>
  <c r="N318" i="125"/>
  <c r="N295" i="125"/>
  <c r="N291" i="125"/>
  <c r="N285" i="125"/>
  <c r="N279" i="125"/>
  <c r="N275" i="125"/>
  <c r="N269" i="125"/>
  <c r="N263" i="125"/>
  <c r="N259" i="125"/>
  <c r="N219" i="125"/>
  <c r="N211" i="125"/>
  <c r="N138" i="125"/>
  <c r="N78" i="125"/>
  <c r="N74" i="125"/>
  <c r="N71" i="125"/>
  <c r="N67" i="125"/>
  <c r="N64" i="125"/>
  <c r="N60" i="125"/>
  <c r="N53" i="125"/>
  <c r="N7" i="125"/>
  <c r="N336" i="125"/>
  <c r="N333" i="125"/>
  <c r="N328" i="125"/>
  <c r="N325" i="125"/>
  <c r="N320" i="125"/>
  <c r="N317" i="125"/>
  <c r="N312" i="125"/>
  <c r="N309" i="125"/>
  <c r="N306" i="125"/>
  <c r="N300" i="125"/>
  <c r="N297" i="125"/>
  <c r="N294" i="125"/>
  <c r="N290" i="125"/>
  <c r="N284" i="125"/>
  <c r="N281" i="125"/>
  <c r="N278" i="125"/>
  <c r="N274" i="125"/>
  <c r="N268" i="125"/>
  <c r="N265" i="125"/>
  <c r="N262" i="125"/>
  <c r="N253" i="125"/>
  <c r="N245" i="125"/>
  <c r="N237" i="125"/>
  <c r="N229" i="125"/>
  <c r="N221" i="125"/>
  <c r="N213" i="125"/>
  <c r="N205" i="125"/>
  <c r="N202" i="125"/>
  <c r="N197" i="125"/>
  <c r="N194" i="125"/>
  <c r="N189" i="125"/>
  <c r="N186" i="125"/>
  <c r="N181" i="125"/>
  <c r="N178" i="125"/>
  <c r="N173" i="125"/>
  <c r="N166" i="125"/>
  <c r="N162" i="125"/>
  <c r="N159" i="125"/>
  <c r="N155" i="125"/>
  <c r="N152" i="125"/>
  <c r="N148" i="125"/>
  <c r="N141" i="125"/>
  <c r="N134" i="125"/>
  <c r="N130" i="125"/>
  <c r="N127" i="125"/>
  <c r="N123" i="125"/>
  <c r="N120" i="125"/>
  <c r="N116" i="125"/>
  <c r="N109" i="125"/>
  <c r="N102" i="125"/>
  <c r="N98" i="125"/>
  <c r="N95" i="125"/>
  <c r="N91" i="125"/>
  <c r="N88" i="125"/>
  <c r="N84" i="125"/>
  <c r="N77" i="125"/>
  <c r="N70" i="125"/>
  <c r="N66" i="125"/>
  <c r="N63" i="125"/>
  <c r="N59" i="125"/>
  <c r="N56" i="125"/>
  <c r="N52" i="125"/>
  <c r="N45" i="125"/>
  <c r="N41" i="125"/>
  <c r="N38" i="125"/>
  <c r="N35" i="125"/>
  <c r="N32" i="125"/>
  <c r="N25" i="125"/>
  <c r="N22" i="125"/>
  <c r="N19" i="125"/>
  <c r="N16" i="125"/>
  <c r="N6" i="125"/>
  <c r="N310" i="125"/>
  <c r="N251" i="125"/>
  <c r="N227" i="125"/>
  <c r="N203" i="125"/>
  <c r="N179" i="125"/>
  <c r="N110" i="125"/>
  <c r="N46" i="125"/>
  <c r="N42" i="125"/>
  <c r="N39" i="125"/>
  <c r="N36" i="125"/>
  <c r="N23" i="125"/>
  <c r="N338" i="125"/>
  <c r="N330" i="125"/>
  <c r="N322" i="125"/>
  <c r="N314" i="125"/>
  <c r="N303" i="125"/>
  <c r="N299" i="125"/>
  <c r="N293" i="125"/>
  <c r="N287" i="125"/>
  <c r="N283" i="125"/>
  <c r="N277" i="125"/>
  <c r="N271" i="125"/>
  <c r="N267" i="125"/>
  <c r="N261" i="125"/>
  <c r="N255" i="125"/>
  <c r="N247" i="125"/>
  <c r="N239" i="125"/>
  <c r="N236" i="125"/>
  <c r="N231" i="125"/>
  <c r="N228" i="125"/>
  <c r="N223" i="125"/>
  <c r="N220" i="125"/>
  <c r="N215" i="125"/>
  <c r="N212" i="125"/>
  <c r="N207" i="125"/>
  <c r="N204" i="125"/>
  <c r="N199" i="125"/>
  <c r="N196" i="125"/>
  <c r="N191" i="125"/>
  <c r="N188" i="125"/>
  <c r="N183" i="125"/>
  <c r="N180" i="125"/>
  <c r="N175" i="125"/>
  <c r="N172" i="125"/>
  <c r="N165" i="125"/>
  <c r="N161" i="125"/>
  <c r="N158" i="125"/>
  <c r="N154" i="125"/>
  <c r="N151" i="125"/>
  <c r="N147" i="125"/>
  <c r="N144" i="125"/>
  <c r="N140" i="125"/>
  <c r="N133" i="125"/>
  <c r="N129" i="125"/>
  <c r="N126" i="125"/>
  <c r="N122" i="125"/>
  <c r="N119" i="125"/>
  <c r="N115" i="125"/>
  <c r="N112" i="125"/>
  <c r="N108" i="125"/>
  <c r="N101" i="125"/>
  <c r="N97" i="125"/>
  <c r="N94" i="125"/>
  <c r="N90" i="125"/>
  <c r="N87" i="125"/>
  <c r="N83" i="125"/>
  <c r="N80" i="125"/>
  <c r="N76" i="125"/>
  <c r="N69" i="125"/>
  <c r="N62" i="125"/>
  <c r="N58" i="125"/>
  <c r="N55" i="125"/>
  <c r="N51" i="125"/>
  <c r="N48" i="125"/>
  <c r="N44" i="125"/>
  <c r="N34" i="125"/>
  <c r="N31" i="125"/>
  <c r="N28" i="125"/>
  <c r="N18" i="125"/>
  <c r="N15" i="125"/>
  <c r="N12" i="125"/>
  <c r="N5" i="125"/>
  <c r="N334" i="125"/>
  <c r="N307" i="125"/>
  <c r="N301" i="125"/>
  <c r="N243" i="125"/>
  <c r="N235" i="125"/>
  <c r="N195" i="125"/>
  <c r="N187" i="125"/>
  <c r="N170" i="125"/>
  <c r="N167" i="125"/>
  <c r="N163" i="125"/>
  <c r="N160" i="125"/>
  <c r="N156" i="125"/>
  <c r="N149" i="125"/>
  <c r="N142" i="125"/>
  <c r="N135" i="125"/>
  <c r="N131" i="125"/>
  <c r="N128" i="125"/>
  <c r="N124" i="125"/>
  <c r="N117" i="125"/>
  <c r="N106" i="125"/>
  <c r="N103" i="125"/>
  <c r="N99" i="125"/>
  <c r="N96" i="125"/>
  <c r="N92" i="125"/>
  <c r="N85" i="125"/>
  <c r="N26" i="125"/>
  <c r="N20" i="125"/>
  <c r="N10" i="125"/>
  <c r="N337" i="125"/>
  <c r="N332" i="125"/>
  <c r="N329" i="125"/>
  <c r="N324" i="125"/>
  <c r="N321" i="125"/>
  <c r="N316" i="125"/>
  <c r="N313" i="125"/>
  <c r="N308" i="125"/>
  <c r="N305" i="125"/>
  <c r="N302" i="125"/>
  <c r="N298" i="125"/>
  <c r="N292" i="125"/>
  <c r="N289" i="125"/>
  <c r="N286" i="125"/>
  <c r="N282" i="125"/>
  <c r="N276" i="125"/>
  <c r="N273" i="125"/>
  <c r="N270" i="125"/>
  <c r="N266" i="125"/>
  <c r="N260" i="125"/>
  <c r="N257" i="125"/>
  <c r="N254" i="125"/>
  <c r="N249" i="125"/>
  <c r="N246" i="125"/>
  <c r="N241" i="125"/>
  <c r="N238" i="125"/>
  <c r="N233" i="125"/>
  <c r="N230" i="125"/>
  <c r="N225" i="125"/>
  <c r="N222" i="125"/>
  <c r="N217" i="125"/>
  <c r="N214" i="125"/>
  <c r="N209" i="125"/>
  <c r="N206" i="125"/>
  <c r="N201" i="125"/>
  <c r="N198" i="125"/>
  <c r="N193" i="125"/>
  <c r="N190" i="125"/>
  <c r="N185" i="125"/>
  <c r="N182" i="125"/>
  <c r="N177" i="125"/>
  <c r="N174" i="125"/>
  <c r="N171" i="125"/>
  <c r="N168" i="125"/>
  <c r="N164" i="125"/>
  <c r="N157" i="125"/>
  <c r="N153" i="125"/>
  <c r="N150" i="125"/>
  <c r="N146" i="125"/>
  <c r="N143" i="125"/>
  <c r="N139" i="125"/>
  <c r="N136" i="125"/>
  <c r="N132" i="125"/>
  <c r="N125" i="125"/>
  <c r="N121" i="125"/>
  <c r="N118" i="125"/>
  <c r="N114" i="125"/>
  <c r="N111" i="125"/>
  <c r="N107" i="125"/>
  <c r="N104" i="125"/>
  <c r="N100" i="125"/>
  <c r="N93" i="125"/>
  <c r="N89" i="125"/>
  <c r="N86" i="125"/>
  <c r="N82" i="125"/>
  <c r="N79" i="125"/>
  <c r="N75" i="125"/>
  <c r="N72" i="125"/>
  <c r="N68" i="125"/>
  <c r="N61" i="125"/>
  <c r="N57" i="125"/>
  <c r="N54" i="125"/>
  <c r="N50" i="125"/>
  <c r="N47" i="125"/>
  <c r="N43" i="125"/>
  <c r="N40" i="125"/>
  <c r="N33" i="125"/>
  <c r="N30" i="125"/>
  <c r="N27" i="125"/>
  <c r="N24" i="125"/>
  <c r="N17" i="125"/>
  <c r="N14" i="125"/>
  <c r="N11" i="125"/>
  <c r="N8" i="125"/>
  <c r="N4" i="125"/>
  <c r="M339" i="124"/>
  <c r="N339" i="124" s="1"/>
  <c r="M338" i="124"/>
  <c r="N338" i="124" s="1"/>
  <c r="M337" i="124"/>
  <c r="N337" i="124" s="1"/>
  <c r="M336" i="124"/>
  <c r="N336" i="124" s="1"/>
  <c r="M335" i="124"/>
  <c r="N335" i="124" s="1"/>
  <c r="M334" i="124"/>
  <c r="N334" i="124" s="1"/>
  <c r="M333" i="124"/>
  <c r="N333" i="124" s="1"/>
  <c r="M332" i="124"/>
  <c r="N332" i="124" s="1"/>
  <c r="M331" i="124"/>
  <c r="N331" i="124" s="1"/>
  <c r="M330" i="124"/>
  <c r="N330" i="124" s="1"/>
  <c r="M329" i="124"/>
  <c r="N329" i="124" s="1"/>
  <c r="M328" i="124"/>
  <c r="N328" i="124" s="1"/>
  <c r="M327" i="124"/>
  <c r="N327" i="124" s="1"/>
  <c r="M326" i="124"/>
  <c r="N326" i="124" s="1"/>
  <c r="M325" i="124"/>
  <c r="N325" i="124" s="1"/>
  <c r="M324" i="124"/>
  <c r="N324" i="124" s="1"/>
  <c r="M323" i="124"/>
  <c r="N323" i="124" s="1"/>
  <c r="M322" i="124"/>
  <c r="N322" i="124" s="1"/>
  <c r="M321" i="124"/>
  <c r="N321" i="124" s="1"/>
  <c r="M320" i="124"/>
  <c r="N320" i="124" s="1"/>
  <c r="M319" i="124"/>
  <c r="N319" i="124" s="1"/>
  <c r="M318" i="124"/>
  <c r="N318" i="124" s="1"/>
  <c r="M317" i="124"/>
  <c r="N317" i="124" s="1"/>
  <c r="M316" i="124"/>
  <c r="N316" i="124" s="1"/>
  <c r="M315" i="124"/>
  <c r="N315" i="124" s="1"/>
  <c r="M314" i="124"/>
  <c r="N314" i="124" s="1"/>
  <c r="M313" i="124"/>
  <c r="N313" i="124" s="1"/>
  <c r="M312" i="124"/>
  <c r="N312" i="124" s="1"/>
  <c r="M311" i="124"/>
  <c r="N311" i="124" s="1"/>
  <c r="M310" i="124"/>
  <c r="N310" i="124" s="1"/>
  <c r="M309" i="124"/>
  <c r="N309" i="124" s="1"/>
  <c r="M308" i="124"/>
  <c r="N308" i="124" s="1"/>
  <c r="M307" i="124"/>
  <c r="N307" i="124" s="1"/>
  <c r="M306" i="124"/>
  <c r="N306" i="124" s="1"/>
  <c r="M305" i="124"/>
  <c r="N305" i="124" s="1"/>
  <c r="M304" i="124"/>
  <c r="N304" i="124" s="1"/>
  <c r="M303" i="124"/>
  <c r="N303" i="124" s="1"/>
  <c r="M302" i="124"/>
  <c r="N302" i="124" s="1"/>
  <c r="M301" i="124"/>
  <c r="N301" i="124" s="1"/>
  <c r="M300" i="124"/>
  <c r="N300" i="124" s="1"/>
  <c r="M299" i="124"/>
  <c r="N299" i="124" s="1"/>
  <c r="M298" i="124"/>
  <c r="N298" i="124" s="1"/>
  <c r="M297" i="124"/>
  <c r="N297" i="124" s="1"/>
  <c r="M296" i="124"/>
  <c r="N296" i="124" s="1"/>
  <c r="M295" i="124"/>
  <c r="N295" i="124" s="1"/>
  <c r="M294" i="124"/>
  <c r="N294" i="124" s="1"/>
  <c r="M293" i="124"/>
  <c r="N293" i="124" s="1"/>
  <c r="M292" i="124"/>
  <c r="N292" i="124" s="1"/>
  <c r="M291" i="124"/>
  <c r="N291" i="124" s="1"/>
  <c r="M290" i="124"/>
  <c r="N290" i="124" s="1"/>
  <c r="M289" i="124"/>
  <c r="N289" i="124" s="1"/>
  <c r="M288" i="124"/>
  <c r="N288" i="124" s="1"/>
  <c r="M287" i="124"/>
  <c r="N287" i="124" s="1"/>
  <c r="M286" i="124"/>
  <c r="N286" i="124" s="1"/>
  <c r="M285" i="124"/>
  <c r="N285" i="124" s="1"/>
  <c r="M284" i="124"/>
  <c r="N284" i="124" s="1"/>
  <c r="M283" i="124"/>
  <c r="N283" i="124" s="1"/>
  <c r="M282" i="124"/>
  <c r="N282" i="124" s="1"/>
  <c r="M281" i="124"/>
  <c r="N281" i="124" s="1"/>
  <c r="M280" i="124"/>
  <c r="N280" i="124" s="1"/>
  <c r="M279" i="124"/>
  <c r="N279" i="124" s="1"/>
  <c r="M278" i="124"/>
  <c r="N278" i="124" s="1"/>
  <c r="M277" i="124"/>
  <c r="N277" i="124" s="1"/>
  <c r="M276" i="124"/>
  <c r="N276" i="124" s="1"/>
  <c r="M275" i="124"/>
  <c r="N275" i="124" s="1"/>
  <c r="M274" i="124"/>
  <c r="N274" i="124" s="1"/>
  <c r="M273" i="124"/>
  <c r="N273" i="124" s="1"/>
  <c r="M272" i="124"/>
  <c r="N272" i="124" s="1"/>
  <c r="M271" i="124"/>
  <c r="N271" i="124" s="1"/>
  <c r="M270" i="124"/>
  <c r="N270" i="124" s="1"/>
  <c r="M269" i="124"/>
  <c r="N269" i="124" s="1"/>
  <c r="M268" i="124"/>
  <c r="N268" i="124" s="1"/>
  <c r="M267" i="124"/>
  <c r="N267" i="124" s="1"/>
  <c r="M266" i="124"/>
  <c r="N266" i="124" s="1"/>
  <c r="M265" i="124"/>
  <c r="N265" i="124" s="1"/>
  <c r="M264" i="124"/>
  <c r="N264" i="124" s="1"/>
  <c r="M263" i="124"/>
  <c r="N263" i="124" s="1"/>
  <c r="M262" i="124"/>
  <c r="N262" i="124" s="1"/>
  <c r="M261" i="124"/>
  <c r="N261" i="124" s="1"/>
  <c r="M260" i="124"/>
  <c r="N260" i="124" s="1"/>
  <c r="M259" i="124"/>
  <c r="N259" i="124" s="1"/>
  <c r="M258" i="124"/>
  <c r="N258" i="124" s="1"/>
  <c r="M257" i="124"/>
  <c r="N257" i="124" s="1"/>
  <c r="M256" i="124"/>
  <c r="N256" i="124" s="1"/>
  <c r="M255" i="124"/>
  <c r="N255" i="124" s="1"/>
  <c r="M254" i="124"/>
  <c r="N254" i="124" s="1"/>
  <c r="M253" i="124"/>
  <c r="N253" i="124" s="1"/>
  <c r="M252" i="124"/>
  <c r="N252" i="124" s="1"/>
  <c r="M251" i="124"/>
  <c r="N251" i="124" s="1"/>
  <c r="M250" i="124"/>
  <c r="N250" i="124" s="1"/>
  <c r="M249" i="124"/>
  <c r="N249" i="124" s="1"/>
  <c r="M248" i="124"/>
  <c r="N248" i="124" s="1"/>
  <c r="M247" i="124"/>
  <c r="N247" i="124" s="1"/>
  <c r="M246" i="124"/>
  <c r="N246" i="124" s="1"/>
  <c r="M245" i="124"/>
  <c r="N245" i="124" s="1"/>
  <c r="M244" i="124"/>
  <c r="N244" i="124" s="1"/>
  <c r="M243" i="124"/>
  <c r="N243" i="124" s="1"/>
  <c r="M242" i="124"/>
  <c r="N242" i="124" s="1"/>
  <c r="M241" i="124"/>
  <c r="N241" i="124" s="1"/>
  <c r="M240" i="124"/>
  <c r="N240" i="124" s="1"/>
  <c r="M239" i="124"/>
  <c r="N239" i="124" s="1"/>
  <c r="M238" i="124"/>
  <c r="N238" i="124" s="1"/>
  <c r="M237" i="124"/>
  <c r="N237" i="124" s="1"/>
  <c r="M236" i="124"/>
  <c r="N236" i="124" s="1"/>
  <c r="M235" i="124"/>
  <c r="N235" i="124" s="1"/>
  <c r="M234" i="124"/>
  <c r="N234" i="124" s="1"/>
  <c r="M233" i="124"/>
  <c r="N233" i="124" s="1"/>
  <c r="M232" i="124"/>
  <c r="N232" i="124" s="1"/>
  <c r="M231" i="124"/>
  <c r="N231" i="124" s="1"/>
  <c r="M230" i="124"/>
  <c r="N230" i="124" s="1"/>
  <c r="M229" i="124"/>
  <c r="N229" i="124" s="1"/>
  <c r="M228" i="124"/>
  <c r="N228" i="124" s="1"/>
  <c r="M227" i="124"/>
  <c r="N227" i="124" s="1"/>
  <c r="M226" i="124"/>
  <c r="N226" i="124" s="1"/>
  <c r="M225" i="124"/>
  <c r="N225" i="124" s="1"/>
  <c r="M224" i="124"/>
  <c r="N224" i="124" s="1"/>
  <c r="M223" i="124"/>
  <c r="N223" i="124" s="1"/>
  <c r="M222" i="124"/>
  <c r="N222" i="124" s="1"/>
  <c r="M221" i="124"/>
  <c r="N221" i="124" s="1"/>
  <c r="M220" i="124"/>
  <c r="N220" i="124" s="1"/>
  <c r="M219" i="124"/>
  <c r="N219" i="124" s="1"/>
  <c r="M218" i="124"/>
  <c r="N218" i="124" s="1"/>
  <c r="M217" i="124"/>
  <c r="N217" i="124" s="1"/>
  <c r="M216" i="124"/>
  <c r="N216" i="124" s="1"/>
  <c r="M215" i="124"/>
  <c r="N215" i="124" s="1"/>
  <c r="M214" i="124"/>
  <c r="N214" i="124" s="1"/>
  <c r="M213" i="124"/>
  <c r="N213" i="124" s="1"/>
  <c r="M212" i="124"/>
  <c r="N212" i="124" s="1"/>
  <c r="M211" i="124"/>
  <c r="N211" i="124" s="1"/>
  <c r="M210" i="124"/>
  <c r="N210" i="124" s="1"/>
  <c r="M209" i="124"/>
  <c r="N209" i="124" s="1"/>
  <c r="M208" i="124"/>
  <c r="N208" i="124" s="1"/>
  <c r="M207" i="124"/>
  <c r="N207" i="124" s="1"/>
  <c r="M206" i="124"/>
  <c r="N206" i="124" s="1"/>
  <c r="M205" i="124"/>
  <c r="N205" i="124" s="1"/>
  <c r="M204" i="124"/>
  <c r="N204" i="124" s="1"/>
  <c r="M203" i="124"/>
  <c r="N203" i="124" s="1"/>
  <c r="M202" i="124"/>
  <c r="N202" i="124" s="1"/>
  <c r="M201" i="124"/>
  <c r="N201" i="124" s="1"/>
  <c r="M200" i="124"/>
  <c r="N200" i="124" s="1"/>
  <c r="M199" i="124"/>
  <c r="N199" i="124" s="1"/>
  <c r="M198" i="124"/>
  <c r="N198" i="124" s="1"/>
  <c r="M197" i="124"/>
  <c r="N197" i="124" s="1"/>
  <c r="M196" i="124"/>
  <c r="N196" i="124" s="1"/>
  <c r="M195" i="124"/>
  <c r="N195" i="124" s="1"/>
  <c r="M194" i="124"/>
  <c r="N194" i="124" s="1"/>
  <c r="M193" i="124"/>
  <c r="N193" i="124" s="1"/>
  <c r="M192" i="124"/>
  <c r="N192" i="124" s="1"/>
  <c r="M191" i="124"/>
  <c r="N191" i="124" s="1"/>
  <c r="M190" i="124"/>
  <c r="N190" i="124" s="1"/>
  <c r="M189" i="124"/>
  <c r="N189" i="124" s="1"/>
  <c r="M188" i="124"/>
  <c r="N188" i="124" s="1"/>
  <c r="M187" i="124"/>
  <c r="N187" i="124" s="1"/>
  <c r="M186" i="124"/>
  <c r="N186" i="124" s="1"/>
  <c r="M185" i="124"/>
  <c r="N185" i="124" s="1"/>
  <c r="M184" i="124"/>
  <c r="N184" i="124" s="1"/>
  <c r="M183" i="124"/>
  <c r="N183" i="124" s="1"/>
  <c r="M182" i="124"/>
  <c r="N182" i="124" s="1"/>
  <c r="M181" i="124"/>
  <c r="N181" i="124" s="1"/>
  <c r="M180" i="124"/>
  <c r="N180" i="124" s="1"/>
  <c r="M179" i="124"/>
  <c r="N179" i="124" s="1"/>
  <c r="M178" i="124"/>
  <c r="N178" i="124" s="1"/>
  <c r="M177" i="124"/>
  <c r="N177" i="124" s="1"/>
  <c r="M176" i="124"/>
  <c r="N176" i="124" s="1"/>
  <c r="M175" i="124"/>
  <c r="N175" i="124" s="1"/>
  <c r="M174" i="124"/>
  <c r="N174" i="124" s="1"/>
  <c r="M173" i="124"/>
  <c r="N173" i="124" s="1"/>
  <c r="M172" i="124"/>
  <c r="N172" i="124" s="1"/>
  <c r="M171" i="124"/>
  <c r="N171" i="124" s="1"/>
  <c r="N170" i="124"/>
  <c r="M170" i="124"/>
  <c r="N169" i="124"/>
  <c r="M169" i="124"/>
  <c r="N168" i="124"/>
  <c r="M168" i="124"/>
  <c r="N167" i="124"/>
  <c r="M167" i="124"/>
  <c r="N166" i="124"/>
  <c r="M166" i="124"/>
  <c r="N165" i="124"/>
  <c r="M165" i="124"/>
  <c r="N164" i="124"/>
  <c r="M164" i="124"/>
  <c r="N163" i="124"/>
  <c r="M163" i="124"/>
  <c r="N162" i="124"/>
  <c r="M162" i="124"/>
  <c r="N161" i="124"/>
  <c r="M161" i="124"/>
  <c r="N160" i="124"/>
  <c r="M160" i="124"/>
  <c r="N159" i="124"/>
  <c r="M159" i="124"/>
  <c r="N158" i="124"/>
  <c r="M158" i="124"/>
  <c r="N157" i="124"/>
  <c r="M157" i="124"/>
  <c r="N156" i="124"/>
  <c r="M156" i="124"/>
  <c r="N155" i="124"/>
  <c r="M155" i="124"/>
  <c r="N154" i="124"/>
  <c r="M154" i="124"/>
  <c r="N153" i="124"/>
  <c r="M153" i="124"/>
  <c r="N152" i="124"/>
  <c r="M152" i="124"/>
  <c r="N151" i="124"/>
  <c r="M151" i="124"/>
  <c r="N150" i="124"/>
  <c r="M150" i="124"/>
  <c r="N149" i="124"/>
  <c r="M149" i="124"/>
  <c r="N148" i="124"/>
  <c r="M148" i="124"/>
  <c r="N147" i="124"/>
  <c r="M147" i="124"/>
  <c r="N146" i="124"/>
  <c r="M146" i="124"/>
  <c r="N145" i="124"/>
  <c r="M145" i="124"/>
  <c r="N144" i="124"/>
  <c r="M144" i="124"/>
  <c r="N143" i="124"/>
  <c r="M143" i="124"/>
  <c r="N142" i="124"/>
  <c r="M142" i="124"/>
  <c r="N141" i="124"/>
  <c r="M141" i="124"/>
  <c r="N140" i="124"/>
  <c r="M140" i="124"/>
  <c r="N139" i="124"/>
  <c r="M139" i="124"/>
  <c r="N138" i="124"/>
  <c r="M138" i="124"/>
  <c r="N137" i="124"/>
  <c r="M137" i="124"/>
  <c r="N136" i="124"/>
  <c r="M136" i="124"/>
  <c r="N135" i="124"/>
  <c r="M135" i="124"/>
  <c r="N134" i="124"/>
  <c r="M134" i="124"/>
  <c r="N133" i="124"/>
  <c r="M133" i="124"/>
  <c r="N132" i="124"/>
  <c r="M132" i="124"/>
  <c r="N131" i="124"/>
  <c r="M131" i="124"/>
  <c r="N130" i="124"/>
  <c r="M130" i="124"/>
  <c r="N129" i="124"/>
  <c r="M129" i="124"/>
  <c r="N128" i="124"/>
  <c r="M128" i="124"/>
  <c r="N127" i="124"/>
  <c r="M127" i="124"/>
  <c r="N126" i="124"/>
  <c r="M126" i="124"/>
  <c r="N125" i="124"/>
  <c r="M125" i="124"/>
  <c r="N124" i="124"/>
  <c r="M124" i="124"/>
  <c r="N123" i="124"/>
  <c r="M123" i="124"/>
  <c r="N122" i="124"/>
  <c r="M122" i="124"/>
  <c r="N121" i="124"/>
  <c r="M121" i="124"/>
  <c r="N120" i="124"/>
  <c r="M120" i="124"/>
  <c r="N119" i="124"/>
  <c r="M119" i="124"/>
  <c r="N118" i="124"/>
  <c r="M118" i="124"/>
  <c r="N117" i="124"/>
  <c r="M117" i="124"/>
  <c r="N116" i="124"/>
  <c r="M116" i="124"/>
  <c r="N115" i="124"/>
  <c r="M115" i="124"/>
  <c r="N114" i="124"/>
  <c r="M114" i="124"/>
  <c r="N113" i="124"/>
  <c r="M113" i="124"/>
  <c r="N112" i="124"/>
  <c r="M112" i="124"/>
  <c r="N111" i="124"/>
  <c r="M111" i="124"/>
  <c r="N110" i="124"/>
  <c r="M110" i="124"/>
  <c r="N109" i="124"/>
  <c r="M109" i="124"/>
  <c r="N108" i="124"/>
  <c r="M108" i="124"/>
  <c r="N107" i="124"/>
  <c r="M107" i="124"/>
  <c r="N106" i="124"/>
  <c r="M106" i="124"/>
  <c r="N105" i="124"/>
  <c r="M105" i="124"/>
  <c r="N104" i="124"/>
  <c r="M104" i="124"/>
  <c r="N103" i="124"/>
  <c r="M103" i="124"/>
  <c r="N102" i="124"/>
  <c r="M102" i="124"/>
  <c r="N101" i="124"/>
  <c r="M101" i="124"/>
  <c r="N100" i="124"/>
  <c r="M100" i="124"/>
  <c r="N99" i="124"/>
  <c r="M99" i="124"/>
  <c r="N98" i="124"/>
  <c r="M98" i="124"/>
  <c r="N97" i="124"/>
  <c r="M97" i="124"/>
  <c r="N96" i="124"/>
  <c r="M96" i="124"/>
  <c r="N95" i="124"/>
  <c r="M95" i="124"/>
  <c r="N94" i="124"/>
  <c r="M94" i="124"/>
  <c r="N93" i="124"/>
  <c r="M93" i="124"/>
  <c r="N92" i="124"/>
  <c r="M92" i="124"/>
  <c r="N91" i="124"/>
  <c r="M91" i="124"/>
  <c r="N90" i="124"/>
  <c r="M90" i="124"/>
  <c r="N89" i="124"/>
  <c r="M89" i="124"/>
  <c r="N88" i="124"/>
  <c r="M88" i="124"/>
  <c r="N87" i="124"/>
  <c r="M87" i="124"/>
  <c r="N86" i="124"/>
  <c r="M86" i="124"/>
  <c r="N85" i="124"/>
  <c r="M85" i="124"/>
  <c r="N84" i="124"/>
  <c r="M84" i="124"/>
  <c r="N83" i="124"/>
  <c r="M83" i="124"/>
  <c r="N82" i="124"/>
  <c r="M82" i="124"/>
  <c r="N81" i="124"/>
  <c r="M81" i="124"/>
  <c r="N80" i="124"/>
  <c r="M80" i="124"/>
  <c r="N79" i="124"/>
  <c r="M79" i="124"/>
  <c r="N78" i="124"/>
  <c r="M78" i="124"/>
  <c r="N77" i="124"/>
  <c r="M77" i="124"/>
  <c r="N76" i="124"/>
  <c r="M76" i="124"/>
  <c r="N75" i="124"/>
  <c r="M75" i="124"/>
  <c r="N74" i="124"/>
  <c r="M74" i="124"/>
  <c r="N73" i="124"/>
  <c r="M73" i="124"/>
  <c r="N72" i="124"/>
  <c r="M72" i="124"/>
  <c r="N71" i="124"/>
  <c r="M71" i="124"/>
  <c r="N70" i="124"/>
  <c r="M70" i="124"/>
  <c r="N69" i="124"/>
  <c r="M69" i="124"/>
  <c r="N68" i="124"/>
  <c r="M68" i="124"/>
  <c r="N67" i="124"/>
  <c r="M67" i="124"/>
  <c r="N66" i="124"/>
  <c r="M66" i="124"/>
  <c r="N65" i="124"/>
  <c r="M65" i="124"/>
  <c r="N64" i="124"/>
  <c r="M64" i="124"/>
  <c r="N63" i="124"/>
  <c r="M63" i="124"/>
  <c r="N62" i="124"/>
  <c r="M62" i="124"/>
  <c r="N61" i="124"/>
  <c r="M61" i="124"/>
  <c r="N60" i="124"/>
  <c r="M60" i="124"/>
  <c r="N59" i="124"/>
  <c r="M59" i="124"/>
  <c r="N58" i="124"/>
  <c r="M58" i="124"/>
  <c r="N57" i="124"/>
  <c r="M57" i="124"/>
  <c r="N56" i="124"/>
  <c r="M56" i="124"/>
  <c r="N55" i="124"/>
  <c r="M55" i="124"/>
  <c r="N54" i="124"/>
  <c r="M54" i="124"/>
  <c r="N53" i="124"/>
  <c r="M53" i="124"/>
  <c r="N52" i="124"/>
  <c r="M52" i="124"/>
  <c r="N51" i="124"/>
  <c r="M51" i="124"/>
  <c r="N50" i="124"/>
  <c r="M50" i="124"/>
  <c r="N49" i="124"/>
  <c r="M49" i="124"/>
  <c r="N48" i="124"/>
  <c r="M48" i="124"/>
  <c r="N47" i="124"/>
  <c r="M47" i="124"/>
  <c r="N46" i="124"/>
  <c r="M46" i="124"/>
  <c r="N45" i="124"/>
  <c r="M45" i="124"/>
  <c r="N44" i="124"/>
  <c r="M44" i="124"/>
  <c r="N43" i="124"/>
  <c r="M43" i="124"/>
  <c r="N42" i="124"/>
  <c r="M42" i="124"/>
  <c r="N41" i="124"/>
  <c r="M41" i="124"/>
  <c r="N40" i="124"/>
  <c r="M40" i="124"/>
  <c r="N39" i="124"/>
  <c r="M39" i="124"/>
  <c r="N38" i="124"/>
  <c r="M38" i="124"/>
  <c r="N37" i="124"/>
  <c r="M37" i="124"/>
  <c r="N36" i="124"/>
  <c r="M36" i="124"/>
  <c r="N35" i="124"/>
  <c r="M35" i="124"/>
  <c r="N34" i="124"/>
  <c r="M34" i="124"/>
  <c r="N33" i="124"/>
  <c r="M33" i="124"/>
  <c r="N32" i="124"/>
  <c r="M32" i="124"/>
  <c r="N31" i="124"/>
  <c r="M31" i="124"/>
  <c r="N30" i="124"/>
  <c r="M30" i="124"/>
  <c r="N29" i="124"/>
  <c r="M29" i="124"/>
  <c r="N28" i="124"/>
  <c r="M28" i="124"/>
  <c r="N27" i="124"/>
  <c r="M27" i="124"/>
  <c r="N26" i="124"/>
  <c r="M26" i="124"/>
  <c r="N25" i="124"/>
  <c r="M25" i="124"/>
  <c r="N24" i="124"/>
  <c r="M24" i="124"/>
  <c r="N23" i="124"/>
  <c r="M23" i="124"/>
  <c r="N22" i="124"/>
  <c r="M22" i="124"/>
  <c r="N21" i="124"/>
  <c r="M21" i="124"/>
  <c r="N20" i="124"/>
  <c r="M20" i="124"/>
  <c r="N19" i="124"/>
  <c r="M19" i="124"/>
  <c r="N18" i="124"/>
  <c r="M18" i="124"/>
  <c r="N17" i="124"/>
  <c r="M17" i="124"/>
  <c r="N16" i="124"/>
  <c r="M16" i="124"/>
  <c r="N15" i="124"/>
  <c r="M15" i="124"/>
  <c r="N14" i="124"/>
  <c r="M14" i="124"/>
  <c r="N13" i="124"/>
  <c r="M13" i="124"/>
  <c r="N12" i="124"/>
  <c r="M12" i="124"/>
  <c r="N11" i="124"/>
  <c r="M11" i="124"/>
  <c r="N10" i="124"/>
  <c r="M10" i="124"/>
  <c r="N9" i="124"/>
  <c r="M9" i="124"/>
  <c r="N8" i="124"/>
  <c r="M8" i="124"/>
  <c r="N7" i="124"/>
  <c r="M7" i="124"/>
  <c r="N6" i="124"/>
  <c r="M6" i="124"/>
  <c r="N5" i="124"/>
  <c r="M5" i="124"/>
  <c r="N4" i="124"/>
  <c r="M4" i="124"/>
  <c r="S341" i="123" l="1"/>
  <c r="R341" i="123"/>
  <c r="Q341" i="123"/>
  <c r="N339" i="123"/>
  <c r="M339" i="123"/>
  <c r="M338" i="123"/>
  <c r="N338" i="123" s="1"/>
  <c r="N337" i="123"/>
  <c r="M337" i="123"/>
  <c r="M336" i="123"/>
  <c r="N336" i="123" s="1"/>
  <c r="N335" i="123"/>
  <c r="M335" i="123"/>
  <c r="M334" i="123"/>
  <c r="N334" i="123" s="1"/>
  <c r="N333" i="123"/>
  <c r="M333" i="123"/>
  <c r="M332" i="123"/>
  <c r="N332" i="123" s="1"/>
  <c r="N331" i="123"/>
  <c r="M331" i="123"/>
  <c r="M330" i="123"/>
  <c r="N330" i="123" s="1"/>
  <c r="N329" i="123"/>
  <c r="M329" i="123"/>
  <c r="M328" i="123"/>
  <c r="N328" i="123" s="1"/>
  <c r="N327" i="123"/>
  <c r="M327" i="123"/>
  <c r="M326" i="123"/>
  <c r="N326" i="123" s="1"/>
  <c r="N325" i="123"/>
  <c r="M325" i="123"/>
  <c r="M324" i="123"/>
  <c r="N324" i="123" s="1"/>
  <c r="N323" i="123"/>
  <c r="M323" i="123"/>
  <c r="M322" i="123"/>
  <c r="N322" i="123" s="1"/>
  <c r="N321" i="123"/>
  <c r="M321" i="123"/>
  <c r="M320" i="123"/>
  <c r="N320" i="123" s="1"/>
  <c r="N319" i="123"/>
  <c r="M319" i="123"/>
  <c r="M318" i="123"/>
  <c r="N318" i="123" s="1"/>
  <c r="N317" i="123"/>
  <c r="M317" i="123"/>
  <c r="M316" i="123"/>
  <c r="N316" i="123" s="1"/>
  <c r="N315" i="123"/>
  <c r="M315" i="123"/>
  <c r="M314" i="123"/>
  <c r="N314" i="123" s="1"/>
  <c r="N313" i="123"/>
  <c r="M313" i="123"/>
  <c r="M312" i="123"/>
  <c r="N312" i="123" s="1"/>
  <c r="N311" i="123"/>
  <c r="M311" i="123"/>
  <c r="M310" i="123"/>
  <c r="N310" i="123" s="1"/>
  <c r="N309" i="123"/>
  <c r="M309" i="123"/>
  <c r="M308" i="123"/>
  <c r="N308" i="123" s="1"/>
  <c r="N307" i="123"/>
  <c r="M307" i="123"/>
  <c r="M306" i="123"/>
  <c r="N306" i="123" s="1"/>
  <c r="N305" i="123"/>
  <c r="M305" i="123"/>
  <c r="M304" i="123"/>
  <c r="N304" i="123" s="1"/>
  <c r="N303" i="123"/>
  <c r="M303" i="123"/>
  <c r="M302" i="123"/>
  <c r="N302" i="123" s="1"/>
  <c r="N301" i="123"/>
  <c r="M301" i="123"/>
  <c r="M300" i="123"/>
  <c r="N300" i="123" s="1"/>
  <c r="N299" i="123"/>
  <c r="M299" i="123"/>
  <c r="M298" i="123"/>
  <c r="N298" i="123" s="1"/>
  <c r="N297" i="123"/>
  <c r="M297" i="123"/>
  <c r="M296" i="123"/>
  <c r="N296" i="123" s="1"/>
  <c r="N295" i="123"/>
  <c r="M295" i="123"/>
  <c r="M294" i="123"/>
  <c r="N294" i="123" s="1"/>
  <c r="N293" i="123"/>
  <c r="M293" i="123"/>
  <c r="M292" i="123"/>
  <c r="N292" i="123" s="1"/>
  <c r="N291" i="123"/>
  <c r="M291" i="123"/>
  <c r="M290" i="123"/>
  <c r="N290" i="123" s="1"/>
  <c r="N289" i="123"/>
  <c r="M289" i="123"/>
  <c r="M288" i="123"/>
  <c r="N288" i="123" s="1"/>
  <c r="N287" i="123"/>
  <c r="M287" i="123"/>
  <c r="M286" i="123"/>
  <c r="N286" i="123" s="1"/>
  <c r="N285" i="123"/>
  <c r="M285" i="123"/>
  <c r="M284" i="123"/>
  <c r="N284" i="123" s="1"/>
  <c r="N283" i="123"/>
  <c r="M283" i="123"/>
  <c r="M282" i="123"/>
  <c r="N282" i="123" s="1"/>
  <c r="N281" i="123"/>
  <c r="M281" i="123"/>
  <c r="M280" i="123"/>
  <c r="N280" i="123" s="1"/>
  <c r="N279" i="123"/>
  <c r="M279" i="123"/>
  <c r="M278" i="123"/>
  <c r="N278" i="123" s="1"/>
  <c r="N277" i="123"/>
  <c r="M277" i="123"/>
  <c r="M276" i="123"/>
  <c r="N276" i="123" s="1"/>
  <c r="N275" i="123"/>
  <c r="M275" i="123"/>
  <c r="M274" i="123"/>
  <c r="N274" i="123" s="1"/>
  <c r="N273" i="123"/>
  <c r="M273" i="123"/>
  <c r="M272" i="123"/>
  <c r="N272" i="123" s="1"/>
  <c r="N271" i="123"/>
  <c r="M271" i="123"/>
  <c r="M270" i="123"/>
  <c r="N270" i="123" s="1"/>
  <c r="N269" i="123"/>
  <c r="M269" i="123"/>
  <c r="M268" i="123"/>
  <c r="N268" i="123" s="1"/>
  <c r="N267" i="123"/>
  <c r="M267" i="123"/>
  <c r="M266" i="123"/>
  <c r="N266" i="123" s="1"/>
  <c r="N265" i="123"/>
  <c r="M265" i="123"/>
  <c r="M264" i="123"/>
  <c r="N264" i="123" s="1"/>
  <c r="N263" i="123"/>
  <c r="M263" i="123"/>
  <c r="M262" i="123"/>
  <c r="N262" i="123" s="1"/>
  <c r="N261" i="123"/>
  <c r="M261" i="123"/>
  <c r="M260" i="123"/>
  <c r="N260" i="123" s="1"/>
  <c r="N259" i="123"/>
  <c r="M259" i="123"/>
  <c r="M258" i="123"/>
  <c r="N258" i="123" s="1"/>
  <c r="N257" i="123"/>
  <c r="M257" i="123"/>
  <c r="M256" i="123"/>
  <c r="N256" i="123" s="1"/>
  <c r="N255" i="123"/>
  <c r="M255" i="123"/>
  <c r="M254" i="123"/>
  <c r="N254" i="123" s="1"/>
  <c r="N253" i="123"/>
  <c r="M253" i="123"/>
  <c r="M252" i="123"/>
  <c r="N252" i="123" s="1"/>
  <c r="N251" i="123"/>
  <c r="M251" i="123"/>
  <c r="M250" i="123"/>
  <c r="N250" i="123" s="1"/>
  <c r="N249" i="123"/>
  <c r="M249" i="123"/>
  <c r="M248" i="123"/>
  <c r="N248" i="123" s="1"/>
  <c r="N247" i="123"/>
  <c r="M247" i="123"/>
  <c r="M246" i="123"/>
  <c r="N246" i="123" s="1"/>
  <c r="N245" i="123"/>
  <c r="M245" i="123"/>
  <c r="M244" i="123"/>
  <c r="N244" i="123" s="1"/>
  <c r="N243" i="123"/>
  <c r="M243" i="123"/>
  <c r="M242" i="123"/>
  <c r="N242" i="123" s="1"/>
  <c r="N241" i="123"/>
  <c r="M241" i="123"/>
  <c r="M240" i="123"/>
  <c r="N240" i="123" s="1"/>
  <c r="N239" i="123"/>
  <c r="M239" i="123"/>
  <c r="M238" i="123"/>
  <c r="N238" i="123" s="1"/>
  <c r="N237" i="123"/>
  <c r="M237" i="123"/>
  <c r="M236" i="123"/>
  <c r="N236" i="123" s="1"/>
  <c r="N235" i="123"/>
  <c r="M235" i="123"/>
  <c r="M234" i="123"/>
  <c r="N234" i="123" s="1"/>
  <c r="N233" i="123"/>
  <c r="M233" i="123"/>
  <c r="M232" i="123"/>
  <c r="N232" i="123" s="1"/>
  <c r="N231" i="123"/>
  <c r="M231" i="123"/>
  <c r="M230" i="123"/>
  <c r="N230" i="123" s="1"/>
  <c r="N229" i="123"/>
  <c r="M229" i="123"/>
  <c r="M228" i="123"/>
  <c r="N228" i="123" s="1"/>
  <c r="N227" i="123"/>
  <c r="M227" i="123"/>
  <c r="M226" i="123"/>
  <c r="N226" i="123" s="1"/>
  <c r="N225" i="123"/>
  <c r="M225" i="123"/>
  <c r="M224" i="123"/>
  <c r="N224" i="123" s="1"/>
  <c r="N223" i="123"/>
  <c r="M223" i="123"/>
  <c r="M222" i="123"/>
  <c r="N222" i="123" s="1"/>
  <c r="N221" i="123"/>
  <c r="M221" i="123"/>
  <c r="M220" i="123"/>
  <c r="N220" i="123" s="1"/>
  <c r="N219" i="123"/>
  <c r="M219" i="123"/>
  <c r="M218" i="123"/>
  <c r="N218" i="123" s="1"/>
  <c r="M217" i="123"/>
  <c r="N217" i="123" s="1"/>
  <c r="M216" i="123"/>
  <c r="N216" i="123" s="1"/>
  <c r="N215" i="123"/>
  <c r="M215" i="123"/>
  <c r="M214" i="123"/>
  <c r="N214" i="123" s="1"/>
  <c r="N213" i="123"/>
  <c r="M213" i="123"/>
  <c r="M212" i="123"/>
  <c r="N212" i="123" s="1"/>
  <c r="N211" i="123"/>
  <c r="M211" i="123"/>
  <c r="M210" i="123"/>
  <c r="N210" i="123" s="1"/>
  <c r="M209" i="123"/>
  <c r="N209" i="123" s="1"/>
  <c r="M208" i="123"/>
  <c r="N208" i="123" s="1"/>
  <c r="N207" i="123"/>
  <c r="M207" i="123"/>
  <c r="M206" i="123"/>
  <c r="N206" i="123" s="1"/>
  <c r="N205" i="123"/>
  <c r="M205" i="123"/>
  <c r="M204" i="123"/>
  <c r="N204" i="123" s="1"/>
  <c r="N203" i="123"/>
  <c r="M203" i="123"/>
  <c r="M202" i="123"/>
  <c r="N202" i="123" s="1"/>
  <c r="M201" i="123"/>
  <c r="N201" i="123" s="1"/>
  <c r="M200" i="123"/>
  <c r="N200" i="123" s="1"/>
  <c r="N199" i="123"/>
  <c r="M199" i="123"/>
  <c r="M198" i="123"/>
  <c r="N198" i="123" s="1"/>
  <c r="N197" i="123"/>
  <c r="M197" i="123"/>
  <c r="M196" i="123"/>
  <c r="N196" i="123" s="1"/>
  <c r="N195" i="123"/>
  <c r="M195" i="123"/>
  <c r="M194" i="123"/>
  <c r="N194" i="123" s="1"/>
  <c r="M193" i="123"/>
  <c r="N193" i="123" s="1"/>
  <c r="M192" i="123"/>
  <c r="N192" i="123" s="1"/>
  <c r="N191" i="123"/>
  <c r="M191" i="123"/>
  <c r="M190" i="123"/>
  <c r="N190" i="123" s="1"/>
  <c r="N189" i="123"/>
  <c r="M189" i="123"/>
  <c r="M188" i="123"/>
  <c r="N188" i="123" s="1"/>
  <c r="N187" i="123"/>
  <c r="M187" i="123"/>
  <c r="M186" i="123"/>
  <c r="N186" i="123" s="1"/>
  <c r="M185" i="123"/>
  <c r="N185" i="123" s="1"/>
  <c r="M184" i="123"/>
  <c r="N184" i="123" s="1"/>
  <c r="N183" i="123"/>
  <c r="M183" i="123"/>
  <c r="M182" i="123"/>
  <c r="N182" i="123" s="1"/>
  <c r="N181" i="123"/>
  <c r="M181" i="123"/>
  <c r="M180" i="123"/>
  <c r="N180" i="123" s="1"/>
  <c r="M179" i="123"/>
  <c r="N179" i="123" s="1"/>
  <c r="M178" i="123"/>
  <c r="N178" i="123" s="1"/>
  <c r="M177" i="123"/>
  <c r="N177" i="123" s="1"/>
  <c r="M176" i="123"/>
  <c r="N176" i="123" s="1"/>
  <c r="N175" i="123"/>
  <c r="M175" i="123"/>
  <c r="M174" i="123"/>
  <c r="N174" i="123" s="1"/>
  <c r="N173" i="123"/>
  <c r="M173" i="123"/>
  <c r="M172" i="123"/>
  <c r="N172" i="123" s="1"/>
  <c r="M171" i="123"/>
  <c r="N171" i="123" s="1"/>
  <c r="M170" i="123"/>
  <c r="N170" i="123" s="1"/>
  <c r="M169" i="123"/>
  <c r="N169" i="123" s="1"/>
  <c r="N168" i="123"/>
  <c r="M168" i="123"/>
  <c r="M167" i="123"/>
  <c r="N167" i="123" s="1"/>
  <c r="N166" i="123"/>
  <c r="M166" i="123"/>
  <c r="M165" i="123"/>
  <c r="N165" i="123" s="1"/>
  <c r="N164" i="123"/>
  <c r="M164" i="123"/>
  <c r="M163" i="123"/>
  <c r="N163" i="123" s="1"/>
  <c r="N162" i="123"/>
  <c r="M162" i="123"/>
  <c r="M161" i="123"/>
  <c r="N161" i="123" s="1"/>
  <c r="N160" i="123"/>
  <c r="M160" i="123"/>
  <c r="M159" i="123"/>
  <c r="N159" i="123" s="1"/>
  <c r="N158" i="123"/>
  <c r="M158" i="123"/>
  <c r="M157" i="123"/>
  <c r="N157" i="123" s="1"/>
  <c r="N156" i="123"/>
  <c r="M156" i="123"/>
  <c r="M155" i="123"/>
  <c r="N155" i="123" s="1"/>
  <c r="N154" i="123"/>
  <c r="M154" i="123"/>
  <c r="M153" i="123"/>
  <c r="N153" i="123" s="1"/>
  <c r="N152" i="123"/>
  <c r="M152" i="123"/>
  <c r="M151" i="123"/>
  <c r="N151" i="123" s="1"/>
  <c r="N150" i="123"/>
  <c r="M150" i="123"/>
  <c r="M149" i="123"/>
  <c r="N149" i="123" s="1"/>
  <c r="N148" i="123"/>
  <c r="M148" i="123"/>
  <c r="M147" i="123"/>
  <c r="N147" i="123" s="1"/>
  <c r="N146" i="123"/>
  <c r="M146" i="123"/>
  <c r="M145" i="123"/>
  <c r="N145" i="123" s="1"/>
  <c r="N144" i="123"/>
  <c r="M144" i="123"/>
  <c r="M143" i="123"/>
  <c r="N143" i="123" s="1"/>
  <c r="N142" i="123"/>
  <c r="M142" i="123"/>
  <c r="M141" i="123"/>
  <c r="N141" i="123" s="1"/>
  <c r="N140" i="123"/>
  <c r="M140" i="123"/>
  <c r="M139" i="123"/>
  <c r="N139" i="123" s="1"/>
  <c r="N138" i="123"/>
  <c r="M138" i="123"/>
  <c r="M137" i="123"/>
  <c r="N137" i="123" s="1"/>
  <c r="N136" i="123"/>
  <c r="M136" i="123"/>
  <c r="M135" i="123"/>
  <c r="N135" i="123" s="1"/>
  <c r="N134" i="123"/>
  <c r="M134" i="123"/>
  <c r="M133" i="123"/>
  <c r="N133" i="123" s="1"/>
  <c r="N132" i="123"/>
  <c r="M132" i="123"/>
  <c r="M131" i="123"/>
  <c r="N131" i="123" s="1"/>
  <c r="N130" i="123"/>
  <c r="M130" i="123"/>
  <c r="M129" i="123"/>
  <c r="N129" i="123" s="1"/>
  <c r="N128" i="123"/>
  <c r="M128" i="123"/>
  <c r="M127" i="123"/>
  <c r="N127" i="123" s="1"/>
  <c r="N126" i="123"/>
  <c r="M126" i="123"/>
  <c r="M125" i="123"/>
  <c r="N125" i="123" s="1"/>
  <c r="N124" i="123"/>
  <c r="M124" i="123"/>
  <c r="M123" i="123"/>
  <c r="N123" i="123" s="1"/>
  <c r="N122" i="123"/>
  <c r="M122" i="123"/>
  <c r="M121" i="123"/>
  <c r="N121" i="123" s="1"/>
  <c r="N120" i="123"/>
  <c r="M120" i="123"/>
  <c r="M119" i="123"/>
  <c r="N119" i="123" s="1"/>
  <c r="N118" i="123"/>
  <c r="M118" i="123"/>
  <c r="M117" i="123"/>
  <c r="N117" i="123" s="1"/>
  <c r="N116" i="123"/>
  <c r="M116" i="123"/>
  <c r="M115" i="123"/>
  <c r="N115" i="123" s="1"/>
  <c r="N114" i="123"/>
  <c r="M114" i="123"/>
  <c r="M113" i="123"/>
  <c r="N113" i="123" s="1"/>
  <c r="N112" i="123"/>
  <c r="M112" i="123"/>
  <c r="M111" i="123"/>
  <c r="N111" i="123" s="1"/>
  <c r="N110" i="123"/>
  <c r="M110" i="123"/>
  <c r="M109" i="123"/>
  <c r="N109" i="123" s="1"/>
  <c r="N108" i="123"/>
  <c r="M108" i="123"/>
  <c r="M107" i="123"/>
  <c r="N107" i="123" s="1"/>
  <c r="M106" i="123"/>
  <c r="N106" i="123" s="1"/>
  <c r="M105" i="123"/>
  <c r="N105" i="123" s="1"/>
  <c r="M104" i="123"/>
  <c r="N104" i="123" s="1"/>
  <c r="M103" i="123"/>
  <c r="N103" i="123" s="1"/>
  <c r="N102" i="123"/>
  <c r="M102" i="123"/>
  <c r="M101" i="123"/>
  <c r="N101" i="123" s="1"/>
  <c r="N100" i="123"/>
  <c r="M100" i="123"/>
  <c r="M99" i="123"/>
  <c r="N99" i="123" s="1"/>
  <c r="M98" i="123"/>
  <c r="N98" i="123" s="1"/>
  <c r="M97" i="123"/>
  <c r="N97" i="123" s="1"/>
  <c r="M96" i="123"/>
  <c r="N96" i="123" s="1"/>
  <c r="M95" i="123"/>
  <c r="N95" i="123" s="1"/>
  <c r="N94" i="123"/>
  <c r="M94" i="123"/>
  <c r="M93" i="123"/>
  <c r="N93" i="123" s="1"/>
  <c r="N92" i="123"/>
  <c r="M92" i="123"/>
  <c r="M91" i="123"/>
  <c r="N91" i="123" s="1"/>
  <c r="M90" i="123"/>
  <c r="N90" i="123" s="1"/>
  <c r="M89" i="123"/>
  <c r="N89" i="123" s="1"/>
  <c r="M88" i="123"/>
  <c r="N88" i="123" s="1"/>
  <c r="M87" i="123"/>
  <c r="N87" i="123" s="1"/>
  <c r="N86" i="123"/>
  <c r="M86" i="123"/>
  <c r="M85" i="123"/>
  <c r="N85" i="123" s="1"/>
  <c r="N84" i="123"/>
  <c r="M84" i="123"/>
  <c r="M83" i="123"/>
  <c r="N83" i="123" s="1"/>
  <c r="M82" i="123"/>
  <c r="N82" i="123" s="1"/>
  <c r="M81" i="123"/>
  <c r="N81" i="123" s="1"/>
  <c r="M80" i="123"/>
  <c r="N80" i="123" s="1"/>
  <c r="M79" i="123"/>
  <c r="N79" i="123" s="1"/>
  <c r="N78" i="123"/>
  <c r="M78" i="123"/>
  <c r="M77" i="123"/>
  <c r="N77" i="123" s="1"/>
  <c r="N76" i="123"/>
  <c r="M76" i="123"/>
  <c r="M75" i="123"/>
  <c r="N75" i="123" s="1"/>
  <c r="M74" i="123"/>
  <c r="N74" i="123" s="1"/>
  <c r="M73" i="123"/>
  <c r="N73" i="123" s="1"/>
  <c r="M72" i="123"/>
  <c r="N72" i="123" s="1"/>
  <c r="M71" i="123"/>
  <c r="N71" i="123" s="1"/>
  <c r="N70" i="123"/>
  <c r="M70" i="123"/>
  <c r="M69" i="123"/>
  <c r="N69" i="123" s="1"/>
  <c r="N68" i="123"/>
  <c r="M68" i="123"/>
  <c r="M67" i="123"/>
  <c r="N67" i="123" s="1"/>
  <c r="M66" i="123"/>
  <c r="N66" i="123" s="1"/>
  <c r="M65" i="123"/>
  <c r="N65" i="123" s="1"/>
  <c r="M64" i="123"/>
  <c r="N64" i="123" s="1"/>
  <c r="M63" i="123"/>
  <c r="N63" i="123" s="1"/>
  <c r="N62" i="123"/>
  <c r="M62" i="123"/>
  <c r="M61" i="123"/>
  <c r="N61" i="123" s="1"/>
  <c r="N60" i="123"/>
  <c r="M60" i="123"/>
  <c r="M59" i="123"/>
  <c r="N59" i="123" s="1"/>
  <c r="M58" i="123"/>
  <c r="N58" i="123" s="1"/>
  <c r="M57" i="123"/>
  <c r="N57" i="123" s="1"/>
  <c r="M56" i="123"/>
  <c r="N56" i="123" s="1"/>
  <c r="M55" i="123"/>
  <c r="N55" i="123" s="1"/>
  <c r="N54" i="123"/>
  <c r="M54" i="123"/>
  <c r="M53" i="123"/>
  <c r="N53" i="123" s="1"/>
  <c r="N52" i="123"/>
  <c r="M52" i="123"/>
  <c r="M51" i="123"/>
  <c r="N51" i="123" s="1"/>
  <c r="M50" i="123"/>
  <c r="N50" i="123" s="1"/>
  <c r="M49" i="123"/>
  <c r="N49" i="123" s="1"/>
  <c r="M48" i="123"/>
  <c r="N48" i="123" s="1"/>
  <c r="M47" i="123"/>
  <c r="N47" i="123" s="1"/>
  <c r="N46" i="123"/>
  <c r="M46" i="123"/>
  <c r="M45" i="123"/>
  <c r="N45" i="123" s="1"/>
  <c r="N44" i="123"/>
  <c r="M44" i="123"/>
  <c r="M43" i="123"/>
  <c r="N43" i="123" s="1"/>
  <c r="M42" i="123"/>
  <c r="N42" i="123" s="1"/>
  <c r="M41" i="123"/>
  <c r="N41" i="123" s="1"/>
  <c r="M40" i="123"/>
  <c r="N40" i="123" s="1"/>
  <c r="M39" i="123"/>
  <c r="N39" i="123" s="1"/>
  <c r="N38" i="123"/>
  <c r="M38" i="123"/>
  <c r="M37" i="123"/>
  <c r="N37" i="123" s="1"/>
  <c r="N36" i="123"/>
  <c r="M36" i="123"/>
  <c r="M35" i="123"/>
  <c r="N35" i="123" s="1"/>
  <c r="M34" i="123"/>
  <c r="N34" i="123" s="1"/>
  <c r="M33" i="123"/>
  <c r="N33" i="123" s="1"/>
  <c r="M32" i="123"/>
  <c r="N32" i="123" s="1"/>
  <c r="M31" i="123"/>
  <c r="N31" i="123" s="1"/>
  <c r="N30" i="123"/>
  <c r="M30" i="123"/>
  <c r="M29" i="123"/>
  <c r="N29" i="123" s="1"/>
  <c r="N28" i="123"/>
  <c r="M28" i="123"/>
  <c r="M27" i="123"/>
  <c r="N27" i="123" s="1"/>
  <c r="M26" i="123"/>
  <c r="N26" i="123" s="1"/>
  <c r="M25" i="123"/>
  <c r="N25" i="123" s="1"/>
  <c r="M24" i="123"/>
  <c r="N24" i="123" s="1"/>
  <c r="M23" i="123"/>
  <c r="N23" i="123" s="1"/>
  <c r="N22" i="123"/>
  <c r="M22" i="123"/>
  <c r="M21" i="123"/>
  <c r="N21" i="123" s="1"/>
  <c r="M20" i="123"/>
  <c r="N20" i="123" s="1"/>
  <c r="M19" i="123"/>
  <c r="N19" i="123" s="1"/>
  <c r="M18" i="123"/>
  <c r="N18" i="123" s="1"/>
  <c r="M17" i="123"/>
  <c r="N17" i="123" s="1"/>
  <c r="M16" i="123"/>
  <c r="N16" i="123" s="1"/>
  <c r="M15" i="123"/>
  <c r="N15" i="123" s="1"/>
  <c r="N14" i="123"/>
  <c r="M14" i="123"/>
  <c r="M13" i="123"/>
  <c r="N13" i="123" s="1"/>
  <c r="M12" i="123"/>
  <c r="N12" i="123" s="1"/>
  <c r="M11" i="123"/>
  <c r="N11" i="123" s="1"/>
  <c r="M10" i="123"/>
  <c r="N10" i="123" s="1"/>
  <c r="M9" i="123"/>
  <c r="N9" i="123" s="1"/>
  <c r="M8" i="123"/>
  <c r="N8" i="123" s="1"/>
  <c r="M7" i="123"/>
  <c r="N7" i="123" s="1"/>
  <c r="M6" i="123"/>
  <c r="N6" i="123" s="1"/>
  <c r="M5" i="123"/>
  <c r="N5" i="123" s="1"/>
  <c r="M4" i="123"/>
  <c r="N4" i="123" s="1"/>
  <c r="M339" i="122" l="1"/>
  <c r="N339" i="122" s="1"/>
  <c r="M338" i="122"/>
  <c r="N338" i="122" s="1"/>
  <c r="M337" i="122"/>
  <c r="N337" i="122" s="1"/>
  <c r="M336" i="122"/>
  <c r="N336" i="122" s="1"/>
  <c r="M335" i="122"/>
  <c r="N335" i="122" s="1"/>
  <c r="M334" i="122"/>
  <c r="N334" i="122" s="1"/>
  <c r="M333" i="122"/>
  <c r="N333" i="122" s="1"/>
  <c r="M332" i="122"/>
  <c r="N332" i="122" s="1"/>
  <c r="M331" i="122"/>
  <c r="N331" i="122" s="1"/>
  <c r="M330" i="122"/>
  <c r="N330" i="122" s="1"/>
  <c r="M329" i="122"/>
  <c r="N329" i="122" s="1"/>
  <c r="M328" i="122"/>
  <c r="N328" i="122" s="1"/>
  <c r="M327" i="122"/>
  <c r="N327" i="122" s="1"/>
  <c r="M326" i="122"/>
  <c r="N326" i="122" s="1"/>
  <c r="M325" i="122"/>
  <c r="N325" i="122" s="1"/>
  <c r="M324" i="122"/>
  <c r="N324" i="122" s="1"/>
  <c r="M323" i="122"/>
  <c r="N323" i="122" s="1"/>
  <c r="M322" i="122"/>
  <c r="N322" i="122" s="1"/>
  <c r="M321" i="122"/>
  <c r="N321" i="122" s="1"/>
  <c r="M320" i="122"/>
  <c r="N320" i="122" s="1"/>
  <c r="M319" i="122"/>
  <c r="N319" i="122" s="1"/>
  <c r="M318" i="122"/>
  <c r="N318" i="122" s="1"/>
  <c r="M317" i="122"/>
  <c r="N317" i="122" s="1"/>
  <c r="M316" i="122"/>
  <c r="N316" i="122" s="1"/>
  <c r="M315" i="122"/>
  <c r="N315" i="122" s="1"/>
  <c r="M314" i="122"/>
  <c r="N314" i="122" s="1"/>
  <c r="M313" i="122"/>
  <c r="N313" i="122" s="1"/>
  <c r="M312" i="122"/>
  <c r="N312" i="122" s="1"/>
  <c r="M311" i="122"/>
  <c r="N311" i="122" s="1"/>
  <c r="M310" i="122"/>
  <c r="N310" i="122" s="1"/>
  <c r="M309" i="122"/>
  <c r="N309" i="122" s="1"/>
  <c r="M308" i="122"/>
  <c r="N308" i="122" s="1"/>
  <c r="M307" i="122"/>
  <c r="N307" i="122" s="1"/>
  <c r="M306" i="122"/>
  <c r="N306" i="122" s="1"/>
  <c r="M305" i="122"/>
  <c r="N305" i="122" s="1"/>
  <c r="M304" i="122"/>
  <c r="N304" i="122" s="1"/>
  <c r="M303" i="122"/>
  <c r="N303" i="122" s="1"/>
  <c r="M302" i="122"/>
  <c r="N302" i="122" s="1"/>
  <c r="M301" i="122"/>
  <c r="N301" i="122" s="1"/>
  <c r="M300" i="122"/>
  <c r="N300" i="122" s="1"/>
  <c r="M299" i="122"/>
  <c r="N299" i="122" s="1"/>
  <c r="M298" i="122"/>
  <c r="N298" i="122" s="1"/>
  <c r="M297" i="122"/>
  <c r="N297" i="122" s="1"/>
  <c r="M296" i="122"/>
  <c r="N296" i="122" s="1"/>
  <c r="M295" i="122"/>
  <c r="N295" i="122" s="1"/>
  <c r="M294" i="122"/>
  <c r="N294" i="122" s="1"/>
  <c r="M293" i="122"/>
  <c r="N293" i="122" s="1"/>
  <c r="M292" i="122"/>
  <c r="N292" i="122" s="1"/>
  <c r="M291" i="122"/>
  <c r="N291" i="122" s="1"/>
  <c r="M290" i="122"/>
  <c r="N290" i="122" s="1"/>
  <c r="M289" i="122"/>
  <c r="N289" i="122" s="1"/>
  <c r="M288" i="122"/>
  <c r="N288" i="122" s="1"/>
  <c r="M287" i="122"/>
  <c r="N287" i="122" s="1"/>
  <c r="M286" i="122"/>
  <c r="N286" i="122" s="1"/>
  <c r="M285" i="122"/>
  <c r="N285" i="122" s="1"/>
  <c r="M284" i="122"/>
  <c r="N284" i="122" s="1"/>
  <c r="M283" i="122"/>
  <c r="N283" i="122" s="1"/>
  <c r="M282" i="122"/>
  <c r="N282" i="122" s="1"/>
  <c r="M281" i="122"/>
  <c r="N281" i="122" s="1"/>
  <c r="M280" i="122"/>
  <c r="N280" i="122" s="1"/>
  <c r="M279" i="122"/>
  <c r="N279" i="122" s="1"/>
  <c r="M278" i="122"/>
  <c r="N278" i="122" s="1"/>
  <c r="M277" i="122"/>
  <c r="N277" i="122" s="1"/>
  <c r="M276" i="122"/>
  <c r="N276" i="122" s="1"/>
  <c r="M275" i="122"/>
  <c r="N275" i="122" s="1"/>
  <c r="M274" i="122"/>
  <c r="N274" i="122" s="1"/>
  <c r="M273" i="122"/>
  <c r="N273" i="122" s="1"/>
  <c r="M272" i="122"/>
  <c r="N272" i="122" s="1"/>
  <c r="M271" i="122"/>
  <c r="N271" i="122" s="1"/>
  <c r="M270" i="122"/>
  <c r="N270" i="122" s="1"/>
  <c r="M269" i="122"/>
  <c r="N269" i="122" s="1"/>
  <c r="M268" i="122"/>
  <c r="N268" i="122" s="1"/>
  <c r="M267" i="122"/>
  <c r="N267" i="122" s="1"/>
  <c r="M266" i="122"/>
  <c r="N266" i="122" s="1"/>
  <c r="M265" i="122"/>
  <c r="N265" i="122" s="1"/>
  <c r="M264" i="122"/>
  <c r="N264" i="122" s="1"/>
  <c r="M263" i="122"/>
  <c r="N263" i="122" s="1"/>
  <c r="M262" i="122"/>
  <c r="N262" i="122" s="1"/>
  <c r="M261" i="122"/>
  <c r="N261" i="122" s="1"/>
  <c r="M260" i="122"/>
  <c r="N260" i="122" s="1"/>
  <c r="M259" i="122"/>
  <c r="N259" i="122" s="1"/>
  <c r="M258" i="122"/>
  <c r="N258" i="122" s="1"/>
  <c r="M257" i="122"/>
  <c r="N257" i="122" s="1"/>
  <c r="M256" i="122"/>
  <c r="N256" i="122" s="1"/>
  <c r="M255" i="122"/>
  <c r="N255" i="122" s="1"/>
  <c r="M254" i="122"/>
  <c r="N254" i="122" s="1"/>
  <c r="M253" i="122"/>
  <c r="N253" i="122" s="1"/>
  <c r="M252" i="122"/>
  <c r="N252" i="122" s="1"/>
  <c r="M251" i="122"/>
  <c r="N251" i="122" s="1"/>
  <c r="M250" i="122"/>
  <c r="N250" i="122" s="1"/>
  <c r="M249" i="122"/>
  <c r="N249" i="122" s="1"/>
  <c r="M248" i="122"/>
  <c r="N248" i="122" s="1"/>
  <c r="M247" i="122"/>
  <c r="N247" i="122" s="1"/>
  <c r="M246" i="122"/>
  <c r="N246" i="122" s="1"/>
  <c r="M245" i="122"/>
  <c r="N245" i="122" s="1"/>
  <c r="M244" i="122"/>
  <c r="N244" i="122" s="1"/>
  <c r="M243" i="122"/>
  <c r="N243" i="122" s="1"/>
  <c r="M242" i="122"/>
  <c r="N242" i="122" s="1"/>
  <c r="M241" i="122"/>
  <c r="N241" i="122" s="1"/>
  <c r="M240" i="122"/>
  <c r="N240" i="122" s="1"/>
  <c r="M239" i="122"/>
  <c r="N239" i="122" s="1"/>
  <c r="M238" i="122"/>
  <c r="N238" i="122" s="1"/>
  <c r="M237" i="122"/>
  <c r="N237" i="122" s="1"/>
  <c r="M236" i="122"/>
  <c r="N236" i="122" s="1"/>
  <c r="M235" i="122"/>
  <c r="N235" i="122" s="1"/>
  <c r="M234" i="122"/>
  <c r="N234" i="122" s="1"/>
  <c r="M233" i="122"/>
  <c r="N233" i="122" s="1"/>
  <c r="M232" i="122"/>
  <c r="N232" i="122" s="1"/>
  <c r="M231" i="122"/>
  <c r="N231" i="122" s="1"/>
  <c r="M230" i="122"/>
  <c r="N230" i="122" s="1"/>
  <c r="M229" i="122"/>
  <c r="N229" i="122" s="1"/>
  <c r="M228" i="122"/>
  <c r="N228" i="122" s="1"/>
  <c r="M227" i="122"/>
  <c r="N227" i="122" s="1"/>
  <c r="M226" i="122"/>
  <c r="N226" i="122" s="1"/>
  <c r="M225" i="122"/>
  <c r="N225" i="122" s="1"/>
  <c r="M224" i="122"/>
  <c r="N224" i="122" s="1"/>
  <c r="M223" i="122"/>
  <c r="N223" i="122" s="1"/>
  <c r="M222" i="122"/>
  <c r="N222" i="122" s="1"/>
  <c r="M221" i="122"/>
  <c r="N221" i="122" s="1"/>
  <c r="M220" i="122"/>
  <c r="N220" i="122" s="1"/>
  <c r="M219" i="122"/>
  <c r="N219" i="122" s="1"/>
  <c r="M218" i="122"/>
  <c r="N218" i="122" s="1"/>
  <c r="M217" i="122"/>
  <c r="N217" i="122" s="1"/>
  <c r="M216" i="122"/>
  <c r="N216" i="122" s="1"/>
  <c r="M215" i="122"/>
  <c r="N215" i="122" s="1"/>
  <c r="M214" i="122"/>
  <c r="N214" i="122" s="1"/>
  <c r="M213" i="122"/>
  <c r="N213" i="122" s="1"/>
  <c r="M212" i="122"/>
  <c r="N212" i="122" s="1"/>
  <c r="M211" i="122"/>
  <c r="N211" i="122" s="1"/>
  <c r="M210" i="122"/>
  <c r="N210" i="122" s="1"/>
  <c r="M209" i="122"/>
  <c r="N209" i="122" s="1"/>
  <c r="M208" i="122"/>
  <c r="N208" i="122" s="1"/>
  <c r="M207" i="122"/>
  <c r="N207" i="122" s="1"/>
  <c r="M206" i="122"/>
  <c r="N206" i="122" s="1"/>
  <c r="M205" i="122"/>
  <c r="N205" i="122" s="1"/>
  <c r="M204" i="122"/>
  <c r="N204" i="122" s="1"/>
  <c r="M203" i="122"/>
  <c r="N203" i="122" s="1"/>
  <c r="M202" i="122"/>
  <c r="N202" i="122" s="1"/>
  <c r="M201" i="122"/>
  <c r="N201" i="122" s="1"/>
  <c r="M200" i="122"/>
  <c r="N200" i="122" s="1"/>
  <c r="M199" i="122"/>
  <c r="N199" i="122" s="1"/>
  <c r="M198" i="122"/>
  <c r="N198" i="122" s="1"/>
  <c r="M197" i="122"/>
  <c r="N197" i="122" s="1"/>
  <c r="M196" i="122"/>
  <c r="N196" i="122" s="1"/>
  <c r="M195" i="122"/>
  <c r="N195" i="122" s="1"/>
  <c r="M194" i="122"/>
  <c r="N194" i="122" s="1"/>
  <c r="M193" i="122"/>
  <c r="N193" i="122" s="1"/>
  <c r="M192" i="122"/>
  <c r="N192" i="122" s="1"/>
  <c r="M191" i="122"/>
  <c r="N191" i="122" s="1"/>
  <c r="M190" i="122"/>
  <c r="N190" i="122" s="1"/>
  <c r="M189" i="122"/>
  <c r="N189" i="122" s="1"/>
  <c r="M188" i="122"/>
  <c r="N188" i="122" s="1"/>
  <c r="M187" i="122"/>
  <c r="N187" i="122" s="1"/>
  <c r="M186" i="122"/>
  <c r="N186" i="122" s="1"/>
  <c r="M185" i="122"/>
  <c r="N185" i="122" s="1"/>
  <c r="M184" i="122"/>
  <c r="N184" i="122" s="1"/>
  <c r="M183" i="122"/>
  <c r="N183" i="122" s="1"/>
  <c r="M182" i="122"/>
  <c r="N182" i="122" s="1"/>
  <c r="M181" i="122"/>
  <c r="N181" i="122" s="1"/>
  <c r="M180" i="122"/>
  <c r="N180" i="122" s="1"/>
  <c r="M179" i="122"/>
  <c r="N179" i="122" s="1"/>
  <c r="M178" i="122"/>
  <c r="N178" i="122" s="1"/>
  <c r="M177" i="122"/>
  <c r="N177" i="122" s="1"/>
  <c r="M176" i="122"/>
  <c r="N176" i="122" s="1"/>
  <c r="M175" i="122"/>
  <c r="N175" i="122" s="1"/>
  <c r="M174" i="122"/>
  <c r="N174" i="122" s="1"/>
  <c r="M173" i="122"/>
  <c r="N173" i="122" s="1"/>
  <c r="M172" i="122"/>
  <c r="N172" i="122" s="1"/>
  <c r="M171" i="122"/>
  <c r="N171" i="122" s="1"/>
  <c r="M170" i="122"/>
  <c r="N170" i="122" s="1"/>
  <c r="M169" i="122"/>
  <c r="N169" i="122" s="1"/>
  <c r="N168" i="122"/>
  <c r="M168" i="122"/>
  <c r="M167" i="122"/>
  <c r="N167" i="122" s="1"/>
  <c r="N166" i="122"/>
  <c r="M166" i="122"/>
  <c r="M165" i="122"/>
  <c r="N165" i="122" s="1"/>
  <c r="N164" i="122"/>
  <c r="M164" i="122"/>
  <c r="M163" i="122"/>
  <c r="N163" i="122" s="1"/>
  <c r="N162" i="122"/>
  <c r="M162" i="122"/>
  <c r="M161" i="122"/>
  <c r="N161" i="122" s="1"/>
  <c r="N160" i="122"/>
  <c r="M160" i="122"/>
  <c r="M159" i="122"/>
  <c r="N159" i="122" s="1"/>
  <c r="N158" i="122"/>
  <c r="M158" i="122"/>
  <c r="M157" i="122"/>
  <c r="N157" i="122" s="1"/>
  <c r="N156" i="122"/>
  <c r="M156" i="122"/>
  <c r="M155" i="122"/>
  <c r="N155" i="122" s="1"/>
  <c r="N154" i="122"/>
  <c r="M154" i="122"/>
  <c r="M153" i="122"/>
  <c r="N153" i="122" s="1"/>
  <c r="N152" i="122"/>
  <c r="M152" i="122"/>
  <c r="M151" i="122"/>
  <c r="N151" i="122" s="1"/>
  <c r="N150" i="122"/>
  <c r="M150" i="122"/>
  <c r="M149" i="122"/>
  <c r="N149" i="122" s="1"/>
  <c r="N148" i="122"/>
  <c r="M148" i="122"/>
  <c r="M147" i="122"/>
  <c r="N147" i="122" s="1"/>
  <c r="N146" i="122"/>
  <c r="M146" i="122"/>
  <c r="M145" i="122"/>
  <c r="N145" i="122" s="1"/>
  <c r="N144" i="122"/>
  <c r="M144" i="122"/>
  <c r="M143" i="122"/>
  <c r="N143" i="122" s="1"/>
  <c r="N142" i="122"/>
  <c r="M142" i="122"/>
  <c r="M141" i="122"/>
  <c r="N141" i="122" s="1"/>
  <c r="N140" i="122"/>
  <c r="M140" i="122"/>
  <c r="M139" i="122"/>
  <c r="N139" i="122" s="1"/>
  <c r="N138" i="122"/>
  <c r="M138" i="122"/>
  <c r="M137" i="122"/>
  <c r="N137" i="122" s="1"/>
  <c r="N136" i="122"/>
  <c r="M136" i="122"/>
  <c r="M135" i="122"/>
  <c r="N135" i="122" s="1"/>
  <c r="N134" i="122"/>
  <c r="M134" i="122"/>
  <c r="M133" i="122"/>
  <c r="N133" i="122" s="1"/>
  <c r="N132" i="122"/>
  <c r="M132" i="122"/>
  <c r="M131" i="122"/>
  <c r="N131" i="122" s="1"/>
  <c r="N130" i="122"/>
  <c r="M130" i="122"/>
  <c r="M129" i="122"/>
  <c r="N129" i="122" s="1"/>
  <c r="N128" i="122"/>
  <c r="M128" i="122"/>
  <c r="M127" i="122"/>
  <c r="N127" i="122" s="1"/>
  <c r="N126" i="122"/>
  <c r="M126" i="122"/>
  <c r="M125" i="122"/>
  <c r="N125" i="122" s="1"/>
  <c r="N124" i="122"/>
  <c r="M124" i="122"/>
  <c r="M123" i="122"/>
  <c r="N123" i="122" s="1"/>
  <c r="N122" i="122"/>
  <c r="M122" i="122"/>
  <c r="M121" i="122"/>
  <c r="N121" i="122" s="1"/>
  <c r="N120" i="122"/>
  <c r="M120" i="122"/>
  <c r="M119" i="122"/>
  <c r="N119" i="122" s="1"/>
  <c r="N118" i="122"/>
  <c r="M118" i="122"/>
  <c r="M117" i="122"/>
  <c r="N117" i="122" s="1"/>
  <c r="N116" i="122"/>
  <c r="M116" i="122"/>
  <c r="M115" i="122"/>
  <c r="N115" i="122" s="1"/>
  <c r="N114" i="122"/>
  <c r="M114" i="122"/>
  <c r="M113" i="122"/>
  <c r="N113" i="122" s="1"/>
  <c r="N112" i="122"/>
  <c r="M112" i="122"/>
  <c r="M111" i="122"/>
  <c r="N111" i="122" s="1"/>
  <c r="N110" i="122"/>
  <c r="M110" i="122"/>
  <c r="M109" i="122"/>
  <c r="N109" i="122" s="1"/>
  <c r="N108" i="122"/>
  <c r="M108" i="122"/>
  <c r="M107" i="122"/>
  <c r="N107" i="122" s="1"/>
  <c r="N106" i="122"/>
  <c r="M106" i="122"/>
  <c r="M105" i="122"/>
  <c r="N105" i="122" s="1"/>
  <c r="N104" i="122"/>
  <c r="M104" i="122"/>
  <c r="M103" i="122"/>
  <c r="N103" i="122" s="1"/>
  <c r="N102" i="122"/>
  <c r="M102" i="122"/>
  <c r="M101" i="122"/>
  <c r="N101" i="122" s="1"/>
  <c r="N100" i="122"/>
  <c r="M100" i="122"/>
  <c r="M99" i="122"/>
  <c r="N99" i="122" s="1"/>
  <c r="N98" i="122"/>
  <c r="M98" i="122"/>
  <c r="M97" i="122"/>
  <c r="N97" i="122" s="1"/>
  <c r="N96" i="122"/>
  <c r="M96" i="122"/>
  <c r="M95" i="122"/>
  <c r="N95" i="122" s="1"/>
  <c r="N94" i="122"/>
  <c r="M94" i="122"/>
  <c r="M93" i="122"/>
  <c r="N93" i="122" s="1"/>
  <c r="N92" i="122"/>
  <c r="M92" i="122"/>
  <c r="M91" i="122"/>
  <c r="N91" i="122" s="1"/>
  <c r="N90" i="122"/>
  <c r="M90" i="122"/>
  <c r="M89" i="122"/>
  <c r="N89" i="122" s="1"/>
  <c r="N88" i="122"/>
  <c r="M88" i="122"/>
  <c r="M87" i="122"/>
  <c r="N87" i="122" s="1"/>
  <c r="N86" i="122"/>
  <c r="M86" i="122"/>
  <c r="M85" i="122"/>
  <c r="N85" i="122" s="1"/>
  <c r="N84" i="122"/>
  <c r="M84" i="122"/>
  <c r="M83" i="122"/>
  <c r="N83" i="122" s="1"/>
  <c r="N82" i="122"/>
  <c r="M82" i="122"/>
  <c r="M81" i="122"/>
  <c r="N81" i="122" s="1"/>
  <c r="N80" i="122"/>
  <c r="M80" i="122"/>
  <c r="M79" i="122"/>
  <c r="N79" i="122" s="1"/>
  <c r="N78" i="122"/>
  <c r="M78" i="122"/>
  <c r="M77" i="122"/>
  <c r="N77" i="122" s="1"/>
  <c r="N76" i="122"/>
  <c r="M76" i="122"/>
  <c r="M75" i="122"/>
  <c r="N75" i="122" s="1"/>
  <c r="N74" i="122"/>
  <c r="M74" i="122"/>
  <c r="M73" i="122"/>
  <c r="N73" i="122" s="1"/>
  <c r="N72" i="122"/>
  <c r="M72" i="122"/>
  <c r="M71" i="122"/>
  <c r="N71" i="122" s="1"/>
  <c r="N70" i="122"/>
  <c r="M70" i="122"/>
  <c r="M69" i="122"/>
  <c r="N69" i="122" s="1"/>
  <c r="N68" i="122"/>
  <c r="M68" i="122"/>
  <c r="M67" i="122"/>
  <c r="N67" i="122" s="1"/>
  <c r="N66" i="122"/>
  <c r="M66" i="122"/>
  <c r="M65" i="122"/>
  <c r="N65" i="122" s="1"/>
  <c r="N64" i="122"/>
  <c r="M64" i="122"/>
  <c r="M63" i="122"/>
  <c r="N63" i="122" s="1"/>
  <c r="N62" i="122"/>
  <c r="M62" i="122"/>
  <c r="M61" i="122"/>
  <c r="N61" i="122" s="1"/>
  <c r="N60" i="122"/>
  <c r="M60" i="122"/>
  <c r="M59" i="122"/>
  <c r="N59" i="122" s="1"/>
  <c r="N58" i="122"/>
  <c r="M58" i="122"/>
  <c r="M57" i="122"/>
  <c r="N57" i="122" s="1"/>
  <c r="N56" i="122"/>
  <c r="M56" i="122"/>
  <c r="M55" i="122"/>
  <c r="N55" i="122" s="1"/>
  <c r="N54" i="122"/>
  <c r="M54" i="122"/>
  <c r="M53" i="122"/>
  <c r="N53" i="122" s="1"/>
  <c r="N52" i="122"/>
  <c r="M52" i="122"/>
  <c r="M51" i="122"/>
  <c r="N51" i="122" s="1"/>
  <c r="N50" i="122"/>
  <c r="M50" i="122"/>
  <c r="M49" i="122"/>
  <c r="N49" i="122" s="1"/>
  <c r="N48" i="122"/>
  <c r="M48" i="122"/>
  <c r="M47" i="122"/>
  <c r="N47" i="122" s="1"/>
  <c r="N46" i="122"/>
  <c r="M46" i="122"/>
  <c r="M45" i="122"/>
  <c r="N45" i="122" s="1"/>
  <c r="N44" i="122"/>
  <c r="M44" i="122"/>
  <c r="M43" i="122"/>
  <c r="N43" i="122" s="1"/>
  <c r="N42" i="122"/>
  <c r="M42" i="122"/>
  <c r="M41" i="122"/>
  <c r="N41" i="122" s="1"/>
  <c r="N40" i="122"/>
  <c r="M40" i="122"/>
  <c r="M39" i="122"/>
  <c r="N39" i="122" s="1"/>
  <c r="N38" i="122"/>
  <c r="M38" i="122"/>
  <c r="M37" i="122"/>
  <c r="N37" i="122" s="1"/>
  <c r="N36" i="122"/>
  <c r="M36" i="122"/>
  <c r="M35" i="122"/>
  <c r="N35" i="122" s="1"/>
  <c r="N34" i="122"/>
  <c r="M34" i="122"/>
  <c r="M33" i="122"/>
  <c r="N33" i="122" s="1"/>
  <c r="N32" i="122"/>
  <c r="M32" i="122"/>
  <c r="M31" i="122"/>
  <c r="N31" i="122" s="1"/>
  <c r="N30" i="122"/>
  <c r="M30" i="122"/>
  <c r="M29" i="122"/>
  <c r="N29" i="122" s="1"/>
  <c r="N28" i="122"/>
  <c r="M28" i="122"/>
  <c r="M27" i="122"/>
  <c r="N27" i="122" s="1"/>
  <c r="N26" i="122"/>
  <c r="M26" i="122"/>
  <c r="M25" i="122"/>
  <c r="N25" i="122" s="1"/>
  <c r="N24" i="122"/>
  <c r="M24" i="122"/>
  <c r="M23" i="122"/>
  <c r="N23" i="122" s="1"/>
  <c r="N22" i="122"/>
  <c r="M22" i="122"/>
  <c r="M21" i="122"/>
  <c r="N21" i="122" s="1"/>
  <c r="N20" i="122"/>
  <c r="M20" i="122"/>
  <c r="M19" i="122"/>
  <c r="N19" i="122" s="1"/>
  <c r="N18" i="122"/>
  <c r="M18" i="122"/>
  <c r="M17" i="122"/>
  <c r="N17" i="122" s="1"/>
  <c r="N16" i="122"/>
  <c r="M16" i="122"/>
  <c r="M15" i="122"/>
  <c r="N15" i="122" s="1"/>
  <c r="N14" i="122"/>
  <c r="M14" i="122"/>
  <c r="M13" i="122"/>
  <c r="N13" i="122" s="1"/>
  <c r="N12" i="122"/>
  <c r="M12" i="122"/>
  <c r="M11" i="122"/>
  <c r="N11" i="122" s="1"/>
  <c r="N10" i="122"/>
  <c r="M10" i="122"/>
  <c r="M9" i="122"/>
  <c r="N9" i="122" s="1"/>
  <c r="N8" i="122"/>
  <c r="M8" i="122"/>
  <c r="M7" i="122"/>
  <c r="N7" i="122" s="1"/>
  <c r="N6" i="122"/>
  <c r="M6" i="122"/>
  <c r="M5" i="122"/>
  <c r="N5" i="122" s="1"/>
  <c r="N4" i="122"/>
  <c r="M4" i="122"/>
  <c r="N339" i="121" l="1"/>
  <c r="M339" i="121"/>
  <c r="M338" i="121"/>
  <c r="N338" i="121" s="1"/>
  <c r="N337" i="121"/>
  <c r="M337" i="121"/>
  <c r="M336" i="121"/>
  <c r="N336" i="121" s="1"/>
  <c r="N335" i="121"/>
  <c r="M335" i="121"/>
  <c r="M334" i="121"/>
  <c r="N334" i="121" s="1"/>
  <c r="N333" i="121"/>
  <c r="M333" i="121"/>
  <c r="M332" i="121"/>
  <c r="N332" i="121" s="1"/>
  <c r="N331" i="121"/>
  <c r="M331" i="121"/>
  <c r="M330" i="121"/>
  <c r="N330" i="121" s="1"/>
  <c r="N329" i="121"/>
  <c r="M329" i="121"/>
  <c r="M328" i="121"/>
  <c r="N328" i="121" s="1"/>
  <c r="N327" i="121"/>
  <c r="M327" i="121"/>
  <c r="M326" i="121"/>
  <c r="N326" i="121" s="1"/>
  <c r="N325" i="121"/>
  <c r="M325" i="121"/>
  <c r="M324" i="121"/>
  <c r="N324" i="121" s="1"/>
  <c r="N323" i="121"/>
  <c r="M323" i="121"/>
  <c r="M322" i="121"/>
  <c r="N322" i="121" s="1"/>
  <c r="N321" i="121"/>
  <c r="M321" i="121"/>
  <c r="M320" i="121"/>
  <c r="N320" i="121" s="1"/>
  <c r="N319" i="121"/>
  <c r="M319" i="121"/>
  <c r="M318" i="121"/>
  <c r="N318" i="121" s="1"/>
  <c r="N317" i="121"/>
  <c r="M317" i="121"/>
  <c r="M316" i="121"/>
  <c r="N316" i="121" s="1"/>
  <c r="N315" i="121"/>
  <c r="M315" i="121"/>
  <c r="M314" i="121"/>
  <c r="N314" i="121" s="1"/>
  <c r="N313" i="121"/>
  <c r="M313" i="121"/>
  <c r="M312" i="121"/>
  <c r="N312" i="121" s="1"/>
  <c r="N311" i="121"/>
  <c r="M311" i="121"/>
  <c r="M310" i="121"/>
  <c r="N310" i="121" s="1"/>
  <c r="N309" i="121"/>
  <c r="M309" i="121"/>
  <c r="M308" i="121"/>
  <c r="N308" i="121" s="1"/>
  <c r="N307" i="121"/>
  <c r="M307" i="121"/>
  <c r="M306" i="121"/>
  <c r="N306" i="121" s="1"/>
  <c r="N305" i="121"/>
  <c r="M305" i="121"/>
  <c r="M304" i="121"/>
  <c r="N304" i="121" s="1"/>
  <c r="N303" i="121"/>
  <c r="M303" i="121"/>
  <c r="M302" i="121"/>
  <c r="N302" i="121" s="1"/>
  <c r="N301" i="121"/>
  <c r="M301" i="121"/>
  <c r="M300" i="121"/>
  <c r="N300" i="121" s="1"/>
  <c r="N299" i="121"/>
  <c r="M299" i="121"/>
  <c r="M298" i="121"/>
  <c r="N298" i="121" s="1"/>
  <c r="N297" i="121"/>
  <c r="M297" i="121"/>
  <c r="M296" i="121"/>
  <c r="N296" i="121" s="1"/>
  <c r="N295" i="121"/>
  <c r="M295" i="121"/>
  <c r="M294" i="121"/>
  <c r="N294" i="121" s="1"/>
  <c r="N293" i="121"/>
  <c r="M293" i="121"/>
  <c r="M292" i="121"/>
  <c r="N292" i="121" s="1"/>
  <c r="N291" i="121"/>
  <c r="M291" i="121"/>
  <c r="M290" i="121"/>
  <c r="N290" i="121" s="1"/>
  <c r="N289" i="121"/>
  <c r="M289" i="121"/>
  <c r="M288" i="121"/>
  <c r="N288" i="121" s="1"/>
  <c r="N287" i="121"/>
  <c r="M287" i="121"/>
  <c r="M286" i="121"/>
  <c r="N286" i="121" s="1"/>
  <c r="N285" i="121"/>
  <c r="M285" i="121"/>
  <c r="M284" i="121"/>
  <c r="N284" i="121" s="1"/>
  <c r="N283" i="121"/>
  <c r="M283" i="121"/>
  <c r="M282" i="121"/>
  <c r="N282" i="121" s="1"/>
  <c r="N281" i="121"/>
  <c r="M281" i="121"/>
  <c r="M280" i="121"/>
  <c r="N280" i="121" s="1"/>
  <c r="N279" i="121"/>
  <c r="M279" i="121"/>
  <c r="M278" i="121"/>
  <c r="N278" i="121" s="1"/>
  <c r="N277" i="121"/>
  <c r="M277" i="121"/>
  <c r="M276" i="121"/>
  <c r="N276" i="121" s="1"/>
  <c r="N275" i="121"/>
  <c r="M275" i="121"/>
  <c r="M274" i="121"/>
  <c r="N274" i="121" s="1"/>
  <c r="N273" i="121"/>
  <c r="M273" i="121"/>
  <c r="M272" i="121"/>
  <c r="N272" i="121" s="1"/>
  <c r="N271" i="121"/>
  <c r="M271" i="121"/>
  <c r="M270" i="121"/>
  <c r="N270" i="121" s="1"/>
  <c r="N269" i="121"/>
  <c r="M269" i="121"/>
  <c r="M268" i="121"/>
  <c r="N268" i="121" s="1"/>
  <c r="N267" i="121"/>
  <c r="M267" i="121"/>
  <c r="M266" i="121"/>
  <c r="N266" i="121" s="1"/>
  <c r="N265" i="121"/>
  <c r="M265" i="121"/>
  <c r="M264" i="121"/>
  <c r="N264" i="121" s="1"/>
  <c r="N263" i="121"/>
  <c r="M263" i="121"/>
  <c r="M262" i="121"/>
  <c r="N262" i="121" s="1"/>
  <c r="N261" i="121"/>
  <c r="M261" i="121"/>
  <c r="M260" i="121"/>
  <c r="N260" i="121" s="1"/>
  <c r="N259" i="121"/>
  <c r="M259" i="121"/>
  <c r="M258" i="121"/>
  <c r="N258" i="121" s="1"/>
  <c r="N257" i="121"/>
  <c r="M257" i="121"/>
  <c r="M256" i="121"/>
  <c r="N256" i="121" s="1"/>
  <c r="N255" i="121"/>
  <c r="M255" i="121"/>
  <c r="M254" i="121"/>
  <c r="N254" i="121" s="1"/>
  <c r="N253" i="121"/>
  <c r="M253" i="121"/>
  <c r="M252" i="121"/>
  <c r="N252" i="121" s="1"/>
  <c r="N251" i="121"/>
  <c r="M251" i="121"/>
  <c r="M250" i="121"/>
  <c r="N250" i="121" s="1"/>
  <c r="N249" i="121"/>
  <c r="M249" i="121"/>
  <c r="M248" i="121"/>
  <c r="N248" i="121" s="1"/>
  <c r="N247" i="121"/>
  <c r="M247" i="121"/>
  <c r="M246" i="121"/>
  <c r="N246" i="121" s="1"/>
  <c r="N245" i="121"/>
  <c r="M245" i="121"/>
  <c r="M244" i="121"/>
  <c r="N244" i="121" s="1"/>
  <c r="N243" i="121"/>
  <c r="M243" i="121"/>
  <c r="M242" i="121"/>
  <c r="N242" i="121" s="1"/>
  <c r="N241" i="121"/>
  <c r="M241" i="121"/>
  <c r="M240" i="121"/>
  <c r="N240" i="121" s="1"/>
  <c r="N239" i="121"/>
  <c r="M239" i="121"/>
  <c r="M238" i="121"/>
  <c r="N238" i="121" s="1"/>
  <c r="N237" i="121"/>
  <c r="M237" i="121"/>
  <c r="M236" i="121"/>
  <c r="N236" i="121" s="1"/>
  <c r="N235" i="121"/>
  <c r="M235" i="121"/>
  <c r="M234" i="121"/>
  <c r="N234" i="121" s="1"/>
  <c r="N233" i="121"/>
  <c r="M233" i="121"/>
  <c r="M232" i="121"/>
  <c r="N232" i="121" s="1"/>
  <c r="N231" i="121"/>
  <c r="M231" i="121"/>
  <c r="M230" i="121"/>
  <c r="N230" i="121" s="1"/>
  <c r="N229" i="121"/>
  <c r="M229" i="121"/>
  <c r="M228" i="121"/>
  <c r="N228" i="121" s="1"/>
  <c r="N227" i="121"/>
  <c r="M227" i="121"/>
  <c r="M226" i="121"/>
  <c r="N226" i="121" s="1"/>
  <c r="N225" i="121"/>
  <c r="M225" i="121"/>
  <c r="M224" i="121"/>
  <c r="N224" i="121" s="1"/>
  <c r="N223" i="121"/>
  <c r="M223" i="121"/>
  <c r="M222" i="121"/>
  <c r="N222" i="121" s="1"/>
  <c r="N221" i="121"/>
  <c r="M221" i="121"/>
  <c r="M220" i="121"/>
  <c r="N220" i="121" s="1"/>
  <c r="N219" i="121"/>
  <c r="M219" i="121"/>
  <c r="M218" i="121"/>
  <c r="N218" i="121" s="1"/>
  <c r="N217" i="121"/>
  <c r="M217" i="121"/>
  <c r="M216" i="121"/>
  <c r="N216" i="121" s="1"/>
  <c r="N215" i="121"/>
  <c r="M215" i="121"/>
  <c r="M214" i="121"/>
  <c r="N214" i="121" s="1"/>
  <c r="N213" i="121"/>
  <c r="M213" i="121"/>
  <c r="M212" i="121"/>
  <c r="N212" i="121" s="1"/>
  <c r="N211" i="121"/>
  <c r="M211" i="121"/>
  <c r="M210" i="121"/>
  <c r="N210" i="121" s="1"/>
  <c r="N209" i="121"/>
  <c r="M209" i="121"/>
  <c r="M208" i="121"/>
  <c r="N208" i="121" s="1"/>
  <c r="N207" i="121"/>
  <c r="M207" i="121"/>
  <c r="M206" i="121"/>
  <c r="N206" i="121" s="1"/>
  <c r="N205" i="121"/>
  <c r="M205" i="121"/>
  <c r="M204" i="121"/>
  <c r="N204" i="121" s="1"/>
  <c r="N203" i="121"/>
  <c r="M203" i="121"/>
  <c r="M202" i="121"/>
  <c r="N202" i="121" s="1"/>
  <c r="N201" i="121"/>
  <c r="M201" i="121"/>
  <c r="M200" i="121"/>
  <c r="N200" i="121" s="1"/>
  <c r="N199" i="121"/>
  <c r="M199" i="121"/>
  <c r="M198" i="121"/>
  <c r="N198" i="121" s="1"/>
  <c r="N197" i="121"/>
  <c r="M197" i="121"/>
  <c r="M196" i="121"/>
  <c r="N196" i="121" s="1"/>
  <c r="N195" i="121"/>
  <c r="M195" i="121"/>
  <c r="M194" i="121"/>
  <c r="N194" i="121" s="1"/>
  <c r="N193" i="121"/>
  <c r="M193" i="121"/>
  <c r="M192" i="121"/>
  <c r="N192" i="121" s="1"/>
  <c r="N191" i="121"/>
  <c r="M191" i="121"/>
  <c r="M190" i="121"/>
  <c r="N190" i="121" s="1"/>
  <c r="N189" i="121"/>
  <c r="M189" i="121"/>
  <c r="M188" i="121"/>
  <c r="N188" i="121" s="1"/>
  <c r="N187" i="121"/>
  <c r="M187" i="121"/>
  <c r="M186" i="121"/>
  <c r="N186" i="121" s="1"/>
  <c r="N185" i="121"/>
  <c r="M185" i="121"/>
  <c r="M184" i="121"/>
  <c r="N184" i="121" s="1"/>
  <c r="N183" i="121"/>
  <c r="M183" i="121"/>
  <c r="M182" i="121"/>
  <c r="N182" i="121" s="1"/>
  <c r="N181" i="121"/>
  <c r="M181" i="121"/>
  <c r="M180" i="121"/>
  <c r="N180" i="121" s="1"/>
  <c r="N179" i="121"/>
  <c r="M179" i="121"/>
  <c r="M178" i="121"/>
  <c r="N178" i="121" s="1"/>
  <c r="N177" i="121"/>
  <c r="M177" i="121"/>
  <c r="M176" i="121"/>
  <c r="N176" i="121" s="1"/>
  <c r="N175" i="121"/>
  <c r="M175" i="121"/>
  <c r="M174" i="121"/>
  <c r="N174" i="121" s="1"/>
  <c r="N173" i="121"/>
  <c r="M173" i="121"/>
  <c r="M172" i="121"/>
  <c r="N172" i="121" s="1"/>
  <c r="N171" i="121"/>
  <c r="M171" i="121"/>
  <c r="M170" i="121"/>
  <c r="N170" i="121" s="1"/>
  <c r="N169" i="121"/>
  <c r="M169" i="121"/>
  <c r="M168" i="121"/>
  <c r="N168" i="121" s="1"/>
  <c r="N167" i="121"/>
  <c r="M167" i="121"/>
  <c r="M166" i="121"/>
  <c r="N166" i="121" s="1"/>
  <c r="N165" i="121"/>
  <c r="M165" i="121"/>
  <c r="M164" i="121"/>
  <c r="N164" i="121" s="1"/>
  <c r="N163" i="121"/>
  <c r="M163" i="121"/>
  <c r="M162" i="121"/>
  <c r="N162" i="121" s="1"/>
  <c r="N161" i="121"/>
  <c r="M161" i="121"/>
  <c r="M160" i="121"/>
  <c r="N160" i="121" s="1"/>
  <c r="N159" i="121"/>
  <c r="M159" i="121"/>
  <c r="M158" i="121"/>
  <c r="N158" i="121" s="1"/>
  <c r="N157" i="121"/>
  <c r="M157" i="121"/>
  <c r="M156" i="121"/>
  <c r="N156" i="121" s="1"/>
  <c r="N155" i="121"/>
  <c r="M155" i="121"/>
  <c r="M154" i="121"/>
  <c r="N154" i="121" s="1"/>
  <c r="N153" i="121"/>
  <c r="M153" i="121"/>
  <c r="M152" i="121"/>
  <c r="N152" i="121" s="1"/>
  <c r="N151" i="121"/>
  <c r="M151" i="121"/>
  <c r="M150" i="121"/>
  <c r="N150" i="121" s="1"/>
  <c r="N149" i="121"/>
  <c r="M149" i="121"/>
  <c r="M148" i="121"/>
  <c r="N148" i="121" s="1"/>
  <c r="N147" i="121"/>
  <c r="M147" i="121"/>
  <c r="M146" i="121"/>
  <c r="N146" i="121" s="1"/>
  <c r="N145" i="121"/>
  <c r="M145" i="121"/>
  <c r="M144" i="121"/>
  <c r="N144" i="121" s="1"/>
  <c r="N143" i="121"/>
  <c r="M143" i="121"/>
  <c r="M142" i="121"/>
  <c r="N142" i="121" s="1"/>
  <c r="N141" i="121"/>
  <c r="M141" i="121"/>
  <c r="M140" i="121"/>
  <c r="N140" i="121" s="1"/>
  <c r="N139" i="121"/>
  <c r="M139" i="121"/>
  <c r="M138" i="121"/>
  <c r="N138" i="121" s="1"/>
  <c r="N137" i="121"/>
  <c r="M137" i="121"/>
  <c r="M136" i="121"/>
  <c r="N136" i="121" s="1"/>
  <c r="N135" i="121"/>
  <c r="M135" i="121"/>
  <c r="M134" i="121"/>
  <c r="N134" i="121" s="1"/>
  <c r="N133" i="121"/>
  <c r="M133" i="121"/>
  <c r="M132" i="121"/>
  <c r="N132" i="121" s="1"/>
  <c r="N131" i="121"/>
  <c r="M131" i="121"/>
  <c r="M130" i="121"/>
  <c r="N130" i="121" s="1"/>
  <c r="N129" i="121"/>
  <c r="M129" i="121"/>
  <c r="M128" i="121"/>
  <c r="N128" i="121" s="1"/>
  <c r="N127" i="121"/>
  <c r="M127" i="121"/>
  <c r="M126" i="121"/>
  <c r="N126" i="121" s="1"/>
  <c r="N125" i="121"/>
  <c r="M125" i="121"/>
  <c r="M124" i="121"/>
  <c r="N124" i="121" s="1"/>
  <c r="N123" i="121"/>
  <c r="M123" i="121"/>
  <c r="M122" i="121"/>
  <c r="N122" i="121" s="1"/>
  <c r="N121" i="121"/>
  <c r="M121" i="121"/>
  <c r="M120" i="121"/>
  <c r="N120" i="121" s="1"/>
  <c r="N119" i="121"/>
  <c r="M119" i="121"/>
  <c r="M118" i="121"/>
  <c r="N118" i="121" s="1"/>
  <c r="N117" i="121"/>
  <c r="M117" i="121"/>
  <c r="M116" i="121"/>
  <c r="N116" i="121" s="1"/>
  <c r="N115" i="121"/>
  <c r="M115" i="121"/>
  <c r="M114" i="121"/>
  <c r="N114" i="121" s="1"/>
  <c r="N113" i="121"/>
  <c r="M113" i="121"/>
  <c r="M112" i="121"/>
  <c r="N112" i="121" s="1"/>
  <c r="N111" i="121"/>
  <c r="M111" i="121"/>
  <c r="M110" i="121"/>
  <c r="N110" i="121" s="1"/>
  <c r="N109" i="121"/>
  <c r="M109" i="121"/>
  <c r="M108" i="121"/>
  <c r="N108" i="121" s="1"/>
  <c r="N107" i="121"/>
  <c r="M107" i="121"/>
  <c r="M106" i="121"/>
  <c r="N106" i="121" s="1"/>
  <c r="N105" i="121"/>
  <c r="M105" i="121"/>
  <c r="M104" i="121"/>
  <c r="N104" i="121" s="1"/>
  <c r="N103" i="121"/>
  <c r="M103" i="121"/>
  <c r="M102" i="121"/>
  <c r="N102" i="121" s="1"/>
  <c r="N101" i="121"/>
  <c r="M101" i="121"/>
  <c r="M100" i="121"/>
  <c r="N100" i="121" s="1"/>
  <c r="N99" i="121"/>
  <c r="M99" i="121"/>
  <c r="M98" i="121"/>
  <c r="N98" i="121" s="1"/>
  <c r="N97" i="121"/>
  <c r="M97" i="121"/>
  <c r="M96" i="121"/>
  <c r="N96" i="121" s="1"/>
  <c r="N95" i="121"/>
  <c r="M95" i="121"/>
  <c r="M94" i="121"/>
  <c r="N94" i="121" s="1"/>
  <c r="N93" i="121"/>
  <c r="M93" i="121"/>
  <c r="M92" i="121"/>
  <c r="N92" i="121" s="1"/>
  <c r="N91" i="121"/>
  <c r="M91" i="121"/>
  <c r="M90" i="121"/>
  <c r="N90" i="121" s="1"/>
  <c r="N89" i="121"/>
  <c r="M89" i="121"/>
  <c r="M88" i="121"/>
  <c r="N88" i="121" s="1"/>
  <c r="N87" i="121"/>
  <c r="M87" i="121"/>
  <c r="M86" i="121"/>
  <c r="N86" i="121" s="1"/>
  <c r="N85" i="121"/>
  <c r="M85" i="121"/>
  <c r="M84" i="121"/>
  <c r="N84" i="121" s="1"/>
  <c r="N83" i="121"/>
  <c r="M83" i="121"/>
  <c r="M82" i="121"/>
  <c r="N82" i="121" s="1"/>
  <c r="N81" i="121"/>
  <c r="M81" i="121"/>
  <c r="M80" i="121"/>
  <c r="N80" i="121" s="1"/>
  <c r="N79" i="121"/>
  <c r="M79" i="121"/>
  <c r="M78" i="121"/>
  <c r="N78" i="121" s="1"/>
  <c r="N77" i="121"/>
  <c r="M77" i="121"/>
  <c r="M76" i="121"/>
  <c r="N76" i="121" s="1"/>
  <c r="M75" i="121"/>
  <c r="N75" i="121" s="1"/>
  <c r="M74" i="121"/>
  <c r="N74" i="121" s="1"/>
  <c r="N73" i="121"/>
  <c r="M73" i="121"/>
  <c r="M72" i="121"/>
  <c r="N72" i="121" s="1"/>
  <c r="N71" i="121"/>
  <c r="M71" i="121"/>
  <c r="M70" i="121"/>
  <c r="N70" i="121" s="1"/>
  <c r="N69" i="121"/>
  <c r="M69" i="121"/>
  <c r="M68" i="121"/>
  <c r="N68" i="121" s="1"/>
  <c r="N67" i="121"/>
  <c r="M67" i="121"/>
  <c r="M66" i="121"/>
  <c r="N66" i="121" s="1"/>
  <c r="N65" i="121"/>
  <c r="M65" i="121"/>
  <c r="M64" i="121"/>
  <c r="N64" i="121" s="1"/>
  <c r="N63" i="121"/>
  <c r="M63" i="121"/>
  <c r="M62" i="121"/>
  <c r="N62" i="121" s="1"/>
  <c r="N61" i="121"/>
  <c r="M61" i="121"/>
  <c r="M60" i="121"/>
  <c r="N60" i="121" s="1"/>
  <c r="N59" i="121"/>
  <c r="M59" i="121"/>
  <c r="M58" i="121"/>
  <c r="N58" i="121" s="1"/>
  <c r="N57" i="121"/>
  <c r="M57" i="121"/>
  <c r="M56" i="121"/>
  <c r="N56" i="121" s="1"/>
  <c r="N55" i="121"/>
  <c r="M55" i="121"/>
  <c r="M54" i="121"/>
  <c r="N54" i="121" s="1"/>
  <c r="N53" i="121"/>
  <c r="M53" i="121"/>
  <c r="M52" i="121"/>
  <c r="N52" i="121" s="1"/>
  <c r="N51" i="121"/>
  <c r="M51" i="121"/>
  <c r="M50" i="121"/>
  <c r="N50" i="121" s="1"/>
  <c r="N49" i="121"/>
  <c r="M49" i="121"/>
  <c r="M48" i="121"/>
  <c r="N48" i="121" s="1"/>
  <c r="M47" i="121"/>
  <c r="N47" i="121" s="1"/>
  <c r="N46" i="121"/>
  <c r="M46" i="121"/>
  <c r="M45" i="121"/>
  <c r="N45" i="121" s="1"/>
  <c r="M44" i="121"/>
  <c r="N44" i="121" s="1"/>
  <c r="M43" i="121"/>
  <c r="N43" i="121" s="1"/>
  <c r="M42" i="121"/>
  <c r="N42" i="121" s="1"/>
  <c r="M41" i="121"/>
  <c r="N41" i="121" s="1"/>
  <c r="M40" i="121"/>
  <c r="N40" i="121" s="1"/>
  <c r="M39" i="121"/>
  <c r="N39" i="121" s="1"/>
  <c r="N38" i="121"/>
  <c r="M38" i="121"/>
  <c r="M37" i="121"/>
  <c r="N37" i="121" s="1"/>
  <c r="M36" i="121"/>
  <c r="N36" i="121" s="1"/>
  <c r="M35" i="121"/>
  <c r="N35" i="121" s="1"/>
  <c r="M34" i="121"/>
  <c r="N34" i="121" s="1"/>
  <c r="M33" i="121"/>
  <c r="N33" i="121" s="1"/>
  <c r="M32" i="121"/>
  <c r="N32" i="121" s="1"/>
  <c r="M31" i="121"/>
  <c r="N31" i="121" s="1"/>
  <c r="N30" i="121"/>
  <c r="M30" i="121"/>
  <c r="M29" i="121"/>
  <c r="N29" i="121" s="1"/>
  <c r="M28" i="121"/>
  <c r="N28" i="121" s="1"/>
  <c r="M27" i="121"/>
  <c r="N27" i="121" s="1"/>
  <c r="M26" i="121"/>
  <c r="N26" i="121" s="1"/>
  <c r="M25" i="121"/>
  <c r="N25" i="121" s="1"/>
  <c r="M24" i="121"/>
  <c r="N24" i="121" s="1"/>
  <c r="M23" i="121"/>
  <c r="N23" i="121" s="1"/>
  <c r="N22" i="121"/>
  <c r="M22" i="121"/>
  <c r="M21" i="121"/>
  <c r="N21" i="121" s="1"/>
  <c r="M20" i="121"/>
  <c r="N20" i="121" s="1"/>
  <c r="M19" i="121"/>
  <c r="N19" i="121" s="1"/>
  <c r="M18" i="121"/>
  <c r="N18" i="121" s="1"/>
  <c r="M17" i="121"/>
  <c r="N17" i="121" s="1"/>
  <c r="M16" i="121"/>
  <c r="N16" i="121" s="1"/>
  <c r="M15" i="121"/>
  <c r="N15" i="121" s="1"/>
  <c r="N14" i="121"/>
  <c r="M14" i="121"/>
  <c r="M13" i="121"/>
  <c r="N13" i="121" s="1"/>
  <c r="M12" i="121"/>
  <c r="N12" i="121" s="1"/>
  <c r="M11" i="121"/>
  <c r="N11" i="121" s="1"/>
  <c r="M10" i="121"/>
  <c r="N10" i="121" s="1"/>
  <c r="M9" i="121"/>
  <c r="N9" i="121" s="1"/>
  <c r="M8" i="121"/>
  <c r="N8" i="121" s="1"/>
  <c r="M7" i="121"/>
  <c r="N7" i="121" s="1"/>
  <c r="N6" i="121"/>
  <c r="M6" i="121"/>
  <c r="M5" i="121"/>
  <c r="N5" i="121" s="1"/>
  <c r="M4" i="121"/>
  <c r="N4" i="121" s="1"/>
  <c r="AK340" i="120" l="1"/>
  <c r="AJ340" i="120"/>
  <c r="AI340" i="120"/>
  <c r="AH340" i="120"/>
  <c r="AG340" i="120"/>
  <c r="AF340" i="120"/>
  <c r="AE340" i="120"/>
  <c r="AD340" i="120"/>
  <c r="AC340" i="120"/>
  <c r="AB340" i="120"/>
  <c r="AA340" i="120"/>
  <c r="Z340" i="120"/>
  <c r="Y340" i="120"/>
  <c r="X340" i="120"/>
  <c r="W340" i="120"/>
  <c r="V340" i="120"/>
  <c r="U340" i="120"/>
  <c r="T340" i="120"/>
  <c r="S340" i="120"/>
  <c r="R340" i="120"/>
  <c r="Q340" i="120"/>
  <c r="P340" i="120"/>
  <c r="O340" i="120"/>
  <c r="M339" i="120"/>
  <c r="N339" i="120" s="1"/>
  <c r="M338" i="120"/>
  <c r="N338" i="120" s="1"/>
  <c r="M337" i="120"/>
  <c r="N337" i="120" s="1"/>
  <c r="N336" i="120"/>
  <c r="M336" i="120"/>
  <c r="M335" i="120"/>
  <c r="N335" i="120" s="1"/>
  <c r="M334" i="120"/>
  <c r="N334" i="120" s="1"/>
  <c r="M333" i="120"/>
  <c r="N333" i="120" s="1"/>
  <c r="M332" i="120"/>
  <c r="N332" i="120" s="1"/>
  <c r="M331" i="120"/>
  <c r="N331" i="120" s="1"/>
  <c r="M330" i="120"/>
  <c r="N330" i="120" s="1"/>
  <c r="M329" i="120"/>
  <c r="N329" i="120" s="1"/>
  <c r="N328" i="120"/>
  <c r="M328" i="120"/>
  <c r="M327" i="120"/>
  <c r="N327" i="120" s="1"/>
  <c r="M326" i="120"/>
  <c r="N326" i="120" s="1"/>
  <c r="M325" i="120"/>
  <c r="N325" i="120" s="1"/>
  <c r="M324" i="120"/>
  <c r="N324" i="120" s="1"/>
  <c r="M323" i="120"/>
  <c r="N323" i="120" s="1"/>
  <c r="M322" i="120"/>
  <c r="N322" i="120" s="1"/>
  <c r="M321" i="120"/>
  <c r="N321" i="120" s="1"/>
  <c r="N320" i="120"/>
  <c r="M320" i="120"/>
  <c r="M319" i="120"/>
  <c r="N319" i="120" s="1"/>
  <c r="M318" i="120"/>
  <c r="N318" i="120" s="1"/>
  <c r="M317" i="120"/>
  <c r="N317" i="120" s="1"/>
  <c r="M316" i="120"/>
  <c r="N316" i="120" s="1"/>
  <c r="M315" i="120"/>
  <c r="N315" i="120" s="1"/>
  <c r="M314" i="120"/>
  <c r="N314" i="120" s="1"/>
  <c r="M313" i="120"/>
  <c r="N313" i="120" s="1"/>
  <c r="N312" i="120"/>
  <c r="M312" i="120"/>
  <c r="M311" i="120"/>
  <c r="N311" i="120" s="1"/>
  <c r="M310" i="120"/>
  <c r="N310" i="120" s="1"/>
  <c r="M309" i="120"/>
  <c r="N309" i="120" s="1"/>
  <c r="M308" i="120"/>
  <c r="N308" i="120" s="1"/>
  <c r="M307" i="120"/>
  <c r="N307" i="120" s="1"/>
  <c r="M306" i="120"/>
  <c r="N306" i="120" s="1"/>
  <c r="M305" i="120"/>
  <c r="N305" i="120" s="1"/>
  <c r="N304" i="120"/>
  <c r="M304" i="120"/>
  <c r="M303" i="120"/>
  <c r="N303" i="120" s="1"/>
  <c r="M302" i="120"/>
  <c r="N302" i="120" s="1"/>
  <c r="M301" i="120"/>
  <c r="N301" i="120" s="1"/>
  <c r="M300" i="120"/>
  <c r="N300" i="120" s="1"/>
  <c r="M299" i="120"/>
  <c r="N299" i="120" s="1"/>
  <c r="M298" i="120"/>
  <c r="N298" i="120" s="1"/>
  <c r="M297" i="120"/>
  <c r="N297" i="120" s="1"/>
  <c r="N296" i="120"/>
  <c r="M296" i="120"/>
  <c r="M295" i="120"/>
  <c r="N295" i="120" s="1"/>
  <c r="M294" i="120"/>
  <c r="N294" i="120" s="1"/>
  <c r="M293" i="120"/>
  <c r="N293" i="120" s="1"/>
  <c r="M292" i="120"/>
  <c r="N292" i="120" s="1"/>
  <c r="M291" i="120"/>
  <c r="N291" i="120" s="1"/>
  <c r="N290" i="120"/>
  <c r="M290" i="120"/>
  <c r="M289" i="120"/>
  <c r="N289" i="120" s="1"/>
  <c r="N288" i="120"/>
  <c r="M288" i="120"/>
  <c r="M287" i="120"/>
  <c r="N287" i="120" s="1"/>
  <c r="M286" i="120"/>
  <c r="N286" i="120" s="1"/>
  <c r="M285" i="120"/>
  <c r="N285" i="120" s="1"/>
  <c r="M284" i="120"/>
  <c r="N284" i="120" s="1"/>
  <c r="M283" i="120"/>
  <c r="N283" i="120" s="1"/>
  <c r="N282" i="120"/>
  <c r="M282" i="120"/>
  <c r="M281" i="120"/>
  <c r="N281" i="120" s="1"/>
  <c r="N280" i="120"/>
  <c r="M280" i="120"/>
  <c r="M279" i="120"/>
  <c r="N279" i="120" s="1"/>
  <c r="M278" i="120"/>
  <c r="N278" i="120" s="1"/>
  <c r="M277" i="120"/>
  <c r="N277" i="120" s="1"/>
  <c r="M276" i="120"/>
  <c r="N276" i="120" s="1"/>
  <c r="M275" i="120"/>
  <c r="N275" i="120" s="1"/>
  <c r="N274" i="120"/>
  <c r="M274" i="120"/>
  <c r="M273" i="120"/>
  <c r="N273" i="120" s="1"/>
  <c r="M272" i="120"/>
  <c r="N272" i="120" s="1"/>
  <c r="M271" i="120"/>
  <c r="N271" i="120" s="1"/>
  <c r="M270" i="120"/>
  <c r="N270" i="120" s="1"/>
  <c r="M269" i="120"/>
  <c r="N269" i="120" s="1"/>
  <c r="M268" i="120"/>
  <c r="N268" i="120" s="1"/>
  <c r="M267" i="120"/>
  <c r="N267" i="120" s="1"/>
  <c r="N266" i="120"/>
  <c r="M266" i="120"/>
  <c r="M265" i="120"/>
  <c r="N265" i="120" s="1"/>
  <c r="M264" i="120"/>
  <c r="N264" i="120" s="1"/>
  <c r="M263" i="120"/>
  <c r="N263" i="120" s="1"/>
  <c r="M262" i="120"/>
  <c r="N262" i="120" s="1"/>
  <c r="M261" i="120"/>
  <c r="N261" i="120" s="1"/>
  <c r="M260" i="120"/>
  <c r="N260" i="120" s="1"/>
  <c r="M259" i="120"/>
  <c r="N259" i="120" s="1"/>
  <c r="N258" i="120"/>
  <c r="M258" i="120"/>
  <c r="M257" i="120"/>
  <c r="N257" i="120" s="1"/>
  <c r="M256" i="120"/>
  <c r="N256" i="120" s="1"/>
  <c r="M255" i="120"/>
  <c r="N255" i="120" s="1"/>
  <c r="M254" i="120"/>
  <c r="N254" i="120" s="1"/>
  <c r="M253" i="120"/>
  <c r="N253" i="120" s="1"/>
  <c r="N252" i="120"/>
  <c r="M252" i="120"/>
  <c r="M251" i="120"/>
  <c r="N251" i="120" s="1"/>
  <c r="N250" i="120"/>
  <c r="M250" i="120"/>
  <c r="M249" i="120"/>
  <c r="N249" i="120" s="1"/>
  <c r="M248" i="120"/>
  <c r="N248" i="120" s="1"/>
  <c r="M247" i="120"/>
  <c r="N247" i="120" s="1"/>
  <c r="M246" i="120"/>
  <c r="N246" i="120" s="1"/>
  <c r="M245" i="120"/>
  <c r="N245" i="120" s="1"/>
  <c r="N244" i="120"/>
  <c r="M244" i="120"/>
  <c r="M243" i="120"/>
  <c r="N243" i="120" s="1"/>
  <c r="N242" i="120"/>
  <c r="M242" i="120"/>
  <c r="M241" i="120"/>
  <c r="N241" i="120" s="1"/>
  <c r="M240" i="120"/>
  <c r="N240" i="120" s="1"/>
  <c r="M239" i="120"/>
  <c r="N239" i="120" s="1"/>
  <c r="M238" i="120"/>
  <c r="N238" i="120" s="1"/>
  <c r="M237" i="120"/>
  <c r="N237" i="120" s="1"/>
  <c r="N236" i="120"/>
  <c r="M236" i="120"/>
  <c r="M235" i="120"/>
  <c r="N235" i="120" s="1"/>
  <c r="N234" i="120"/>
  <c r="M234" i="120"/>
  <c r="M233" i="120"/>
  <c r="N233" i="120" s="1"/>
  <c r="M232" i="120"/>
  <c r="N232" i="120" s="1"/>
  <c r="M231" i="120"/>
  <c r="N231" i="120" s="1"/>
  <c r="M230" i="120"/>
  <c r="N230" i="120" s="1"/>
  <c r="M229" i="120"/>
  <c r="N229" i="120" s="1"/>
  <c r="N228" i="120"/>
  <c r="M228" i="120"/>
  <c r="M227" i="120"/>
  <c r="N227" i="120" s="1"/>
  <c r="N226" i="120"/>
  <c r="M226" i="120"/>
  <c r="M225" i="120"/>
  <c r="N225" i="120" s="1"/>
  <c r="M224" i="120"/>
  <c r="N224" i="120" s="1"/>
  <c r="M223" i="120"/>
  <c r="N223" i="120" s="1"/>
  <c r="M222" i="120"/>
  <c r="N222" i="120" s="1"/>
  <c r="M221" i="120"/>
  <c r="N221" i="120" s="1"/>
  <c r="N220" i="120"/>
  <c r="M220" i="120"/>
  <c r="M219" i="120"/>
  <c r="N219" i="120" s="1"/>
  <c r="N218" i="120"/>
  <c r="M218" i="120"/>
  <c r="M217" i="120"/>
  <c r="N217" i="120" s="1"/>
  <c r="M216" i="120"/>
  <c r="N216" i="120" s="1"/>
  <c r="M215" i="120"/>
  <c r="N215" i="120" s="1"/>
  <c r="M214" i="120"/>
  <c r="N214" i="120" s="1"/>
  <c r="M213" i="120"/>
  <c r="N213" i="120" s="1"/>
  <c r="N212" i="120"/>
  <c r="M212" i="120"/>
  <c r="M211" i="120"/>
  <c r="N211" i="120" s="1"/>
  <c r="N210" i="120"/>
  <c r="M210" i="120"/>
  <c r="M209" i="120"/>
  <c r="N209" i="120" s="1"/>
  <c r="M208" i="120"/>
  <c r="N208" i="120" s="1"/>
  <c r="M207" i="120"/>
  <c r="N207" i="120" s="1"/>
  <c r="M206" i="120"/>
  <c r="N206" i="120" s="1"/>
  <c r="M205" i="120"/>
  <c r="N205" i="120" s="1"/>
  <c r="N204" i="120"/>
  <c r="M204" i="120"/>
  <c r="M203" i="120"/>
  <c r="N203" i="120" s="1"/>
  <c r="N202" i="120"/>
  <c r="M202" i="120"/>
  <c r="M201" i="120"/>
  <c r="N201" i="120" s="1"/>
  <c r="M200" i="120"/>
  <c r="N200" i="120" s="1"/>
  <c r="M199" i="120"/>
  <c r="N199" i="120" s="1"/>
  <c r="M198" i="120"/>
  <c r="N198" i="120" s="1"/>
  <c r="M197" i="120"/>
  <c r="N197" i="120" s="1"/>
  <c r="N196" i="120"/>
  <c r="M196" i="120"/>
  <c r="M195" i="120"/>
  <c r="N195" i="120" s="1"/>
  <c r="N194" i="120"/>
  <c r="M194" i="120"/>
  <c r="M193" i="120"/>
  <c r="N193" i="120" s="1"/>
  <c r="M192" i="120"/>
  <c r="N192" i="120" s="1"/>
  <c r="M191" i="120"/>
  <c r="N191" i="120" s="1"/>
  <c r="M190" i="120"/>
  <c r="N190" i="120" s="1"/>
  <c r="M189" i="120"/>
  <c r="N189" i="120" s="1"/>
  <c r="N188" i="120"/>
  <c r="M188" i="120"/>
  <c r="M187" i="120"/>
  <c r="N187" i="120" s="1"/>
  <c r="N186" i="120"/>
  <c r="M186" i="120"/>
  <c r="M185" i="120"/>
  <c r="N185" i="120" s="1"/>
  <c r="M184" i="120"/>
  <c r="N184" i="120" s="1"/>
  <c r="M183" i="120"/>
  <c r="N183" i="120" s="1"/>
  <c r="M182" i="120"/>
  <c r="N182" i="120" s="1"/>
  <c r="M181" i="120"/>
  <c r="N181" i="120" s="1"/>
  <c r="N180" i="120"/>
  <c r="M180" i="120"/>
  <c r="M179" i="120"/>
  <c r="N179" i="120" s="1"/>
  <c r="N178" i="120"/>
  <c r="M178" i="120"/>
  <c r="M177" i="120"/>
  <c r="N177" i="120" s="1"/>
  <c r="M176" i="120"/>
  <c r="N176" i="120" s="1"/>
  <c r="M175" i="120"/>
  <c r="N175" i="120" s="1"/>
  <c r="M174" i="120"/>
  <c r="N174" i="120" s="1"/>
  <c r="M173" i="120"/>
  <c r="N173" i="120" s="1"/>
  <c r="N172" i="120"/>
  <c r="M172" i="120"/>
  <c r="M171" i="120"/>
  <c r="N171" i="120" s="1"/>
  <c r="N170" i="120"/>
  <c r="M170" i="120"/>
  <c r="M169" i="120"/>
  <c r="N169" i="120" s="1"/>
  <c r="N168" i="120"/>
  <c r="M168" i="120"/>
  <c r="M167" i="120"/>
  <c r="N167" i="120" s="1"/>
  <c r="N166" i="120"/>
  <c r="M166" i="120"/>
  <c r="M165" i="120"/>
  <c r="N165" i="120" s="1"/>
  <c r="N164" i="120"/>
  <c r="M164" i="120"/>
  <c r="M163" i="120"/>
  <c r="N163" i="120" s="1"/>
  <c r="N162" i="120"/>
  <c r="M162" i="120"/>
  <c r="M161" i="120"/>
  <c r="N161" i="120" s="1"/>
  <c r="N160" i="120"/>
  <c r="M160" i="120"/>
  <c r="M159" i="120"/>
  <c r="N159" i="120" s="1"/>
  <c r="N158" i="120"/>
  <c r="M158" i="120"/>
  <c r="M157" i="120"/>
  <c r="N157" i="120" s="1"/>
  <c r="N156" i="120"/>
  <c r="M156" i="120"/>
  <c r="M155" i="120"/>
  <c r="N155" i="120" s="1"/>
  <c r="N154" i="120"/>
  <c r="M154" i="120"/>
  <c r="M153" i="120"/>
  <c r="N153" i="120" s="1"/>
  <c r="N152" i="120"/>
  <c r="M152" i="120"/>
  <c r="M151" i="120"/>
  <c r="N151" i="120" s="1"/>
  <c r="N150" i="120"/>
  <c r="M150" i="120"/>
  <c r="M149" i="120"/>
  <c r="N149" i="120" s="1"/>
  <c r="N148" i="120"/>
  <c r="M148" i="120"/>
  <c r="M147" i="120"/>
  <c r="N147" i="120" s="1"/>
  <c r="N146" i="120"/>
  <c r="M146" i="120"/>
  <c r="M145" i="120"/>
  <c r="N145" i="120" s="1"/>
  <c r="N144" i="120"/>
  <c r="M144" i="120"/>
  <c r="M143" i="120"/>
  <c r="N143" i="120" s="1"/>
  <c r="N142" i="120"/>
  <c r="M142" i="120"/>
  <c r="M141" i="120"/>
  <c r="N141" i="120" s="1"/>
  <c r="N140" i="120"/>
  <c r="M140" i="120"/>
  <c r="M139" i="120"/>
  <c r="N139" i="120" s="1"/>
  <c r="N138" i="120"/>
  <c r="M138" i="120"/>
  <c r="M137" i="120"/>
  <c r="N137" i="120" s="1"/>
  <c r="N136" i="120"/>
  <c r="M136" i="120"/>
  <c r="M135" i="120"/>
  <c r="N135" i="120" s="1"/>
  <c r="N134" i="120"/>
  <c r="M134" i="120"/>
  <c r="M133" i="120"/>
  <c r="N133" i="120" s="1"/>
  <c r="N132" i="120"/>
  <c r="M132" i="120"/>
  <c r="M131" i="120"/>
  <c r="N131" i="120" s="1"/>
  <c r="N130" i="120"/>
  <c r="M130" i="120"/>
  <c r="M129" i="120"/>
  <c r="N129" i="120" s="1"/>
  <c r="N128" i="120"/>
  <c r="M128" i="120"/>
  <c r="M127" i="120"/>
  <c r="N127" i="120" s="1"/>
  <c r="M126" i="120"/>
  <c r="N126" i="120" s="1"/>
  <c r="M125" i="120"/>
  <c r="N125" i="120" s="1"/>
  <c r="N124" i="120"/>
  <c r="M124" i="120"/>
  <c r="M123" i="120"/>
  <c r="N123" i="120" s="1"/>
  <c r="M122" i="120"/>
  <c r="N122" i="120" s="1"/>
  <c r="M121" i="120"/>
  <c r="N121" i="120" s="1"/>
  <c r="N120" i="120"/>
  <c r="M120" i="120"/>
  <c r="M119" i="120"/>
  <c r="N119" i="120" s="1"/>
  <c r="M118" i="120"/>
  <c r="N118" i="120" s="1"/>
  <c r="M117" i="120"/>
  <c r="N117" i="120" s="1"/>
  <c r="N116" i="120"/>
  <c r="M116" i="120"/>
  <c r="M115" i="120"/>
  <c r="N115" i="120" s="1"/>
  <c r="M114" i="120"/>
  <c r="N114" i="120" s="1"/>
  <c r="M113" i="120"/>
  <c r="N113" i="120" s="1"/>
  <c r="N112" i="120"/>
  <c r="M112" i="120"/>
  <c r="M111" i="120"/>
  <c r="N111" i="120" s="1"/>
  <c r="M110" i="120"/>
  <c r="N110" i="120" s="1"/>
  <c r="M109" i="120"/>
  <c r="N109" i="120" s="1"/>
  <c r="N108" i="120"/>
  <c r="M108" i="120"/>
  <c r="M107" i="120"/>
  <c r="N107" i="120" s="1"/>
  <c r="M106" i="120"/>
  <c r="N106" i="120" s="1"/>
  <c r="M105" i="120"/>
  <c r="N105" i="120" s="1"/>
  <c r="N104" i="120"/>
  <c r="M104" i="120"/>
  <c r="M103" i="120"/>
  <c r="N103" i="120" s="1"/>
  <c r="M102" i="120"/>
  <c r="N102" i="120" s="1"/>
  <c r="M101" i="120"/>
  <c r="N101" i="120" s="1"/>
  <c r="N100" i="120"/>
  <c r="M100" i="120"/>
  <c r="M99" i="120"/>
  <c r="N99" i="120" s="1"/>
  <c r="M98" i="120"/>
  <c r="N98" i="120" s="1"/>
  <c r="M97" i="120"/>
  <c r="N97" i="120" s="1"/>
  <c r="N96" i="120"/>
  <c r="M96" i="120"/>
  <c r="M95" i="120"/>
  <c r="N95" i="120" s="1"/>
  <c r="M94" i="120"/>
  <c r="N94" i="120" s="1"/>
  <c r="M93" i="120"/>
  <c r="N93" i="120" s="1"/>
  <c r="N92" i="120"/>
  <c r="M92" i="120"/>
  <c r="M91" i="120"/>
  <c r="N91" i="120" s="1"/>
  <c r="M90" i="120"/>
  <c r="N90" i="120" s="1"/>
  <c r="M89" i="120"/>
  <c r="N89" i="120" s="1"/>
  <c r="N88" i="120"/>
  <c r="M88" i="120"/>
  <c r="M87" i="120"/>
  <c r="N87" i="120" s="1"/>
  <c r="M86" i="120"/>
  <c r="N86" i="120" s="1"/>
  <c r="M85" i="120"/>
  <c r="N85" i="120" s="1"/>
  <c r="N84" i="120"/>
  <c r="M84" i="120"/>
  <c r="M83" i="120"/>
  <c r="N83" i="120" s="1"/>
  <c r="M82" i="120"/>
  <c r="N82" i="120" s="1"/>
  <c r="M81" i="120"/>
  <c r="N81" i="120" s="1"/>
  <c r="N80" i="120"/>
  <c r="M80" i="120"/>
  <c r="M79" i="120"/>
  <c r="N79" i="120" s="1"/>
  <c r="M78" i="120"/>
  <c r="N78" i="120" s="1"/>
  <c r="M77" i="120"/>
  <c r="N77" i="120" s="1"/>
  <c r="N76" i="120"/>
  <c r="M76" i="120"/>
  <c r="M75" i="120"/>
  <c r="N75" i="120" s="1"/>
  <c r="M74" i="120"/>
  <c r="N74" i="120" s="1"/>
  <c r="M73" i="120"/>
  <c r="N73" i="120" s="1"/>
  <c r="N72" i="120"/>
  <c r="M72" i="120"/>
  <c r="M71" i="120"/>
  <c r="N71" i="120" s="1"/>
  <c r="M70" i="120"/>
  <c r="N70" i="120" s="1"/>
  <c r="M69" i="120"/>
  <c r="N69" i="120" s="1"/>
  <c r="N68" i="120"/>
  <c r="M68" i="120"/>
  <c r="M67" i="120"/>
  <c r="N67" i="120" s="1"/>
  <c r="M66" i="120"/>
  <c r="N66" i="120" s="1"/>
  <c r="M65" i="120"/>
  <c r="N65" i="120" s="1"/>
  <c r="N64" i="120"/>
  <c r="M64" i="120"/>
  <c r="M63" i="120"/>
  <c r="N63" i="120" s="1"/>
  <c r="M62" i="120"/>
  <c r="N62" i="120" s="1"/>
  <c r="M61" i="120"/>
  <c r="N61" i="120" s="1"/>
  <c r="N60" i="120"/>
  <c r="M60" i="120"/>
  <c r="M59" i="120"/>
  <c r="N59" i="120" s="1"/>
  <c r="M58" i="120"/>
  <c r="N58" i="120" s="1"/>
  <c r="M57" i="120"/>
  <c r="N57" i="120" s="1"/>
  <c r="N56" i="120"/>
  <c r="M56" i="120"/>
  <c r="M55" i="120"/>
  <c r="N55" i="120" s="1"/>
  <c r="M54" i="120"/>
  <c r="N54" i="120" s="1"/>
  <c r="M53" i="120"/>
  <c r="N53" i="120" s="1"/>
  <c r="N52" i="120"/>
  <c r="M52" i="120"/>
  <c r="M51" i="120"/>
  <c r="N51" i="120" s="1"/>
  <c r="M50" i="120"/>
  <c r="N50" i="120" s="1"/>
  <c r="M49" i="120"/>
  <c r="N49" i="120" s="1"/>
  <c r="N48" i="120"/>
  <c r="M48" i="120"/>
  <c r="M47" i="120"/>
  <c r="N47" i="120" s="1"/>
  <c r="M46" i="120"/>
  <c r="N46" i="120" s="1"/>
  <c r="M45" i="120"/>
  <c r="N45" i="120" s="1"/>
  <c r="N44" i="120"/>
  <c r="M44" i="120"/>
  <c r="M43" i="120"/>
  <c r="N43" i="120" s="1"/>
  <c r="M42" i="120"/>
  <c r="N42" i="120" s="1"/>
  <c r="M41" i="120"/>
  <c r="N41" i="120" s="1"/>
  <c r="M40" i="120"/>
  <c r="N40" i="120" s="1"/>
  <c r="M39" i="120"/>
  <c r="N39" i="120" s="1"/>
  <c r="M38" i="120"/>
  <c r="N38" i="120" s="1"/>
  <c r="M37" i="120"/>
  <c r="N37" i="120" s="1"/>
  <c r="M36" i="120"/>
  <c r="N36" i="120" s="1"/>
  <c r="M35" i="120"/>
  <c r="N35" i="120" s="1"/>
  <c r="M34" i="120"/>
  <c r="N34" i="120" s="1"/>
  <c r="M33" i="120"/>
  <c r="N33" i="120" s="1"/>
  <c r="M32" i="120"/>
  <c r="N32" i="120" s="1"/>
  <c r="M31" i="120"/>
  <c r="N31" i="120" s="1"/>
  <c r="M30" i="120"/>
  <c r="N30" i="120" s="1"/>
  <c r="M29" i="120"/>
  <c r="N29" i="120" s="1"/>
  <c r="M28" i="120"/>
  <c r="N28" i="120" s="1"/>
  <c r="M27" i="120"/>
  <c r="N27" i="120" s="1"/>
  <c r="M26" i="120"/>
  <c r="N26" i="120" s="1"/>
  <c r="M25" i="120"/>
  <c r="N25" i="120" s="1"/>
  <c r="M24" i="120"/>
  <c r="N24" i="120" s="1"/>
  <c r="M23" i="120"/>
  <c r="N23" i="120" s="1"/>
  <c r="M22" i="120"/>
  <c r="N22" i="120" s="1"/>
  <c r="M21" i="120"/>
  <c r="N21" i="120" s="1"/>
  <c r="M20" i="120"/>
  <c r="N20" i="120" s="1"/>
  <c r="M19" i="120"/>
  <c r="N19" i="120" s="1"/>
  <c r="M18" i="120"/>
  <c r="N18" i="120" s="1"/>
  <c r="M17" i="120"/>
  <c r="N17" i="120" s="1"/>
  <c r="M16" i="120"/>
  <c r="N16" i="120" s="1"/>
  <c r="M15" i="120"/>
  <c r="N15" i="120" s="1"/>
  <c r="M14" i="120"/>
  <c r="N14" i="120" s="1"/>
  <c r="M13" i="120"/>
  <c r="N13" i="120" s="1"/>
  <c r="M12" i="120"/>
  <c r="N12" i="120" s="1"/>
  <c r="M11" i="120"/>
  <c r="N11" i="120" s="1"/>
  <c r="M10" i="120"/>
  <c r="N10" i="120" s="1"/>
  <c r="M9" i="120"/>
  <c r="N9" i="120" s="1"/>
  <c r="M8" i="120"/>
  <c r="N8" i="120" s="1"/>
  <c r="M7" i="120"/>
  <c r="N7" i="120" s="1"/>
  <c r="M6" i="120"/>
  <c r="N6" i="120" s="1"/>
  <c r="M5" i="120"/>
  <c r="N5" i="120" s="1"/>
  <c r="M4" i="120"/>
  <c r="N4" i="120" s="1"/>
  <c r="AK340" i="119"/>
  <c r="AJ340" i="119"/>
  <c r="AI340" i="119"/>
  <c r="AH340" i="119"/>
  <c r="AG340" i="119"/>
  <c r="AF340" i="119"/>
  <c r="AE340" i="119"/>
  <c r="AD340" i="119"/>
  <c r="AC340" i="119"/>
  <c r="AB340" i="119"/>
  <c r="AA340" i="119"/>
  <c r="Z340" i="119"/>
  <c r="Y340" i="119"/>
  <c r="X340" i="119"/>
  <c r="W340" i="119"/>
  <c r="V340" i="119"/>
  <c r="U340" i="119"/>
  <c r="T340" i="119"/>
  <c r="S340" i="119"/>
  <c r="R340" i="119"/>
  <c r="Q340" i="119"/>
  <c r="P340" i="119"/>
  <c r="O340" i="119"/>
  <c r="M339" i="119"/>
  <c r="N339" i="119" s="1"/>
  <c r="N338" i="119"/>
  <c r="M338" i="119"/>
  <c r="M337" i="119"/>
  <c r="N337" i="119" s="1"/>
  <c r="N336" i="119"/>
  <c r="M336" i="119"/>
  <c r="M335" i="119"/>
  <c r="N335" i="119" s="1"/>
  <c r="N334" i="119"/>
  <c r="M334" i="119"/>
  <c r="M333" i="119"/>
  <c r="N333" i="119" s="1"/>
  <c r="N332" i="119"/>
  <c r="M332" i="119"/>
  <c r="M331" i="119"/>
  <c r="N331" i="119" s="1"/>
  <c r="N330" i="119"/>
  <c r="M330" i="119"/>
  <c r="M329" i="119"/>
  <c r="N329" i="119" s="1"/>
  <c r="N328" i="119"/>
  <c r="M328" i="119"/>
  <c r="M327" i="119"/>
  <c r="N327" i="119" s="1"/>
  <c r="N326" i="119"/>
  <c r="M326" i="119"/>
  <c r="M325" i="119"/>
  <c r="N325" i="119" s="1"/>
  <c r="N324" i="119"/>
  <c r="M324" i="119"/>
  <c r="M323" i="119"/>
  <c r="N323" i="119" s="1"/>
  <c r="N322" i="119"/>
  <c r="M322" i="119"/>
  <c r="M321" i="119"/>
  <c r="N321" i="119" s="1"/>
  <c r="N320" i="119"/>
  <c r="M320" i="119"/>
  <c r="M319" i="119"/>
  <c r="N319" i="119" s="1"/>
  <c r="N318" i="119"/>
  <c r="M318" i="119"/>
  <c r="M317" i="119"/>
  <c r="N317" i="119" s="1"/>
  <c r="N316" i="119"/>
  <c r="M316" i="119"/>
  <c r="M315" i="119"/>
  <c r="N315" i="119" s="1"/>
  <c r="N314" i="119"/>
  <c r="M314" i="119"/>
  <c r="M313" i="119"/>
  <c r="N313" i="119" s="1"/>
  <c r="N312" i="119"/>
  <c r="M312" i="119"/>
  <c r="M311" i="119"/>
  <c r="N311" i="119" s="1"/>
  <c r="N310" i="119"/>
  <c r="M310" i="119"/>
  <c r="M309" i="119"/>
  <c r="N309" i="119" s="1"/>
  <c r="N308" i="119"/>
  <c r="M308" i="119"/>
  <c r="M307" i="119"/>
  <c r="N307" i="119" s="1"/>
  <c r="N306" i="119"/>
  <c r="M306" i="119"/>
  <c r="M305" i="119"/>
  <c r="N305" i="119" s="1"/>
  <c r="N304" i="119"/>
  <c r="M304" i="119"/>
  <c r="M303" i="119"/>
  <c r="N303" i="119" s="1"/>
  <c r="N302" i="119"/>
  <c r="M302" i="119"/>
  <c r="M301" i="119"/>
  <c r="N301" i="119" s="1"/>
  <c r="M300" i="119"/>
  <c r="N300" i="119" s="1"/>
  <c r="M299" i="119"/>
  <c r="N299" i="119" s="1"/>
  <c r="N298" i="119"/>
  <c r="M298" i="119"/>
  <c r="M297" i="119"/>
  <c r="N297" i="119" s="1"/>
  <c r="M296" i="119"/>
  <c r="N296" i="119" s="1"/>
  <c r="M295" i="119"/>
  <c r="N295" i="119" s="1"/>
  <c r="M294" i="119"/>
  <c r="N294" i="119" s="1"/>
  <c r="M293" i="119"/>
  <c r="N293" i="119" s="1"/>
  <c r="M292" i="119"/>
  <c r="N292" i="119" s="1"/>
  <c r="M291" i="119"/>
  <c r="N291" i="119" s="1"/>
  <c r="M290" i="119"/>
  <c r="N290" i="119" s="1"/>
  <c r="M289" i="119"/>
  <c r="N289" i="119" s="1"/>
  <c r="M288" i="119"/>
  <c r="N288" i="119" s="1"/>
  <c r="M287" i="119"/>
  <c r="N287" i="119" s="1"/>
  <c r="M286" i="119"/>
  <c r="N286" i="119" s="1"/>
  <c r="M285" i="119"/>
  <c r="N285" i="119" s="1"/>
  <c r="M284" i="119"/>
  <c r="N284" i="119" s="1"/>
  <c r="L284" i="119"/>
  <c r="N283" i="119"/>
  <c r="M283" i="119"/>
  <c r="N282" i="119"/>
  <c r="M282" i="119"/>
  <c r="N281" i="119"/>
  <c r="M281" i="119"/>
  <c r="N280" i="119"/>
  <c r="M280" i="119"/>
  <c r="N279" i="119"/>
  <c r="M279" i="119"/>
  <c r="N278" i="119"/>
  <c r="M278" i="119"/>
  <c r="N277" i="119"/>
  <c r="M277" i="119"/>
  <c r="N276" i="119"/>
  <c r="M276" i="119"/>
  <c r="N275" i="119"/>
  <c r="M275" i="119"/>
  <c r="N274" i="119"/>
  <c r="M274" i="119"/>
  <c r="N273" i="119"/>
  <c r="M273" i="119"/>
  <c r="N272" i="119"/>
  <c r="M272" i="119"/>
  <c r="N271" i="119"/>
  <c r="M271" i="119"/>
  <c r="N270" i="119"/>
  <c r="M270" i="119"/>
  <c r="N269" i="119"/>
  <c r="M269" i="119"/>
  <c r="N268" i="119"/>
  <c r="M268" i="119"/>
  <c r="N267" i="119"/>
  <c r="M267" i="119"/>
  <c r="N266" i="119"/>
  <c r="M266" i="119"/>
  <c r="N265" i="119"/>
  <c r="M265" i="119"/>
  <c r="N264" i="119"/>
  <c r="M264" i="119"/>
  <c r="N263" i="119"/>
  <c r="M263" i="119"/>
  <c r="N262" i="119"/>
  <c r="M262" i="119"/>
  <c r="N261" i="119"/>
  <c r="M261" i="119"/>
  <c r="N260" i="119"/>
  <c r="M260" i="119"/>
  <c r="N259" i="119"/>
  <c r="M259" i="119"/>
  <c r="N258" i="119"/>
  <c r="M258" i="119"/>
  <c r="N257" i="119"/>
  <c r="M257" i="119"/>
  <c r="N256" i="119"/>
  <c r="M256" i="119"/>
  <c r="N255" i="119"/>
  <c r="M255" i="119"/>
  <c r="N254" i="119"/>
  <c r="M254" i="119"/>
  <c r="N253" i="119"/>
  <c r="M253" i="119"/>
  <c r="N252" i="119"/>
  <c r="M252" i="119"/>
  <c r="N251" i="119"/>
  <c r="M251" i="119"/>
  <c r="N250" i="119"/>
  <c r="M250" i="119"/>
  <c r="N249" i="119"/>
  <c r="M249" i="119"/>
  <c r="N248" i="119"/>
  <c r="M248" i="119"/>
  <c r="M247" i="119"/>
  <c r="N247" i="119" s="1"/>
  <c r="N246" i="119"/>
  <c r="M246" i="119"/>
  <c r="M245" i="119"/>
  <c r="N245" i="119" s="1"/>
  <c r="N244" i="119"/>
  <c r="M244" i="119"/>
  <c r="M243" i="119"/>
  <c r="N243" i="119" s="1"/>
  <c r="N242" i="119"/>
  <c r="M242" i="119"/>
  <c r="M241" i="119"/>
  <c r="N241" i="119" s="1"/>
  <c r="N240" i="119"/>
  <c r="M240" i="119"/>
  <c r="M239" i="119"/>
  <c r="N239" i="119" s="1"/>
  <c r="N238" i="119"/>
  <c r="M238" i="119"/>
  <c r="M237" i="119"/>
  <c r="N237" i="119" s="1"/>
  <c r="N236" i="119"/>
  <c r="M236" i="119"/>
  <c r="M235" i="119"/>
  <c r="N235" i="119" s="1"/>
  <c r="N234" i="119"/>
  <c r="M234" i="119"/>
  <c r="M233" i="119"/>
  <c r="N233" i="119" s="1"/>
  <c r="N232" i="119"/>
  <c r="M232" i="119"/>
  <c r="M231" i="119"/>
  <c r="N231" i="119" s="1"/>
  <c r="N230" i="119"/>
  <c r="M230" i="119"/>
  <c r="M229" i="119"/>
  <c r="N229" i="119" s="1"/>
  <c r="N228" i="119"/>
  <c r="M228" i="119"/>
  <c r="M227" i="119"/>
  <c r="N227" i="119" s="1"/>
  <c r="N226" i="119"/>
  <c r="M226" i="119"/>
  <c r="M225" i="119"/>
  <c r="N225" i="119" s="1"/>
  <c r="N224" i="119"/>
  <c r="M224" i="119"/>
  <c r="M223" i="119"/>
  <c r="N223" i="119" s="1"/>
  <c r="N222" i="119"/>
  <c r="M222" i="119"/>
  <c r="M221" i="119"/>
  <c r="N221" i="119" s="1"/>
  <c r="N220" i="119"/>
  <c r="M220" i="119"/>
  <c r="M219" i="119"/>
  <c r="N219" i="119" s="1"/>
  <c r="N218" i="119"/>
  <c r="M218" i="119"/>
  <c r="M217" i="119"/>
  <c r="N217" i="119" s="1"/>
  <c r="N216" i="119"/>
  <c r="M216" i="119"/>
  <c r="M215" i="119"/>
  <c r="N215" i="119" s="1"/>
  <c r="N214" i="119"/>
  <c r="M214" i="119"/>
  <c r="M213" i="119"/>
  <c r="N213" i="119" s="1"/>
  <c r="N212" i="119"/>
  <c r="M212" i="119"/>
  <c r="M211" i="119"/>
  <c r="N211" i="119" s="1"/>
  <c r="N210" i="119"/>
  <c r="M210" i="119"/>
  <c r="M209" i="119"/>
  <c r="N209" i="119" s="1"/>
  <c r="N208" i="119"/>
  <c r="M208" i="119"/>
  <c r="M207" i="119"/>
  <c r="N207" i="119" s="1"/>
  <c r="N206" i="119"/>
  <c r="M206" i="119"/>
  <c r="M205" i="119"/>
  <c r="N205" i="119" s="1"/>
  <c r="N204" i="119"/>
  <c r="M204" i="119"/>
  <c r="M203" i="119"/>
  <c r="N203" i="119" s="1"/>
  <c r="N202" i="119"/>
  <c r="M202" i="119"/>
  <c r="M201" i="119"/>
  <c r="N201" i="119" s="1"/>
  <c r="N200" i="119"/>
  <c r="M200" i="119"/>
  <c r="M199" i="119"/>
  <c r="N199" i="119" s="1"/>
  <c r="N198" i="119"/>
  <c r="M198" i="119"/>
  <c r="M197" i="119"/>
  <c r="N197" i="119" s="1"/>
  <c r="N196" i="119"/>
  <c r="M196" i="119"/>
  <c r="M195" i="119"/>
  <c r="N195" i="119" s="1"/>
  <c r="N194" i="119"/>
  <c r="M194" i="119"/>
  <c r="M193" i="119"/>
  <c r="N193" i="119" s="1"/>
  <c r="N192" i="119"/>
  <c r="M192" i="119"/>
  <c r="M191" i="119"/>
  <c r="N191" i="119" s="1"/>
  <c r="N190" i="119"/>
  <c r="M190" i="119"/>
  <c r="M189" i="119"/>
  <c r="N189" i="119" s="1"/>
  <c r="N188" i="119"/>
  <c r="M188" i="119"/>
  <c r="M187" i="119"/>
  <c r="N187" i="119" s="1"/>
  <c r="N186" i="119"/>
  <c r="M186" i="119"/>
  <c r="M185" i="119"/>
  <c r="N185" i="119" s="1"/>
  <c r="N184" i="119"/>
  <c r="M184" i="119"/>
  <c r="M183" i="119"/>
  <c r="N183" i="119" s="1"/>
  <c r="N182" i="119"/>
  <c r="M182" i="119"/>
  <c r="M181" i="119"/>
  <c r="N181" i="119" s="1"/>
  <c r="N180" i="119"/>
  <c r="M180" i="119"/>
  <c r="M179" i="119"/>
  <c r="N179" i="119" s="1"/>
  <c r="N178" i="119"/>
  <c r="M178" i="119"/>
  <c r="M177" i="119"/>
  <c r="N177" i="119" s="1"/>
  <c r="N176" i="119"/>
  <c r="M176" i="119"/>
  <c r="M175" i="119"/>
  <c r="N175" i="119" s="1"/>
  <c r="N174" i="119"/>
  <c r="M174" i="119"/>
  <c r="M173" i="119"/>
  <c r="N173" i="119" s="1"/>
  <c r="N172" i="119"/>
  <c r="M172" i="119"/>
  <c r="M171" i="119"/>
  <c r="N171" i="119" s="1"/>
  <c r="N170" i="119"/>
  <c r="M170" i="119"/>
  <c r="M169" i="119"/>
  <c r="N169" i="119" s="1"/>
  <c r="N168" i="119"/>
  <c r="M168" i="119"/>
  <c r="M167" i="119"/>
  <c r="N167" i="119" s="1"/>
  <c r="N166" i="119"/>
  <c r="M166" i="119"/>
  <c r="M165" i="119"/>
  <c r="N165" i="119" s="1"/>
  <c r="N164" i="119"/>
  <c r="M164" i="119"/>
  <c r="M163" i="119"/>
  <c r="N163" i="119" s="1"/>
  <c r="N162" i="119"/>
  <c r="M162" i="119"/>
  <c r="M161" i="119"/>
  <c r="N161" i="119" s="1"/>
  <c r="N160" i="119"/>
  <c r="M160" i="119"/>
  <c r="M159" i="119"/>
  <c r="N159" i="119" s="1"/>
  <c r="N158" i="119"/>
  <c r="M158" i="119"/>
  <c r="M157" i="119"/>
  <c r="N157" i="119" s="1"/>
  <c r="N156" i="119"/>
  <c r="M156" i="119"/>
  <c r="M155" i="119"/>
  <c r="N155" i="119" s="1"/>
  <c r="N154" i="119"/>
  <c r="M154" i="119"/>
  <c r="M153" i="119"/>
  <c r="N153" i="119" s="1"/>
  <c r="N152" i="119"/>
  <c r="M152" i="119"/>
  <c r="M151" i="119"/>
  <c r="N151" i="119" s="1"/>
  <c r="N150" i="119"/>
  <c r="M150" i="119"/>
  <c r="M149" i="119"/>
  <c r="N149" i="119" s="1"/>
  <c r="N148" i="119"/>
  <c r="M148" i="119"/>
  <c r="M147" i="119"/>
  <c r="N147" i="119" s="1"/>
  <c r="N146" i="119"/>
  <c r="M146" i="119"/>
  <c r="M145" i="119"/>
  <c r="N145" i="119" s="1"/>
  <c r="N144" i="119"/>
  <c r="M144" i="119"/>
  <c r="M143" i="119"/>
  <c r="N143" i="119" s="1"/>
  <c r="N142" i="119"/>
  <c r="M142" i="119"/>
  <c r="M141" i="119"/>
  <c r="N141" i="119" s="1"/>
  <c r="N140" i="119"/>
  <c r="M140" i="119"/>
  <c r="M139" i="119"/>
  <c r="N139" i="119" s="1"/>
  <c r="N138" i="119"/>
  <c r="M138" i="119"/>
  <c r="M137" i="119"/>
  <c r="N137" i="119" s="1"/>
  <c r="N136" i="119"/>
  <c r="M136" i="119"/>
  <c r="M135" i="119"/>
  <c r="N135" i="119" s="1"/>
  <c r="N134" i="119"/>
  <c r="M134" i="119"/>
  <c r="M133" i="119"/>
  <c r="N133" i="119" s="1"/>
  <c r="N132" i="119"/>
  <c r="M132" i="119"/>
  <c r="M131" i="119"/>
  <c r="N131" i="119" s="1"/>
  <c r="N130" i="119"/>
  <c r="M130" i="119"/>
  <c r="M129" i="119"/>
  <c r="N129" i="119" s="1"/>
  <c r="N128" i="119"/>
  <c r="M128" i="119"/>
  <c r="M127" i="119"/>
  <c r="N127" i="119" s="1"/>
  <c r="N126" i="119"/>
  <c r="M126" i="119"/>
  <c r="M125" i="119"/>
  <c r="N125" i="119" s="1"/>
  <c r="N124" i="119"/>
  <c r="M124" i="119"/>
  <c r="M123" i="119"/>
  <c r="N123" i="119" s="1"/>
  <c r="N122" i="119"/>
  <c r="M122" i="119"/>
  <c r="M121" i="119"/>
  <c r="N121" i="119" s="1"/>
  <c r="N120" i="119"/>
  <c r="M120" i="119"/>
  <c r="M119" i="119"/>
  <c r="N119" i="119" s="1"/>
  <c r="N118" i="119"/>
  <c r="M118" i="119"/>
  <c r="M117" i="119"/>
  <c r="N117" i="119" s="1"/>
  <c r="N116" i="119"/>
  <c r="M116" i="119"/>
  <c r="M115" i="119"/>
  <c r="N115" i="119" s="1"/>
  <c r="N114" i="119"/>
  <c r="M114" i="119"/>
  <c r="M113" i="119"/>
  <c r="N113" i="119" s="1"/>
  <c r="N112" i="119"/>
  <c r="M112" i="119"/>
  <c r="M111" i="119"/>
  <c r="N111" i="119" s="1"/>
  <c r="N110" i="119"/>
  <c r="M110" i="119"/>
  <c r="M109" i="119"/>
  <c r="N109" i="119" s="1"/>
  <c r="N108" i="119"/>
  <c r="M108" i="119"/>
  <c r="M107" i="119"/>
  <c r="N107" i="119" s="1"/>
  <c r="N106" i="119"/>
  <c r="M106" i="119"/>
  <c r="M105" i="119"/>
  <c r="N105" i="119" s="1"/>
  <c r="N104" i="119"/>
  <c r="M104" i="119"/>
  <c r="M103" i="119"/>
  <c r="N103" i="119" s="1"/>
  <c r="N102" i="119"/>
  <c r="M102" i="119"/>
  <c r="M101" i="119"/>
  <c r="N101" i="119" s="1"/>
  <c r="N100" i="119"/>
  <c r="M100" i="119"/>
  <c r="M99" i="119"/>
  <c r="N99" i="119" s="1"/>
  <c r="N98" i="119"/>
  <c r="M98" i="119"/>
  <c r="M97" i="119"/>
  <c r="N97" i="119" s="1"/>
  <c r="N96" i="119"/>
  <c r="M96" i="119"/>
  <c r="M95" i="119"/>
  <c r="N95" i="119" s="1"/>
  <c r="N94" i="119"/>
  <c r="M94" i="119"/>
  <c r="M93" i="119"/>
  <c r="N93" i="119" s="1"/>
  <c r="N92" i="119"/>
  <c r="M92" i="119"/>
  <c r="M91" i="119"/>
  <c r="N91" i="119" s="1"/>
  <c r="N90" i="119"/>
  <c r="M90" i="119"/>
  <c r="M89" i="119"/>
  <c r="N89" i="119" s="1"/>
  <c r="N88" i="119"/>
  <c r="M88" i="119"/>
  <c r="M87" i="119"/>
  <c r="N87" i="119" s="1"/>
  <c r="N86" i="119"/>
  <c r="M86" i="119"/>
  <c r="M85" i="119"/>
  <c r="N85" i="119" s="1"/>
  <c r="N84" i="119"/>
  <c r="M84" i="119"/>
  <c r="M83" i="119"/>
  <c r="N83" i="119" s="1"/>
  <c r="N82" i="119"/>
  <c r="M82" i="119"/>
  <c r="M81" i="119"/>
  <c r="N81" i="119" s="1"/>
  <c r="N80" i="119"/>
  <c r="M80" i="119"/>
  <c r="M79" i="119"/>
  <c r="N79" i="119" s="1"/>
  <c r="N78" i="119"/>
  <c r="M78" i="119"/>
  <c r="M77" i="119"/>
  <c r="N77" i="119" s="1"/>
  <c r="N76" i="119"/>
  <c r="M76" i="119"/>
  <c r="M75" i="119"/>
  <c r="N75" i="119" s="1"/>
  <c r="N74" i="119"/>
  <c r="M74" i="119"/>
  <c r="M73" i="119"/>
  <c r="N73" i="119" s="1"/>
  <c r="N72" i="119"/>
  <c r="M72" i="119"/>
  <c r="M71" i="119"/>
  <c r="N71" i="119" s="1"/>
  <c r="N70" i="119"/>
  <c r="M70" i="119"/>
  <c r="M69" i="119"/>
  <c r="N69" i="119" s="1"/>
  <c r="N68" i="119"/>
  <c r="M68" i="119"/>
  <c r="M67" i="119"/>
  <c r="N67" i="119" s="1"/>
  <c r="N66" i="119"/>
  <c r="M66" i="119"/>
  <c r="M65" i="119"/>
  <c r="N65" i="119" s="1"/>
  <c r="N64" i="119"/>
  <c r="M64" i="119"/>
  <c r="M63" i="119"/>
  <c r="N63" i="119" s="1"/>
  <c r="N62" i="119"/>
  <c r="M62" i="119"/>
  <c r="M61" i="119"/>
  <c r="N61" i="119" s="1"/>
  <c r="N60" i="119"/>
  <c r="M60" i="119"/>
  <c r="M59" i="119"/>
  <c r="N59" i="119" s="1"/>
  <c r="N58" i="119"/>
  <c r="M58" i="119"/>
  <c r="M57" i="119"/>
  <c r="N57" i="119" s="1"/>
  <c r="N56" i="119"/>
  <c r="M56" i="119"/>
  <c r="M55" i="119"/>
  <c r="N55" i="119" s="1"/>
  <c r="N54" i="119"/>
  <c r="M54" i="119"/>
  <c r="M53" i="119"/>
  <c r="N53" i="119" s="1"/>
  <c r="N52" i="119"/>
  <c r="M52" i="119"/>
  <c r="M51" i="119"/>
  <c r="N51" i="119" s="1"/>
  <c r="N50" i="119"/>
  <c r="M50" i="119"/>
  <c r="M49" i="119"/>
  <c r="N49" i="119" s="1"/>
  <c r="N48" i="119"/>
  <c r="M48" i="119"/>
  <c r="M47" i="119"/>
  <c r="N47" i="119" s="1"/>
  <c r="N46" i="119"/>
  <c r="M46" i="119"/>
  <c r="M45" i="119"/>
  <c r="N45" i="119" s="1"/>
  <c r="N44" i="119"/>
  <c r="M44" i="119"/>
  <c r="M43" i="119"/>
  <c r="N43" i="119" s="1"/>
  <c r="N42" i="119"/>
  <c r="M42" i="119"/>
  <c r="M41" i="119"/>
  <c r="N41" i="119" s="1"/>
  <c r="N40" i="119"/>
  <c r="M40" i="119"/>
  <c r="M39" i="119"/>
  <c r="N39" i="119" s="1"/>
  <c r="N38" i="119"/>
  <c r="M38" i="119"/>
  <c r="M37" i="119"/>
  <c r="N37" i="119" s="1"/>
  <c r="N36" i="119"/>
  <c r="M36" i="119"/>
  <c r="M35" i="119"/>
  <c r="N35" i="119" s="1"/>
  <c r="N34" i="119"/>
  <c r="M34" i="119"/>
  <c r="M33" i="119"/>
  <c r="N33" i="119" s="1"/>
  <c r="N32" i="119"/>
  <c r="M32" i="119"/>
  <c r="M31" i="119"/>
  <c r="N31" i="119" s="1"/>
  <c r="N30" i="119"/>
  <c r="M30" i="119"/>
  <c r="M29" i="119"/>
  <c r="N29" i="119" s="1"/>
  <c r="N28" i="119"/>
  <c r="M28" i="119"/>
  <c r="M27" i="119"/>
  <c r="N27" i="119" s="1"/>
  <c r="N26" i="119"/>
  <c r="M26" i="119"/>
  <c r="M25" i="119"/>
  <c r="N25" i="119" s="1"/>
  <c r="N24" i="119"/>
  <c r="M24" i="119"/>
  <c r="M23" i="119"/>
  <c r="N23" i="119" s="1"/>
  <c r="N22" i="119"/>
  <c r="M22" i="119"/>
  <c r="M21" i="119"/>
  <c r="N21" i="119" s="1"/>
  <c r="N20" i="119"/>
  <c r="M20" i="119"/>
  <c r="M19" i="119"/>
  <c r="N19" i="119" s="1"/>
  <c r="N18" i="119"/>
  <c r="M18" i="119"/>
  <c r="M17" i="119"/>
  <c r="N17" i="119" s="1"/>
  <c r="N16" i="119"/>
  <c r="M16" i="119"/>
  <c r="M15" i="119"/>
  <c r="N15" i="119" s="1"/>
  <c r="N14" i="119"/>
  <c r="M14" i="119"/>
  <c r="M13" i="119"/>
  <c r="N13" i="119" s="1"/>
  <c r="N12" i="119"/>
  <c r="M12" i="119"/>
  <c r="M11" i="119"/>
  <c r="N11" i="119" s="1"/>
  <c r="N10" i="119"/>
  <c r="M10" i="119"/>
  <c r="M9" i="119"/>
  <c r="N9" i="119" s="1"/>
  <c r="N8" i="119"/>
  <c r="M8" i="119"/>
  <c r="M7" i="119"/>
  <c r="N7" i="119" s="1"/>
  <c r="N6" i="119"/>
  <c r="M6" i="119"/>
  <c r="M5" i="119"/>
  <c r="N5" i="119" s="1"/>
  <c r="N4" i="119"/>
  <c r="M4" i="119"/>
  <c r="M339" i="118" l="1"/>
  <c r="N339" i="118" s="1"/>
  <c r="M338" i="118"/>
  <c r="N338" i="118" s="1"/>
  <c r="M337" i="118"/>
  <c r="N337" i="118" s="1"/>
  <c r="M336" i="118"/>
  <c r="N336" i="118" s="1"/>
  <c r="M335" i="118"/>
  <c r="N335" i="118" s="1"/>
  <c r="M334" i="118"/>
  <c r="N334" i="118" s="1"/>
  <c r="M333" i="118"/>
  <c r="N333" i="118" s="1"/>
  <c r="M332" i="118"/>
  <c r="N332" i="118" s="1"/>
  <c r="M331" i="118"/>
  <c r="N331" i="118" s="1"/>
  <c r="M330" i="118"/>
  <c r="N330" i="118" s="1"/>
  <c r="M329" i="118"/>
  <c r="N329" i="118" s="1"/>
  <c r="M328" i="118"/>
  <c r="N328" i="118" s="1"/>
  <c r="M327" i="118"/>
  <c r="N327" i="118" s="1"/>
  <c r="M326" i="118"/>
  <c r="N326" i="118" s="1"/>
  <c r="M325" i="118"/>
  <c r="N325" i="118" s="1"/>
  <c r="M324" i="118"/>
  <c r="N324" i="118" s="1"/>
  <c r="M323" i="118"/>
  <c r="N323" i="118" s="1"/>
  <c r="M322" i="118"/>
  <c r="N322" i="118" s="1"/>
  <c r="M321" i="118"/>
  <c r="N321" i="118" s="1"/>
  <c r="M320" i="118"/>
  <c r="N320" i="118" s="1"/>
  <c r="M319" i="118"/>
  <c r="N319" i="118" s="1"/>
  <c r="M318" i="118"/>
  <c r="N318" i="118" s="1"/>
  <c r="M317" i="118"/>
  <c r="N317" i="118" s="1"/>
  <c r="M316" i="118"/>
  <c r="N316" i="118" s="1"/>
  <c r="M315" i="118"/>
  <c r="N315" i="118" s="1"/>
  <c r="M314" i="118"/>
  <c r="N314" i="118" s="1"/>
  <c r="M313" i="118"/>
  <c r="N313" i="118" s="1"/>
  <c r="M312" i="118"/>
  <c r="N312" i="118" s="1"/>
  <c r="M311" i="118"/>
  <c r="N311" i="118" s="1"/>
  <c r="M310" i="118"/>
  <c r="N310" i="118" s="1"/>
  <c r="M309" i="118"/>
  <c r="N309" i="118" s="1"/>
  <c r="M308" i="118"/>
  <c r="N308" i="118" s="1"/>
  <c r="M307" i="118"/>
  <c r="N307" i="118" s="1"/>
  <c r="M306" i="118"/>
  <c r="N306" i="118" s="1"/>
  <c r="M305" i="118"/>
  <c r="N305" i="118" s="1"/>
  <c r="M304" i="118"/>
  <c r="N304" i="118" s="1"/>
  <c r="M303" i="118"/>
  <c r="N303" i="118" s="1"/>
  <c r="M302" i="118"/>
  <c r="N302" i="118" s="1"/>
  <c r="M301" i="118"/>
  <c r="N301" i="118" s="1"/>
  <c r="M300" i="118"/>
  <c r="N300" i="118" s="1"/>
  <c r="M299" i="118"/>
  <c r="N299" i="118" s="1"/>
  <c r="M298" i="118"/>
  <c r="N298" i="118" s="1"/>
  <c r="M297" i="118"/>
  <c r="N297" i="118" s="1"/>
  <c r="M296" i="118"/>
  <c r="N296" i="118" s="1"/>
  <c r="M295" i="118"/>
  <c r="N295" i="118" s="1"/>
  <c r="M294" i="118"/>
  <c r="N294" i="118" s="1"/>
  <c r="M293" i="118"/>
  <c r="N293" i="118" s="1"/>
  <c r="M292" i="118"/>
  <c r="N292" i="118" s="1"/>
  <c r="M291" i="118"/>
  <c r="N291" i="118" s="1"/>
  <c r="M290" i="118"/>
  <c r="N290" i="118" s="1"/>
  <c r="M289" i="118"/>
  <c r="N289" i="118" s="1"/>
  <c r="M288" i="118"/>
  <c r="N288" i="118" s="1"/>
  <c r="M287" i="118"/>
  <c r="N287" i="118" s="1"/>
  <c r="M286" i="118"/>
  <c r="N286" i="118" s="1"/>
  <c r="M285" i="118"/>
  <c r="N285" i="118" s="1"/>
  <c r="M284" i="118"/>
  <c r="N284" i="118" s="1"/>
  <c r="M283" i="118"/>
  <c r="N283" i="118" s="1"/>
  <c r="M282" i="118"/>
  <c r="N282" i="118" s="1"/>
  <c r="M281" i="118"/>
  <c r="N281" i="118" s="1"/>
  <c r="M280" i="118"/>
  <c r="N280" i="118" s="1"/>
  <c r="M279" i="118"/>
  <c r="N279" i="118" s="1"/>
  <c r="M278" i="118"/>
  <c r="N278" i="118" s="1"/>
  <c r="M277" i="118"/>
  <c r="N277" i="118" s="1"/>
  <c r="M276" i="118"/>
  <c r="N276" i="118" s="1"/>
  <c r="M275" i="118"/>
  <c r="N275" i="118" s="1"/>
  <c r="M274" i="118"/>
  <c r="N274" i="118" s="1"/>
  <c r="M273" i="118"/>
  <c r="N273" i="118" s="1"/>
  <c r="M272" i="118"/>
  <c r="N272" i="118" s="1"/>
  <c r="M271" i="118"/>
  <c r="N271" i="118" s="1"/>
  <c r="M270" i="118"/>
  <c r="N270" i="118" s="1"/>
  <c r="M269" i="118"/>
  <c r="N269" i="118" s="1"/>
  <c r="M268" i="118"/>
  <c r="N268" i="118" s="1"/>
  <c r="M267" i="118"/>
  <c r="N267" i="118" s="1"/>
  <c r="M266" i="118"/>
  <c r="N266" i="118" s="1"/>
  <c r="M265" i="118"/>
  <c r="N265" i="118" s="1"/>
  <c r="M264" i="118"/>
  <c r="N264" i="118" s="1"/>
  <c r="M263" i="118"/>
  <c r="N263" i="118" s="1"/>
  <c r="M262" i="118"/>
  <c r="N262" i="118" s="1"/>
  <c r="M261" i="118"/>
  <c r="N261" i="118" s="1"/>
  <c r="M260" i="118"/>
  <c r="N260" i="118" s="1"/>
  <c r="M259" i="118"/>
  <c r="N259" i="118" s="1"/>
  <c r="M258" i="118"/>
  <c r="N258" i="118" s="1"/>
  <c r="M257" i="118"/>
  <c r="N257" i="118" s="1"/>
  <c r="M256" i="118"/>
  <c r="N256" i="118" s="1"/>
  <c r="M255" i="118"/>
  <c r="N255" i="118" s="1"/>
  <c r="M254" i="118"/>
  <c r="N254" i="118" s="1"/>
  <c r="M253" i="118"/>
  <c r="N253" i="118" s="1"/>
  <c r="M252" i="118"/>
  <c r="N252" i="118" s="1"/>
  <c r="M251" i="118"/>
  <c r="N251" i="118" s="1"/>
  <c r="M250" i="118"/>
  <c r="N250" i="118" s="1"/>
  <c r="M249" i="118"/>
  <c r="N249" i="118" s="1"/>
  <c r="M248" i="118"/>
  <c r="N248" i="118" s="1"/>
  <c r="M247" i="118"/>
  <c r="N247" i="118" s="1"/>
  <c r="M246" i="118"/>
  <c r="N246" i="118" s="1"/>
  <c r="M245" i="118"/>
  <c r="N245" i="118" s="1"/>
  <c r="M244" i="118"/>
  <c r="N244" i="118" s="1"/>
  <c r="M243" i="118"/>
  <c r="N243" i="118" s="1"/>
  <c r="M242" i="118"/>
  <c r="N242" i="118" s="1"/>
  <c r="M241" i="118"/>
  <c r="N241" i="118" s="1"/>
  <c r="M240" i="118"/>
  <c r="N240" i="118" s="1"/>
  <c r="M239" i="118"/>
  <c r="N239" i="118" s="1"/>
  <c r="M238" i="118"/>
  <c r="N238" i="118" s="1"/>
  <c r="M237" i="118"/>
  <c r="N237" i="118" s="1"/>
  <c r="M236" i="118"/>
  <c r="N236" i="118" s="1"/>
  <c r="M235" i="118"/>
  <c r="N235" i="118" s="1"/>
  <c r="M234" i="118"/>
  <c r="N234" i="118" s="1"/>
  <c r="M233" i="118"/>
  <c r="N233" i="118" s="1"/>
  <c r="M232" i="118"/>
  <c r="N232" i="118" s="1"/>
  <c r="M231" i="118"/>
  <c r="N231" i="118" s="1"/>
  <c r="M230" i="118"/>
  <c r="N230" i="118" s="1"/>
  <c r="M229" i="118"/>
  <c r="N229" i="118" s="1"/>
  <c r="M228" i="118"/>
  <c r="N228" i="118" s="1"/>
  <c r="M227" i="118"/>
  <c r="N227" i="118" s="1"/>
  <c r="M226" i="118"/>
  <c r="N226" i="118" s="1"/>
  <c r="M225" i="118"/>
  <c r="N225" i="118" s="1"/>
  <c r="M224" i="118"/>
  <c r="N224" i="118" s="1"/>
  <c r="M223" i="118"/>
  <c r="N223" i="118" s="1"/>
  <c r="M222" i="118"/>
  <c r="N222" i="118" s="1"/>
  <c r="M221" i="118"/>
  <c r="N221" i="118" s="1"/>
  <c r="M220" i="118"/>
  <c r="N220" i="118" s="1"/>
  <c r="M219" i="118"/>
  <c r="N219" i="118" s="1"/>
  <c r="M218" i="118"/>
  <c r="N218" i="118" s="1"/>
  <c r="M217" i="118"/>
  <c r="N217" i="118" s="1"/>
  <c r="M216" i="118"/>
  <c r="N216" i="118" s="1"/>
  <c r="M215" i="118"/>
  <c r="N215" i="118" s="1"/>
  <c r="M214" i="118"/>
  <c r="N214" i="118" s="1"/>
  <c r="M213" i="118"/>
  <c r="N213" i="118" s="1"/>
  <c r="M212" i="118"/>
  <c r="N212" i="118" s="1"/>
  <c r="M211" i="118"/>
  <c r="N211" i="118" s="1"/>
  <c r="M210" i="118"/>
  <c r="N210" i="118" s="1"/>
  <c r="M209" i="118"/>
  <c r="N209" i="118" s="1"/>
  <c r="M208" i="118"/>
  <c r="N208" i="118" s="1"/>
  <c r="M207" i="118"/>
  <c r="N207" i="118" s="1"/>
  <c r="M206" i="118"/>
  <c r="N206" i="118" s="1"/>
  <c r="M205" i="118"/>
  <c r="N205" i="118" s="1"/>
  <c r="M204" i="118"/>
  <c r="N204" i="118" s="1"/>
  <c r="M203" i="118"/>
  <c r="N203" i="118" s="1"/>
  <c r="M202" i="118"/>
  <c r="N202" i="118" s="1"/>
  <c r="M201" i="118"/>
  <c r="N201" i="118" s="1"/>
  <c r="M200" i="118"/>
  <c r="N200" i="118" s="1"/>
  <c r="M199" i="118"/>
  <c r="N199" i="118" s="1"/>
  <c r="M198" i="118"/>
  <c r="N198" i="118" s="1"/>
  <c r="M197" i="118"/>
  <c r="N197" i="118" s="1"/>
  <c r="M196" i="118"/>
  <c r="N196" i="118" s="1"/>
  <c r="M195" i="118"/>
  <c r="N195" i="118" s="1"/>
  <c r="M194" i="118"/>
  <c r="N194" i="118" s="1"/>
  <c r="M193" i="118"/>
  <c r="N193" i="118" s="1"/>
  <c r="M192" i="118"/>
  <c r="N192" i="118" s="1"/>
  <c r="M191" i="118"/>
  <c r="N191" i="118" s="1"/>
  <c r="M190" i="118"/>
  <c r="N190" i="118" s="1"/>
  <c r="M189" i="118"/>
  <c r="N189" i="118" s="1"/>
  <c r="M188" i="118"/>
  <c r="N188" i="118" s="1"/>
  <c r="M187" i="118"/>
  <c r="N187" i="118" s="1"/>
  <c r="M186" i="118"/>
  <c r="N186" i="118" s="1"/>
  <c r="M185" i="118"/>
  <c r="N185" i="118" s="1"/>
  <c r="M184" i="118"/>
  <c r="N184" i="118" s="1"/>
  <c r="M183" i="118"/>
  <c r="N183" i="118" s="1"/>
  <c r="M182" i="118"/>
  <c r="N182" i="118" s="1"/>
  <c r="M181" i="118"/>
  <c r="N181" i="118" s="1"/>
  <c r="M180" i="118"/>
  <c r="N180" i="118" s="1"/>
  <c r="M179" i="118"/>
  <c r="N179" i="118" s="1"/>
  <c r="M178" i="118"/>
  <c r="N178" i="118" s="1"/>
  <c r="M177" i="118"/>
  <c r="N177" i="118" s="1"/>
  <c r="M176" i="118"/>
  <c r="N176" i="118" s="1"/>
  <c r="M175" i="118"/>
  <c r="N175" i="118" s="1"/>
  <c r="M174" i="118"/>
  <c r="N174" i="118" s="1"/>
  <c r="M173" i="118"/>
  <c r="N173" i="118" s="1"/>
  <c r="M172" i="118"/>
  <c r="N172" i="118" s="1"/>
  <c r="M171" i="118"/>
  <c r="N171" i="118" s="1"/>
  <c r="M170" i="118"/>
  <c r="N170" i="118" s="1"/>
  <c r="N169" i="118"/>
  <c r="M169" i="118"/>
  <c r="M168" i="118"/>
  <c r="N168" i="118" s="1"/>
  <c r="N167" i="118"/>
  <c r="M167" i="118"/>
  <c r="M166" i="118"/>
  <c r="N166" i="118" s="1"/>
  <c r="N165" i="118"/>
  <c r="M165" i="118"/>
  <c r="M164" i="118"/>
  <c r="N164" i="118" s="1"/>
  <c r="N163" i="118"/>
  <c r="M163" i="118"/>
  <c r="M162" i="118"/>
  <c r="N162" i="118" s="1"/>
  <c r="N161" i="118"/>
  <c r="M161" i="118"/>
  <c r="M160" i="118"/>
  <c r="N160" i="118" s="1"/>
  <c r="N159" i="118"/>
  <c r="M159" i="118"/>
  <c r="M158" i="118"/>
  <c r="N158" i="118" s="1"/>
  <c r="N157" i="118"/>
  <c r="M157" i="118"/>
  <c r="M156" i="118"/>
  <c r="N156" i="118" s="1"/>
  <c r="N155" i="118"/>
  <c r="M155" i="118"/>
  <c r="M154" i="118"/>
  <c r="N154" i="118" s="1"/>
  <c r="N153" i="118"/>
  <c r="M153" i="118"/>
  <c r="M152" i="118"/>
  <c r="N152" i="118" s="1"/>
  <c r="N151" i="118"/>
  <c r="M151" i="118"/>
  <c r="M150" i="118"/>
  <c r="N150" i="118" s="1"/>
  <c r="N149" i="118"/>
  <c r="M149" i="118"/>
  <c r="M148" i="118"/>
  <c r="N148" i="118" s="1"/>
  <c r="N147" i="118"/>
  <c r="M147" i="118"/>
  <c r="M146" i="118"/>
  <c r="N146" i="118" s="1"/>
  <c r="N145" i="118"/>
  <c r="M145" i="118"/>
  <c r="M144" i="118"/>
  <c r="N144" i="118" s="1"/>
  <c r="N143" i="118"/>
  <c r="M143" i="118"/>
  <c r="M142" i="118"/>
  <c r="N142" i="118" s="1"/>
  <c r="N141" i="118"/>
  <c r="M141" i="118"/>
  <c r="M140" i="118"/>
  <c r="N140" i="118" s="1"/>
  <c r="N139" i="118"/>
  <c r="M139" i="118"/>
  <c r="M138" i="118"/>
  <c r="N138" i="118" s="1"/>
  <c r="N137" i="118"/>
  <c r="M137" i="118"/>
  <c r="M136" i="118"/>
  <c r="N136" i="118" s="1"/>
  <c r="N135" i="118"/>
  <c r="M135" i="118"/>
  <c r="M134" i="118"/>
  <c r="N134" i="118" s="1"/>
  <c r="N133" i="118"/>
  <c r="M133" i="118"/>
  <c r="M132" i="118"/>
  <c r="N132" i="118" s="1"/>
  <c r="N131" i="118"/>
  <c r="M131" i="118"/>
  <c r="M130" i="118"/>
  <c r="N130" i="118" s="1"/>
  <c r="N129" i="118"/>
  <c r="M129" i="118"/>
  <c r="M128" i="118"/>
  <c r="N128" i="118" s="1"/>
  <c r="N127" i="118"/>
  <c r="M127" i="118"/>
  <c r="M126" i="118"/>
  <c r="N126" i="118" s="1"/>
  <c r="N125" i="118"/>
  <c r="M125" i="118"/>
  <c r="M124" i="118"/>
  <c r="N124" i="118" s="1"/>
  <c r="N123" i="118"/>
  <c r="M123" i="118"/>
  <c r="M122" i="118"/>
  <c r="N122" i="118" s="1"/>
  <c r="N121" i="118"/>
  <c r="M121" i="118"/>
  <c r="M120" i="118"/>
  <c r="N120" i="118" s="1"/>
  <c r="N119" i="118"/>
  <c r="M119" i="118"/>
  <c r="M118" i="118"/>
  <c r="N118" i="118" s="1"/>
  <c r="N117" i="118"/>
  <c r="M117" i="118"/>
  <c r="M116" i="118"/>
  <c r="N116" i="118" s="1"/>
  <c r="N115" i="118"/>
  <c r="M115" i="118"/>
  <c r="M114" i="118"/>
  <c r="N114" i="118" s="1"/>
  <c r="N113" i="118"/>
  <c r="M113" i="118"/>
  <c r="M112" i="118"/>
  <c r="N112" i="118" s="1"/>
  <c r="N111" i="118"/>
  <c r="M111" i="118"/>
  <c r="M110" i="118"/>
  <c r="N110" i="118" s="1"/>
  <c r="N109" i="118"/>
  <c r="M109" i="118"/>
  <c r="M108" i="118"/>
  <c r="N108" i="118" s="1"/>
  <c r="N107" i="118"/>
  <c r="M107" i="118"/>
  <c r="M106" i="118"/>
  <c r="N106" i="118" s="1"/>
  <c r="N105" i="118"/>
  <c r="M105" i="118"/>
  <c r="M104" i="118"/>
  <c r="N104" i="118" s="1"/>
  <c r="N103" i="118"/>
  <c r="M103" i="118"/>
  <c r="M102" i="118"/>
  <c r="N102" i="118" s="1"/>
  <c r="N101" i="118"/>
  <c r="M101" i="118"/>
  <c r="M100" i="118"/>
  <c r="N100" i="118" s="1"/>
  <c r="N99" i="118"/>
  <c r="M99" i="118"/>
  <c r="M98" i="118"/>
  <c r="N98" i="118" s="1"/>
  <c r="N97" i="118"/>
  <c r="M97" i="118"/>
  <c r="M96" i="118"/>
  <c r="N96" i="118" s="1"/>
  <c r="N95" i="118"/>
  <c r="M95" i="118"/>
  <c r="M94" i="118"/>
  <c r="N94" i="118" s="1"/>
  <c r="N93" i="118"/>
  <c r="M93" i="118"/>
  <c r="M92" i="118"/>
  <c r="N92" i="118" s="1"/>
  <c r="N91" i="118"/>
  <c r="M91" i="118"/>
  <c r="M90" i="118"/>
  <c r="N90" i="118" s="1"/>
  <c r="N89" i="118"/>
  <c r="M89" i="118"/>
  <c r="M88" i="118"/>
  <c r="N88" i="118" s="1"/>
  <c r="N87" i="118"/>
  <c r="M87" i="118"/>
  <c r="M86" i="118"/>
  <c r="N86" i="118" s="1"/>
  <c r="N85" i="118"/>
  <c r="M85" i="118"/>
  <c r="M84" i="118"/>
  <c r="N84" i="118" s="1"/>
  <c r="N83" i="118"/>
  <c r="M83" i="118"/>
  <c r="M82" i="118"/>
  <c r="N82" i="118" s="1"/>
  <c r="N81" i="118"/>
  <c r="M81" i="118"/>
  <c r="M80" i="118"/>
  <c r="N80" i="118" s="1"/>
  <c r="N79" i="118"/>
  <c r="M79" i="118"/>
  <c r="M78" i="118"/>
  <c r="N78" i="118" s="1"/>
  <c r="N77" i="118"/>
  <c r="M77" i="118"/>
  <c r="M76" i="118"/>
  <c r="N76" i="118" s="1"/>
  <c r="N75" i="118"/>
  <c r="M75" i="118"/>
  <c r="M74" i="118"/>
  <c r="N74" i="118" s="1"/>
  <c r="N73" i="118"/>
  <c r="M73" i="118"/>
  <c r="M72" i="118"/>
  <c r="N72" i="118" s="1"/>
  <c r="N71" i="118"/>
  <c r="M71" i="118"/>
  <c r="M70" i="118"/>
  <c r="N70" i="118" s="1"/>
  <c r="N69" i="118"/>
  <c r="M69" i="118"/>
  <c r="M68" i="118"/>
  <c r="N68" i="118" s="1"/>
  <c r="N67" i="118"/>
  <c r="M67" i="118"/>
  <c r="M66" i="118"/>
  <c r="N66" i="118" s="1"/>
  <c r="N65" i="118"/>
  <c r="M65" i="118"/>
  <c r="M64" i="118"/>
  <c r="N64" i="118" s="1"/>
  <c r="N63" i="118"/>
  <c r="M63" i="118"/>
  <c r="M62" i="118"/>
  <c r="N62" i="118" s="1"/>
  <c r="N61" i="118"/>
  <c r="M61" i="118"/>
  <c r="M60" i="118"/>
  <c r="N60" i="118" s="1"/>
  <c r="N59" i="118"/>
  <c r="M59" i="118"/>
  <c r="M58" i="118"/>
  <c r="N58" i="118" s="1"/>
  <c r="N57" i="118"/>
  <c r="M57" i="118"/>
  <c r="M56" i="118"/>
  <c r="N56" i="118" s="1"/>
  <c r="N55" i="118"/>
  <c r="M55" i="118"/>
  <c r="M54" i="118"/>
  <c r="N54" i="118" s="1"/>
  <c r="N53" i="118"/>
  <c r="M53" i="118"/>
  <c r="M52" i="118"/>
  <c r="N52" i="118" s="1"/>
  <c r="N51" i="118"/>
  <c r="M51" i="118"/>
  <c r="M50" i="118"/>
  <c r="N50" i="118" s="1"/>
  <c r="N49" i="118"/>
  <c r="M49" i="118"/>
  <c r="M48" i="118"/>
  <c r="N48" i="118" s="1"/>
  <c r="N47" i="118"/>
  <c r="M47" i="118"/>
  <c r="M46" i="118"/>
  <c r="N46" i="118" s="1"/>
  <c r="N45" i="118"/>
  <c r="M45" i="118"/>
  <c r="M44" i="118"/>
  <c r="N44" i="118" s="1"/>
  <c r="N43" i="118"/>
  <c r="M43" i="118"/>
  <c r="M42" i="118"/>
  <c r="N42" i="118" s="1"/>
  <c r="N41" i="118"/>
  <c r="M41" i="118"/>
  <c r="M40" i="118"/>
  <c r="N40" i="118" s="1"/>
  <c r="N39" i="118"/>
  <c r="M39" i="118"/>
  <c r="M38" i="118"/>
  <c r="N38" i="118" s="1"/>
  <c r="N37" i="118"/>
  <c r="M37" i="118"/>
  <c r="M36" i="118"/>
  <c r="N36" i="118" s="1"/>
  <c r="N35" i="118"/>
  <c r="M35" i="118"/>
  <c r="M34" i="118"/>
  <c r="N34" i="118" s="1"/>
  <c r="N33" i="118"/>
  <c r="M33" i="118"/>
  <c r="M32" i="118"/>
  <c r="N32" i="118" s="1"/>
  <c r="N31" i="118"/>
  <c r="M31" i="118"/>
  <c r="M30" i="118"/>
  <c r="N30" i="118" s="1"/>
  <c r="N29" i="118"/>
  <c r="M29" i="118"/>
  <c r="M28" i="118"/>
  <c r="N28" i="118" s="1"/>
  <c r="N27" i="118"/>
  <c r="M27" i="118"/>
  <c r="M26" i="118"/>
  <c r="N26" i="118" s="1"/>
  <c r="N25" i="118"/>
  <c r="M25" i="118"/>
  <c r="M24" i="118"/>
  <c r="N24" i="118" s="1"/>
  <c r="N23" i="118"/>
  <c r="M23" i="118"/>
  <c r="M22" i="118"/>
  <c r="N22" i="118" s="1"/>
  <c r="N21" i="118"/>
  <c r="M21" i="118"/>
  <c r="M20" i="118"/>
  <c r="N20" i="118" s="1"/>
  <c r="N19" i="118"/>
  <c r="M19" i="118"/>
  <c r="M18" i="118"/>
  <c r="N18" i="118" s="1"/>
  <c r="N17" i="118"/>
  <c r="M17" i="118"/>
  <c r="M16" i="118"/>
  <c r="N16" i="118" s="1"/>
  <c r="N15" i="118"/>
  <c r="M15" i="118"/>
  <c r="M14" i="118"/>
  <c r="N14" i="118" s="1"/>
  <c r="N13" i="118"/>
  <c r="M13" i="118"/>
  <c r="M12" i="118"/>
  <c r="N12" i="118" s="1"/>
  <c r="N11" i="118"/>
  <c r="M11" i="118"/>
  <c r="M10" i="118"/>
  <c r="N10" i="118" s="1"/>
  <c r="N9" i="118"/>
  <c r="M9" i="118"/>
  <c r="M8" i="118"/>
  <c r="N8" i="118" s="1"/>
  <c r="N7" i="118"/>
  <c r="M7" i="118"/>
  <c r="M6" i="118"/>
  <c r="N6" i="118" s="1"/>
  <c r="N5" i="118"/>
  <c r="M5" i="118"/>
  <c r="M4" i="118"/>
  <c r="N4" i="118" s="1"/>
  <c r="P340" i="104" l="1"/>
  <c r="O340" i="104"/>
  <c r="M339" i="105"/>
  <c r="N339" i="105" s="1"/>
  <c r="M338" i="105"/>
  <c r="N338" i="105" s="1"/>
  <c r="M337" i="105"/>
  <c r="N337" i="105" s="1"/>
  <c r="M336" i="105"/>
  <c r="N336" i="105" s="1"/>
  <c r="M335" i="105"/>
  <c r="N335" i="105" s="1"/>
  <c r="M334" i="105"/>
  <c r="N334" i="105" s="1"/>
  <c r="M333" i="105"/>
  <c r="N333" i="105" s="1"/>
  <c r="M332" i="105"/>
  <c r="N332" i="105" s="1"/>
  <c r="M331" i="105"/>
  <c r="N331" i="105" s="1"/>
  <c r="M330" i="105"/>
  <c r="N330" i="105" s="1"/>
  <c r="M329" i="105"/>
  <c r="N329" i="105" s="1"/>
  <c r="M328" i="105"/>
  <c r="N328" i="105" s="1"/>
  <c r="M327" i="105"/>
  <c r="N327" i="105" s="1"/>
  <c r="M326" i="105"/>
  <c r="N326" i="105" s="1"/>
  <c r="M325" i="105"/>
  <c r="N325" i="105" s="1"/>
  <c r="M324" i="105"/>
  <c r="N324" i="105" s="1"/>
  <c r="M323" i="105"/>
  <c r="N323" i="105" s="1"/>
  <c r="M322" i="105"/>
  <c r="N322" i="105" s="1"/>
  <c r="M321" i="105"/>
  <c r="N321" i="105" s="1"/>
  <c r="M320" i="105"/>
  <c r="N320" i="105" s="1"/>
  <c r="M319" i="105"/>
  <c r="N319" i="105" s="1"/>
  <c r="M318" i="105"/>
  <c r="N318" i="105" s="1"/>
  <c r="M317" i="105"/>
  <c r="N317" i="105" s="1"/>
  <c r="M316" i="105"/>
  <c r="N316" i="105" s="1"/>
  <c r="M315" i="105"/>
  <c r="N315" i="105" s="1"/>
  <c r="N314" i="105"/>
  <c r="M314" i="105"/>
  <c r="M313" i="105"/>
  <c r="N313" i="105" s="1"/>
  <c r="M312" i="105"/>
  <c r="N312" i="105" s="1"/>
  <c r="M311" i="105"/>
  <c r="N311" i="105" s="1"/>
  <c r="M310" i="105"/>
  <c r="N310" i="105" s="1"/>
  <c r="M309" i="105"/>
  <c r="N309" i="105" s="1"/>
  <c r="M308" i="105"/>
  <c r="N308" i="105" s="1"/>
  <c r="M307" i="105"/>
  <c r="N307" i="105" s="1"/>
  <c r="M306" i="105"/>
  <c r="N306" i="105" s="1"/>
  <c r="M305" i="105"/>
  <c r="N305" i="105" s="1"/>
  <c r="M304" i="105"/>
  <c r="N304" i="105" s="1"/>
  <c r="M303" i="105"/>
  <c r="N303" i="105" s="1"/>
  <c r="M302" i="105"/>
  <c r="N302" i="105" s="1"/>
  <c r="M301" i="105"/>
  <c r="N301" i="105" s="1"/>
  <c r="M300" i="105"/>
  <c r="N300" i="105" s="1"/>
  <c r="M299" i="105"/>
  <c r="N299" i="105" s="1"/>
  <c r="M298" i="105"/>
  <c r="N298" i="105" s="1"/>
  <c r="M297" i="105"/>
  <c r="N297" i="105" s="1"/>
  <c r="M296" i="105"/>
  <c r="N296" i="105" s="1"/>
  <c r="M295" i="105"/>
  <c r="N295" i="105" s="1"/>
  <c r="M294" i="105"/>
  <c r="N294" i="105" s="1"/>
  <c r="M293" i="105"/>
  <c r="N293" i="105" s="1"/>
  <c r="M292" i="105"/>
  <c r="N292" i="105" s="1"/>
  <c r="M291" i="105"/>
  <c r="N291" i="105" s="1"/>
  <c r="M290" i="105"/>
  <c r="N290" i="105" s="1"/>
  <c r="M289" i="105"/>
  <c r="N289" i="105" s="1"/>
  <c r="M288" i="105"/>
  <c r="N288" i="105" s="1"/>
  <c r="M287" i="105"/>
  <c r="N287" i="105" s="1"/>
  <c r="M286" i="105"/>
  <c r="N286" i="105" s="1"/>
  <c r="M285" i="105"/>
  <c r="N285" i="105" s="1"/>
  <c r="M284" i="105"/>
  <c r="N284" i="105" s="1"/>
  <c r="M283" i="105"/>
  <c r="N283" i="105" s="1"/>
  <c r="M282" i="105"/>
  <c r="N282" i="105" s="1"/>
  <c r="M281" i="105"/>
  <c r="N281" i="105" s="1"/>
  <c r="M280" i="105"/>
  <c r="N280" i="105" s="1"/>
  <c r="M279" i="105"/>
  <c r="N279" i="105" s="1"/>
  <c r="M278" i="105"/>
  <c r="N278" i="105" s="1"/>
  <c r="M277" i="105"/>
  <c r="N277" i="105" s="1"/>
  <c r="M276" i="105"/>
  <c r="N276" i="105" s="1"/>
  <c r="M275" i="105"/>
  <c r="N275" i="105" s="1"/>
  <c r="M274" i="105"/>
  <c r="N274" i="105" s="1"/>
  <c r="M273" i="105"/>
  <c r="N273" i="105" s="1"/>
  <c r="M272" i="105"/>
  <c r="N272" i="105" s="1"/>
  <c r="M271" i="105"/>
  <c r="N271" i="105" s="1"/>
  <c r="M270" i="105"/>
  <c r="N270" i="105" s="1"/>
  <c r="M269" i="105"/>
  <c r="N269" i="105" s="1"/>
  <c r="M268" i="105"/>
  <c r="N268" i="105" s="1"/>
  <c r="M267" i="105"/>
  <c r="N267" i="105" s="1"/>
  <c r="N266" i="105"/>
  <c r="M266" i="105"/>
  <c r="M265" i="105"/>
  <c r="N265" i="105" s="1"/>
  <c r="M264" i="105"/>
  <c r="N264" i="105" s="1"/>
  <c r="M263" i="105"/>
  <c r="N263" i="105" s="1"/>
  <c r="M262" i="105"/>
  <c r="N262" i="105" s="1"/>
  <c r="M261" i="105"/>
  <c r="N261" i="105" s="1"/>
  <c r="M260" i="105"/>
  <c r="N260" i="105" s="1"/>
  <c r="M259" i="105"/>
  <c r="N259" i="105" s="1"/>
  <c r="M258" i="105"/>
  <c r="N258" i="105" s="1"/>
  <c r="M257" i="105"/>
  <c r="N257" i="105" s="1"/>
  <c r="M256" i="105"/>
  <c r="N256" i="105" s="1"/>
  <c r="M255" i="105"/>
  <c r="N255" i="105" s="1"/>
  <c r="N254" i="105"/>
  <c r="M254" i="105"/>
  <c r="M253" i="105"/>
  <c r="N253" i="105" s="1"/>
  <c r="M252" i="105"/>
  <c r="N252" i="105" s="1"/>
  <c r="M251" i="105"/>
  <c r="N251" i="105" s="1"/>
  <c r="M250" i="105"/>
  <c r="N250" i="105" s="1"/>
  <c r="M249" i="105"/>
  <c r="N249" i="105" s="1"/>
  <c r="M248" i="105"/>
  <c r="N248" i="105" s="1"/>
  <c r="M247" i="105"/>
  <c r="N247" i="105" s="1"/>
  <c r="M246" i="105"/>
  <c r="N246" i="105" s="1"/>
  <c r="M245" i="105"/>
  <c r="N245" i="105" s="1"/>
  <c r="M244" i="105"/>
  <c r="N244" i="105" s="1"/>
  <c r="M243" i="105"/>
  <c r="N243" i="105" s="1"/>
  <c r="M242" i="105"/>
  <c r="N242" i="105" s="1"/>
  <c r="M241" i="105"/>
  <c r="N241" i="105" s="1"/>
  <c r="M240" i="105"/>
  <c r="N240" i="105" s="1"/>
  <c r="M239" i="105"/>
  <c r="N239" i="105" s="1"/>
  <c r="M238" i="105"/>
  <c r="N238" i="105" s="1"/>
  <c r="M237" i="105"/>
  <c r="N237" i="105" s="1"/>
  <c r="M236" i="105"/>
  <c r="N236" i="105" s="1"/>
  <c r="M235" i="105"/>
  <c r="N235" i="105" s="1"/>
  <c r="M234" i="105"/>
  <c r="N234" i="105" s="1"/>
  <c r="M233" i="105"/>
  <c r="N233" i="105" s="1"/>
  <c r="M232" i="105"/>
  <c r="N232" i="105" s="1"/>
  <c r="M231" i="105"/>
  <c r="N231" i="105" s="1"/>
  <c r="M230" i="105"/>
  <c r="N230" i="105" s="1"/>
  <c r="M229" i="105"/>
  <c r="N229" i="105" s="1"/>
  <c r="M228" i="105"/>
  <c r="N228" i="105" s="1"/>
  <c r="M227" i="105"/>
  <c r="N227" i="105" s="1"/>
  <c r="M226" i="105"/>
  <c r="N226" i="105" s="1"/>
  <c r="M225" i="105"/>
  <c r="N225" i="105" s="1"/>
  <c r="M224" i="105"/>
  <c r="N224" i="105" s="1"/>
  <c r="M223" i="105"/>
  <c r="N223" i="105" s="1"/>
  <c r="N222" i="105"/>
  <c r="M222" i="105"/>
  <c r="M221" i="105"/>
  <c r="N221" i="105" s="1"/>
  <c r="M220" i="105"/>
  <c r="N220" i="105" s="1"/>
  <c r="M219" i="105"/>
  <c r="N219" i="105" s="1"/>
  <c r="N218" i="105"/>
  <c r="M218" i="105"/>
  <c r="M217" i="105"/>
  <c r="N217" i="105" s="1"/>
  <c r="M216" i="105"/>
  <c r="N216" i="105" s="1"/>
  <c r="M215" i="105"/>
  <c r="N215" i="105" s="1"/>
  <c r="M214" i="105"/>
  <c r="N214" i="105" s="1"/>
  <c r="M213" i="105"/>
  <c r="N213" i="105" s="1"/>
  <c r="M212" i="105"/>
  <c r="N212" i="105" s="1"/>
  <c r="M211" i="105"/>
  <c r="N211" i="105" s="1"/>
  <c r="M210" i="105"/>
  <c r="N210" i="105" s="1"/>
  <c r="M209" i="105"/>
  <c r="N209" i="105" s="1"/>
  <c r="M208" i="105"/>
  <c r="N208" i="105" s="1"/>
  <c r="M207" i="105"/>
  <c r="N207" i="105" s="1"/>
  <c r="M206" i="105"/>
  <c r="N206" i="105" s="1"/>
  <c r="M205" i="105"/>
  <c r="N205" i="105" s="1"/>
  <c r="M204" i="105"/>
  <c r="N204" i="105" s="1"/>
  <c r="M203" i="105"/>
  <c r="N203" i="105" s="1"/>
  <c r="M202" i="105"/>
  <c r="N202" i="105" s="1"/>
  <c r="M201" i="105"/>
  <c r="N201" i="105" s="1"/>
  <c r="M200" i="105"/>
  <c r="N200" i="105" s="1"/>
  <c r="M199" i="105"/>
  <c r="N199" i="105" s="1"/>
  <c r="M198" i="105"/>
  <c r="N198" i="105" s="1"/>
  <c r="M197" i="105"/>
  <c r="N197" i="105" s="1"/>
  <c r="M196" i="105"/>
  <c r="N196" i="105" s="1"/>
  <c r="M195" i="105"/>
  <c r="N195" i="105" s="1"/>
  <c r="M194" i="105"/>
  <c r="N194" i="105" s="1"/>
  <c r="M193" i="105"/>
  <c r="N193" i="105" s="1"/>
  <c r="M192" i="105"/>
  <c r="N192" i="105" s="1"/>
  <c r="M191" i="105"/>
  <c r="N191" i="105" s="1"/>
  <c r="M190" i="105"/>
  <c r="N190" i="105" s="1"/>
  <c r="M189" i="105"/>
  <c r="N189" i="105" s="1"/>
  <c r="M188" i="105"/>
  <c r="N188" i="105" s="1"/>
  <c r="M187" i="105"/>
  <c r="N187" i="105" s="1"/>
  <c r="N186" i="105"/>
  <c r="M186" i="105"/>
  <c r="M185" i="105"/>
  <c r="N185" i="105" s="1"/>
  <c r="M184" i="105"/>
  <c r="N184" i="105" s="1"/>
  <c r="M183" i="105"/>
  <c r="N183" i="105" s="1"/>
  <c r="M182" i="105"/>
  <c r="N182" i="105" s="1"/>
  <c r="M181" i="105"/>
  <c r="N181" i="105" s="1"/>
  <c r="M180" i="105"/>
  <c r="N180" i="105" s="1"/>
  <c r="M179" i="105"/>
  <c r="N179" i="105" s="1"/>
  <c r="M178" i="105"/>
  <c r="N178" i="105" s="1"/>
  <c r="M177" i="105"/>
  <c r="N177" i="105" s="1"/>
  <c r="M176" i="105"/>
  <c r="N176" i="105" s="1"/>
  <c r="M175" i="105"/>
  <c r="N175" i="105" s="1"/>
  <c r="M174" i="105"/>
  <c r="N174" i="105" s="1"/>
  <c r="M173" i="105"/>
  <c r="N173" i="105" s="1"/>
  <c r="M172" i="105"/>
  <c r="N172" i="105" s="1"/>
  <c r="M171" i="105"/>
  <c r="N171" i="105" s="1"/>
  <c r="M170" i="105"/>
  <c r="N170" i="105" s="1"/>
  <c r="M169" i="105"/>
  <c r="N169" i="105" s="1"/>
  <c r="M168" i="105"/>
  <c r="N168" i="105" s="1"/>
  <c r="M167" i="105"/>
  <c r="N167" i="105" s="1"/>
  <c r="M166" i="105"/>
  <c r="N166" i="105" s="1"/>
  <c r="M165" i="105"/>
  <c r="N165" i="105" s="1"/>
  <c r="M164" i="105"/>
  <c r="N164" i="105" s="1"/>
  <c r="M163" i="105"/>
  <c r="N163" i="105" s="1"/>
  <c r="N162" i="105"/>
  <c r="M162" i="105"/>
  <c r="M161" i="105"/>
  <c r="N161" i="105" s="1"/>
  <c r="N160" i="105"/>
  <c r="M160" i="105"/>
  <c r="M159" i="105"/>
  <c r="N159" i="105" s="1"/>
  <c r="M158" i="105"/>
  <c r="N158" i="105" s="1"/>
  <c r="M157" i="105"/>
  <c r="N157" i="105" s="1"/>
  <c r="M156" i="105"/>
  <c r="N156" i="105" s="1"/>
  <c r="M155" i="105"/>
  <c r="N155" i="105" s="1"/>
  <c r="M154" i="105"/>
  <c r="N154" i="105" s="1"/>
  <c r="M153" i="105"/>
  <c r="N153" i="105" s="1"/>
  <c r="M152" i="105"/>
  <c r="N152" i="105" s="1"/>
  <c r="M151" i="105"/>
  <c r="N151" i="105" s="1"/>
  <c r="M150" i="105"/>
  <c r="N150" i="105" s="1"/>
  <c r="M149" i="105"/>
  <c r="N149" i="105" s="1"/>
  <c r="M148" i="105"/>
  <c r="N148" i="105" s="1"/>
  <c r="M147" i="105"/>
  <c r="N147" i="105" s="1"/>
  <c r="N146" i="105"/>
  <c r="M146" i="105"/>
  <c r="M145" i="105"/>
  <c r="N145" i="105" s="1"/>
  <c r="N144" i="105"/>
  <c r="M144" i="105"/>
  <c r="M143" i="105"/>
  <c r="N143" i="105" s="1"/>
  <c r="M142" i="105"/>
  <c r="N142" i="105" s="1"/>
  <c r="M141" i="105"/>
  <c r="N141" i="105" s="1"/>
  <c r="M140" i="105"/>
  <c r="N140" i="105" s="1"/>
  <c r="M139" i="105"/>
  <c r="N139" i="105" s="1"/>
  <c r="M138" i="105"/>
  <c r="N138" i="105" s="1"/>
  <c r="M137" i="105"/>
  <c r="N137" i="105" s="1"/>
  <c r="M136" i="105"/>
  <c r="N136" i="105" s="1"/>
  <c r="M135" i="105"/>
  <c r="N135" i="105" s="1"/>
  <c r="M134" i="105"/>
  <c r="N134" i="105" s="1"/>
  <c r="M133" i="105"/>
  <c r="N133" i="105" s="1"/>
  <c r="M132" i="105"/>
  <c r="N132" i="105" s="1"/>
  <c r="M131" i="105"/>
  <c r="N131" i="105" s="1"/>
  <c r="N130" i="105"/>
  <c r="M130" i="105"/>
  <c r="M129" i="105"/>
  <c r="N129" i="105" s="1"/>
  <c r="N128" i="105"/>
  <c r="M128" i="105"/>
  <c r="M127" i="105"/>
  <c r="N127" i="105" s="1"/>
  <c r="M126" i="105"/>
  <c r="N126" i="105" s="1"/>
  <c r="M125" i="105"/>
  <c r="N125" i="105" s="1"/>
  <c r="M124" i="105"/>
  <c r="N124" i="105" s="1"/>
  <c r="M123" i="105"/>
  <c r="N123" i="105" s="1"/>
  <c r="M122" i="105"/>
  <c r="N122" i="105" s="1"/>
  <c r="M121" i="105"/>
  <c r="N121" i="105" s="1"/>
  <c r="M120" i="105"/>
  <c r="N120" i="105" s="1"/>
  <c r="M119" i="105"/>
  <c r="N119" i="105" s="1"/>
  <c r="M118" i="105"/>
  <c r="N118" i="105" s="1"/>
  <c r="M117" i="105"/>
  <c r="N117" i="105" s="1"/>
  <c r="M116" i="105"/>
  <c r="N116" i="105" s="1"/>
  <c r="M115" i="105"/>
  <c r="N115" i="105" s="1"/>
  <c r="N114" i="105"/>
  <c r="M114" i="105"/>
  <c r="M113" i="105"/>
  <c r="N113" i="105" s="1"/>
  <c r="N112" i="105"/>
  <c r="M112" i="105"/>
  <c r="M111" i="105"/>
  <c r="N111" i="105" s="1"/>
  <c r="M110" i="105"/>
  <c r="N110" i="105" s="1"/>
  <c r="M109" i="105"/>
  <c r="N109" i="105" s="1"/>
  <c r="M108" i="105"/>
  <c r="N108" i="105" s="1"/>
  <c r="M107" i="105"/>
  <c r="N107" i="105" s="1"/>
  <c r="M106" i="105"/>
  <c r="N106" i="105" s="1"/>
  <c r="M105" i="105"/>
  <c r="N105" i="105" s="1"/>
  <c r="M104" i="105"/>
  <c r="N104" i="105" s="1"/>
  <c r="M103" i="105"/>
  <c r="N103" i="105" s="1"/>
  <c r="M102" i="105"/>
  <c r="N102" i="105" s="1"/>
  <c r="M101" i="105"/>
  <c r="N101" i="105" s="1"/>
  <c r="M100" i="105"/>
  <c r="N100" i="105" s="1"/>
  <c r="M99" i="105"/>
  <c r="N99" i="105" s="1"/>
  <c r="N98" i="105"/>
  <c r="M98" i="105"/>
  <c r="M97" i="105"/>
  <c r="N97" i="105" s="1"/>
  <c r="N96" i="105"/>
  <c r="M96" i="105"/>
  <c r="M95" i="105"/>
  <c r="N95" i="105" s="1"/>
  <c r="M94" i="105"/>
  <c r="N94" i="105" s="1"/>
  <c r="M93" i="105"/>
  <c r="N93" i="105" s="1"/>
  <c r="M92" i="105"/>
  <c r="N92" i="105" s="1"/>
  <c r="M91" i="105"/>
  <c r="N91" i="105" s="1"/>
  <c r="M90" i="105"/>
  <c r="N90" i="105" s="1"/>
  <c r="M89" i="105"/>
  <c r="N89" i="105" s="1"/>
  <c r="M88" i="105"/>
  <c r="N88" i="105" s="1"/>
  <c r="M87" i="105"/>
  <c r="N87" i="105" s="1"/>
  <c r="M86" i="105"/>
  <c r="N86" i="105" s="1"/>
  <c r="M85" i="105"/>
  <c r="N85" i="105" s="1"/>
  <c r="M84" i="105"/>
  <c r="N84" i="105" s="1"/>
  <c r="M83" i="105"/>
  <c r="N83" i="105" s="1"/>
  <c r="N82" i="105"/>
  <c r="M82" i="105"/>
  <c r="M81" i="105"/>
  <c r="N81" i="105" s="1"/>
  <c r="N80" i="105"/>
  <c r="M80" i="105"/>
  <c r="M79" i="105"/>
  <c r="N79" i="105" s="1"/>
  <c r="M78" i="105"/>
  <c r="N78" i="105" s="1"/>
  <c r="M77" i="105"/>
  <c r="N77" i="105" s="1"/>
  <c r="M76" i="105"/>
  <c r="N76" i="105" s="1"/>
  <c r="M75" i="105"/>
  <c r="N75" i="105" s="1"/>
  <c r="M74" i="105"/>
  <c r="N74" i="105" s="1"/>
  <c r="M73" i="105"/>
  <c r="N73" i="105" s="1"/>
  <c r="M72" i="105"/>
  <c r="N72" i="105" s="1"/>
  <c r="M71" i="105"/>
  <c r="N71" i="105" s="1"/>
  <c r="M70" i="105"/>
  <c r="N70" i="105" s="1"/>
  <c r="M69" i="105"/>
  <c r="N69" i="105" s="1"/>
  <c r="M68" i="105"/>
  <c r="N68" i="105" s="1"/>
  <c r="M67" i="105"/>
  <c r="N67" i="105" s="1"/>
  <c r="N66" i="105"/>
  <c r="M66" i="105"/>
  <c r="M65" i="105"/>
  <c r="N65" i="105" s="1"/>
  <c r="N64" i="105"/>
  <c r="M64" i="105"/>
  <c r="M63" i="105"/>
  <c r="N63" i="105" s="1"/>
  <c r="M62" i="105"/>
  <c r="N62" i="105" s="1"/>
  <c r="M61" i="105"/>
  <c r="N61" i="105" s="1"/>
  <c r="M60" i="105"/>
  <c r="N60" i="105" s="1"/>
  <c r="M59" i="105"/>
  <c r="N59" i="105" s="1"/>
  <c r="M58" i="105"/>
  <c r="N58" i="105" s="1"/>
  <c r="M57" i="105"/>
  <c r="N57" i="105" s="1"/>
  <c r="M56" i="105"/>
  <c r="N56" i="105" s="1"/>
  <c r="M55" i="105"/>
  <c r="N55" i="105" s="1"/>
  <c r="M54" i="105"/>
  <c r="N54" i="105" s="1"/>
  <c r="M53" i="105"/>
  <c r="N53" i="105" s="1"/>
  <c r="M52" i="105"/>
  <c r="N52" i="105" s="1"/>
  <c r="M51" i="105"/>
  <c r="N51" i="105" s="1"/>
  <c r="N50" i="105"/>
  <c r="M50" i="105"/>
  <c r="M49" i="105"/>
  <c r="N49" i="105" s="1"/>
  <c r="N48" i="105"/>
  <c r="M48" i="105"/>
  <c r="M47" i="105"/>
  <c r="N47" i="105" s="1"/>
  <c r="M46" i="105"/>
  <c r="N46" i="105" s="1"/>
  <c r="M45" i="105"/>
  <c r="N45" i="105" s="1"/>
  <c r="M44" i="105"/>
  <c r="N44" i="105" s="1"/>
  <c r="M43" i="105"/>
  <c r="N43" i="105" s="1"/>
  <c r="M42" i="105"/>
  <c r="N42" i="105" s="1"/>
  <c r="M41" i="105"/>
  <c r="N41" i="105" s="1"/>
  <c r="M40" i="105"/>
  <c r="N40" i="105" s="1"/>
  <c r="M39" i="105"/>
  <c r="N39" i="105" s="1"/>
  <c r="M38" i="105"/>
  <c r="N38" i="105" s="1"/>
  <c r="M37" i="105"/>
  <c r="N37" i="105" s="1"/>
  <c r="M36" i="105"/>
  <c r="N36" i="105" s="1"/>
  <c r="M35" i="105"/>
  <c r="N35" i="105" s="1"/>
  <c r="N34" i="105"/>
  <c r="M34" i="105"/>
  <c r="M33" i="105"/>
  <c r="N33" i="105" s="1"/>
  <c r="N32" i="105"/>
  <c r="M32" i="105"/>
  <c r="M31" i="105"/>
  <c r="N31" i="105" s="1"/>
  <c r="M30" i="105"/>
  <c r="N30" i="105" s="1"/>
  <c r="M29" i="105"/>
  <c r="N29" i="105" s="1"/>
  <c r="M28" i="105"/>
  <c r="N28" i="105" s="1"/>
  <c r="M27" i="105"/>
  <c r="N27" i="105" s="1"/>
  <c r="M26" i="105"/>
  <c r="N26" i="105" s="1"/>
  <c r="M25" i="105"/>
  <c r="N25" i="105" s="1"/>
  <c r="M24" i="105"/>
  <c r="N24" i="105" s="1"/>
  <c r="M23" i="105"/>
  <c r="N23" i="105" s="1"/>
  <c r="M22" i="105"/>
  <c r="N22" i="105" s="1"/>
  <c r="M21" i="105"/>
  <c r="N21" i="105" s="1"/>
  <c r="M20" i="105"/>
  <c r="N20" i="105" s="1"/>
  <c r="M19" i="105"/>
  <c r="N19" i="105" s="1"/>
  <c r="N18" i="105"/>
  <c r="M18" i="105"/>
  <c r="M17" i="105"/>
  <c r="N17" i="105" s="1"/>
  <c r="N16" i="105"/>
  <c r="M16" i="105"/>
  <c r="M15" i="105"/>
  <c r="N15" i="105" s="1"/>
  <c r="M14" i="105"/>
  <c r="N14" i="105" s="1"/>
  <c r="M13" i="105"/>
  <c r="N13" i="105" s="1"/>
  <c r="M12" i="105"/>
  <c r="N12" i="105" s="1"/>
  <c r="M11" i="105"/>
  <c r="N11" i="105" s="1"/>
  <c r="M10" i="105"/>
  <c r="N10" i="105" s="1"/>
  <c r="M9" i="105"/>
  <c r="N9" i="105" s="1"/>
  <c r="M8" i="105"/>
  <c r="N8" i="105" s="1"/>
  <c r="M7" i="105"/>
  <c r="N7" i="105" s="1"/>
  <c r="M6" i="105"/>
  <c r="N6" i="105" s="1"/>
  <c r="M5" i="105"/>
  <c r="N5" i="105" s="1"/>
  <c r="M4" i="105"/>
  <c r="N4" i="105" s="1"/>
  <c r="O273" i="90" l="1"/>
  <c r="O336" i="90" l="1"/>
  <c r="O324" i="90"/>
  <c r="O312" i="90"/>
  <c r="O300" i="90"/>
  <c r="O288" i="90"/>
  <c r="O276" i="90"/>
  <c r="O264" i="90"/>
  <c r="O252" i="90"/>
  <c r="O240" i="90"/>
  <c r="O228" i="90"/>
  <c r="O216" i="90"/>
  <c r="O204" i="90"/>
  <c r="O192" i="90"/>
  <c r="O184" i="90"/>
  <c r="O172" i="90"/>
  <c r="O160" i="90"/>
  <c r="O148" i="90"/>
  <c r="O136" i="90"/>
  <c r="O128" i="90"/>
  <c r="O116" i="90"/>
  <c r="O104" i="90"/>
  <c r="O88" i="90"/>
  <c r="O80" i="90"/>
  <c r="O68" i="90"/>
  <c r="O56" i="90"/>
  <c r="O44" i="90"/>
  <c r="O32" i="90"/>
  <c r="O24" i="90"/>
  <c r="O20" i="90"/>
  <c r="O8" i="90"/>
  <c r="O327" i="90"/>
  <c r="O323" i="90"/>
  <c r="O319" i="90"/>
  <c r="O315" i="90"/>
  <c r="O311" i="90"/>
  <c r="O307" i="90"/>
  <c r="O303" i="90"/>
  <c r="O299" i="90"/>
  <c r="O295" i="90"/>
  <c r="O291" i="90"/>
  <c r="O287" i="90"/>
  <c r="O283" i="90"/>
  <c r="O279" i="90"/>
  <c r="O275" i="90"/>
  <c r="O271" i="90"/>
  <c r="O267" i="90"/>
  <c r="O263" i="90"/>
  <c r="O259" i="90"/>
  <c r="O255" i="90"/>
  <c r="O251" i="90"/>
  <c r="O247" i="90"/>
  <c r="O243" i="90"/>
  <c r="O239" i="90"/>
  <c r="O235" i="90"/>
  <c r="O231" i="90"/>
  <c r="O227" i="90"/>
  <c r="O223" i="90"/>
  <c r="O219" i="90"/>
  <c r="O215" i="90"/>
  <c r="O211" i="90"/>
  <c r="O207" i="90"/>
  <c r="O203" i="90"/>
  <c r="O199" i="90"/>
  <c r="O195" i="90"/>
  <c r="O191" i="90"/>
  <c r="O187" i="90"/>
  <c r="O183" i="90"/>
  <c r="O179" i="90"/>
  <c r="O175" i="90"/>
  <c r="O171" i="90"/>
  <c r="O167" i="90"/>
  <c r="O163" i="90"/>
  <c r="O159" i="90"/>
  <c r="O155" i="90"/>
  <c r="O151" i="90"/>
  <c r="O147" i="90"/>
  <c r="O143" i="90"/>
  <c r="O139" i="90"/>
  <c r="O135" i="90"/>
  <c r="O131" i="90"/>
  <c r="O127" i="90"/>
  <c r="O123" i="90"/>
  <c r="O119" i="90"/>
  <c r="O115" i="90"/>
  <c r="O111" i="90"/>
  <c r="O107" i="90"/>
  <c r="O103" i="90"/>
  <c r="O99" i="90"/>
  <c r="O95" i="90"/>
  <c r="O91" i="90"/>
  <c r="O87" i="90"/>
  <c r="O83" i="90"/>
  <c r="O79" i="90"/>
  <c r="O75" i="90"/>
  <c r="O71" i="90"/>
  <c r="O67" i="90"/>
  <c r="O63" i="90"/>
  <c r="O59" i="90"/>
  <c r="O55" i="90"/>
  <c r="O51" i="90"/>
  <c r="O47" i="90"/>
  <c r="O43" i="90"/>
  <c r="O39" i="90"/>
  <c r="O35" i="90"/>
  <c r="O31" i="90"/>
  <c r="O27" i="90"/>
  <c r="O23" i="90"/>
  <c r="O19" i="90"/>
  <c r="O15" i="90"/>
  <c r="O11" i="90"/>
  <c r="O7" i="90"/>
  <c r="O328" i="90"/>
  <c r="O316" i="90"/>
  <c r="O304" i="90"/>
  <c r="O296" i="90"/>
  <c r="O284" i="90"/>
  <c r="O272" i="90"/>
  <c r="O260" i="90"/>
  <c r="O248" i="90"/>
  <c r="O236" i="90"/>
  <c r="O220" i="90"/>
  <c r="O208" i="90"/>
  <c r="O200" i="90"/>
  <c r="O188" i="90"/>
  <c r="O176" i="90"/>
  <c r="O164" i="90"/>
  <c r="O152" i="90"/>
  <c r="O140" i="90"/>
  <c r="O124" i="90"/>
  <c r="O112" i="90"/>
  <c r="O100" i="90"/>
  <c r="O92" i="90"/>
  <c r="O76" i="90"/>
  <c r="O64" i="90"/>
  <c r="O52" i="90"/>
  <c r="O40" i="90"/>
  <c r="O28" i="90"/>
  <c r="O12" i="90"/>
  <c r="O331" i="90"/>
  <c r="O338" i="90"/>
  <c r="O334" i="90"/>
  <c r="O330" i="90"/>
  <c r="O326" i="90"/>
  <c r="O322" i="90"/>
  <c r="O318" i="90"/>
  <c r="O314" i="90"/>
  <c r="O310" i="90"/>
  <c r="O306" i="90"/>
  <c r="O302" i="90"/>
  <c r="O298" i="90"/>
  <c r="O294" i="90"/>
  <c r="O290" i="90"/>
  <c r="O286" i="90"/>
  <c r="O282" i="90"/>
  <c r="O278" i="90"/>
  <c r="O274" i="90"/>
  <c r="O270" i="90"/>
  <c r="O266" i="90"/>
  <c r="O262" i="90"/>
  <c r="O258" i="90"/>
  <c r="O254" i="90"/>
  <c r="O250" i="90"/>
  <c r="O246" i="90"/>
  <c r="O242" i="90"/>
  <c r="O238" i="90"/>
  <c r="O234" i="90"/>
  <c r="O230" i="90"/>
  <c r="O226" i="90"/>
  <c r="O222" i="90"/>
  <c r="O218" i="90"/>
  <c r="O214" i="90"/>
  <c r="O210" i="90"/>
  <c r="O206" i="90"/>
  <c r="O202" i="90"/>
  <c r="O198" i="90"/>
  <c r="O194" i="90"/>
  <c r="O190" i="90"/>
  <c r="O186" i="90"/>
  <c r="O182" i="90"/>
  <c r="O178" i="90"/>
  <c r="O174" i="90"/>
  <c r="O170" i="90"/>
  <c r="O166" i="90"/>
  <c r="O162" i="90"/>
  <c r="O158" i="90"/>
  <c r="O154" i="90"/>
  <c r="O150" i="90"/>
  <c r="O146" i="90"/>
  <c r="O142" i="90"/>
  <c r="O138" i="90"/>
  <c r="O134" i="90"/>
  <c r="O130" i="90"/>
  <c r="O126" i="90"/>
  <c r="O122" i="90"/>
  <c r="O118" i="90"/>
  <c r="O114" i="90"/>
  <c r="O110" i="90"/>
  <c r="O106" i="90"/>
  <c r="O102" i="90"/>
  <c r="O98" i="90"/>
  <c r="O94" i="90"/>
  <c r="O90" i="90"/>
  <c r="O86" i="90"/>
  <c r="O82" i="90"/>
  <c r="O78" i="90"/>
  <c r="O74" i="90"/>
  <c r="O70" i="90"/>
  <c r="O66" i="90"/>
  <c r="O62" i="90"/>
  <c r="O58" i="90"/>
  <c r="O54" i="90"/>
  <c r="O50" i="90"/>
  <c r="O46" i="90"/>
  <c r="O42" i="90"/>
  <c r="O38" i="90"/>
  <c r="O34" i="90"/>
  <c r="O30" i="90"/>
  <c r="O26" i="90"/>
  <c r="O22" i="90"/>
  <c r="O18" i="90"/>
  <c r="O14" i="90"/>
  <c r="O10" i="90"/>
  <c r="O6" i="90"/>
  <c r="O332" i="90"/>
  <c r="O320" i="90"/>
  <c r="O308" i="90"/>
  <c r="O292" i="90"/>
  <c r="O280" i="90"/>
  <c r="O268" i="90"/>
  <c r="O256" i="90"/>
  <c r="O244" i="90"/>
  <c r="O232" i="90"/>
  <c r="O224" i="90"/>
  <c r="O212" i="90"/>
  <c r="O196" i="90"/>
  <c r="O180" i="90"/>
  <c r="O168" i="90"/>
  <c r="O156" i="90"/>
  <c r="O144" i="90"/>
  <c r="O132" i="90"/>
  <c r="O120" i="90"/>
  <c r="O108" i="90"/>
  <c r="O96" i="90"/>
  <c r="O84" i="90"/>
  <c r="O72" i="90"/>
  <c r="O60" i="90"/>
  <c r="O48" i="90"/>
  <c r="O36" i="90"/>
  <c r="O16" i="90"/>
  <c r="O335" i="90"/>
  <c r="O339" i="90"/>
  <c r="O337" i="90"/>
  <c r="O333" i="90"/>
  <c r="O329" i="90"/>
  <c r="O325" i="90"/>
  <c r="O321" i="90"/>
  <c r="O317" i="90"/>
  <c r="O313" i="90"/>
  <c r="O309" i="90"/>
  <c r="O305" i="90"/>
  <c r="O301" i="90"/>
  <c r="O297" i="90"/>
  <c r="O293" i="90"/>
  <c r="O289" i="90"/>
  <c r="O285" i="90"/>
  <c r="O281" i="90"/>
  <c r="O277" i="90"/>
  <c r="O269" i="90"/>
  <c r="O265" i="90"/>
  <c r="O261" i="90"/>
  <c r="O257" i="90"/>
  <c r="O253" i="90"/>
  <c r="O249" i="90"/>
  <c r="O245" i="90"/>
  <c r="O241" i="90"/>
  <c r="O237" i="90"/>
  <c r="O233" i="90"/>
  <c r="O229" i="90"/>
  <c r="O225" i="90"/>
  <c r="O221" i="90"/>
  <c r="O217" i="90"/>
  <c r="O213" i="90"/>
  <c r="O209" i="90"/>
  <c r="O205" i="90"/>
  <c r="O201" i="90"/>
  <c r="O197" i="90"/>
  <c r="O193" i="90"/>
  <c r="O189" i="90"/>
  <c r="O185" i="90"/>
  <c r="O181" i="90"/>
  <c r="O177" i="90"/>
  <c r="O173" i="90"/>
  <c r="O169" i="90"/>
  <c r="O165" i="90"/>
  <c r="O161" i="90"/>
  <c r="O157" i="90"/>
  <c r="O153" i="90"/>
  <c r="O149" i="90"/>
  <c r="O145" i="90"/>
  <c r="O141" i="90"/>
  <c r="O137" i="90"/>
  <c r="O133" i="90"/>
  <c r="O129" i="90"/>
  <c r="O125" i="90"/>
  <c r="O121" i="90"/>
  <c r="O117" i="90"/>
  <c r="O113" i="90"/>
  <c r="O109" i="90"/>
  <c r="O105" i="90"/>
  <c r="O101" i="90"/>
  <c r="O97" i="90"/>
  <c r="O93" i="90"/>
  <c r="O89" i="90"/>
  <c r="O85" i="90"/>
  <c r="O81" i="90"/>
  <c r="O77" i="90"/>
  <c r="O73" i="90"/>
  <c r="O69" i="90"/>
  <c r="O65" i="90"/>
  <c r="O61" i="90"/>
  <c r="O57" i="90"/>
  <c r="O53" i="90"/>
  <c r="O49" i="90"/>
  <c r="O45" i="90"/>
  <c r="O41" i="90"/>
  <c r="O37" i="90"/>
  <c r="O33" i="90"/>
  <c r="O29" i="90"/>
  <c r="O25" i="90"/>
  <c r="O21" i="90"/>
  <c r="O17" i="90"/>
  <c r="O13" i="90"/>
  <c r="O9" i="90"/>
  <c r="O5" i="90"/>
  <c r="M5" i="104"/>
  <c r="M6" i="104"/>
  <c r="M7" i="104"/>
  <c r="M8" i="104"/>
  <c r="M9" i="104"/>
  <c r="M10" i="104"/>
  <c r="M11" i="104"/>
  <c r="M12" i="104"/>
  <c r="M13" i="104"/>
  <c r="M14" i="104"/>
  <c r="M15" i="104"/>
  <c r="M16" i="104"/>
  <c r="M17" i="104"/>
  <c r="M18" i="104"/>
  <c r="M19" i="104"/>
  <c r="M20" i="104"/>
  <c r="M21" i="104"/>
  <c r="M22" i="104"/>
  <c r="M23" i="104"/>
  <c r="M24" i="104"/>
  <c r="M25" i="104"/>
  <c r="M26" i="104"/>
  <c r="M27" i="104"/>
  <c r="M28" i="104"/>
  <c r="M29" i="104"/>
  <c r="M30" i="104"/>
  <c r="M31" i="104"/>
  <c r="M32" i="104"/>
  <c r="M33" i="104"/>
  <c r="M34" i="104"/>
  <c r="M35" i="104"/>
  <c r="M36" i="104"/>
  <c r="M37" i="104"/>
  <c r="M38" i="104"/>
  <c r="M39" i="104"/>
  <c r="M40" i="104"/>
  <c r="M41" i="104"/>
  <c r="M42" i="104"/>
  <c r="M43" i="104"/>
  <c r="M44" i="104"/>
  <c r="M45" i="104"/>
  <c r="M46" i="104"/>
  <c r="M47" i="104"/>
  <c r="M48" i="104"/>
  <c r="M49" i="104"/>
  <c r="M50" i="104"/>
  <c r="M51" i="104"/>
  <c r="M52" i="104"/>
  <c r="M53" i="104"/>
  <c r="M54" i="104"/>
  <c r="M55" i="104"/>
  <c r="M56" i="104"/>
  <c r="M57" i="104"/>
  <c r="M58" i="104"/>
  <c r="M59" i="104"/>
  <c r="M60" i="104"/>
  <c r="M61" i="104"/>
  <c r="M62" i="104"/>
  <c r="M63" i="104"/>
  <c r="M64" i="104"/>
  <c r="M65" i="104"/>
  <c r="M66" i="104"/>
  <c r="M67" i="104"/>
  <c r="M68" i="104"/>
  <c r="M69" i="104"/>
  <c r="M70" i="104"/>
  <c r="M71" i="104"/>
  <c r="M72" i="104"/>
  <c r="M73" i="104"/>
  <c r="M74" i="104"/>
  <c r="M75" i="104"/>
  <c r="M76" i="104"/>
  <c r="M77" i="104"/>
  <c r="M78" i="104"/>
  <c r="M79" i="104"/>
  <c r="M80" i="104"/>
  <c r="M81" i="104"/>
  <c r="M82" i="104"/>
  <c r="M83" i="104"/>
  <c r="M84" i="104"/>
  <c r="M85" i="104"/>
  <c r="M86" i="104"/>
  <c r="M87" i="104"/>
  <c r="M88" i="104"/>
  <c r="M89" i="104"/>
  <c r="M90" i="104"/>
  <c r="M91" i="104"/>
  <c r="M92" i="104"/>
  <c r="M93" i="104"/>
  <c r="M94" i="104"/>
  <c r="M95" i="104"/>
  <c r="M96" i="104"/>
  <c r="M97" i="104"/>
  <c r="M98" i="104"/>
  <c r="M99" i="104"/>
  <c r="M100" i="104"/>
  <c r="M101" i="104"/>
  <c r="M102" i="104"/>
  <c r="M103" i="104"/>
  <c r="M104" i="104"/>
  <c r="M105" i="104"/>
  <c r="M106" i="104"/>
  <c r="M107" i="104"/>
  <c r="M108" i="104"/>
  <c r="M109" i="104"/>
  <c r="M110" i="104"/>
  <c r="M111" i="104"/>
  <c r="M112" i="104"/>
  <c r="M113" i="104"/>
  <c r="M114" i="104"/>
  <c r="M115" i="104"/>
  <c r="M116" i="104"/>
  <c r="M117" i="104"/>
  <c r="M118" i="104"/>
  <c r="M119" i="104"/>
  <c r="M120" i="104"/>
  <c r="M121" i="104"/>
  <c r="M122" i="104"/>
  <c r="M123" i="104"/>
  <c r="M124" i="104"/>
  <c r="M125" i="104"/>
  <c r="M126" i="104"/>
  <c r="M127" i="104"/>
  <c r="M128" i="104"/>
  <c r="M129" i="104"/>
  <c r="M130" i="104"/>
  <c r="M131" i="104"/>
  <c r="M132" i="104"/>
  <c r="M133" i="104"/>
  <c r="M134" i="104"/>
  <c r="M135" i="104"/>
  <c r="M136" i="104"/>
  <c r="M137" i="104"/>
  <c r="M138" i="104"/>
  <c r="M139" i="104"/>
  <c r="M140" i="104"/>
  <c r="M141" i="104"/>
  <c r="M142" i="104"/>
  <c r="M143" i="104"/>
  <c r="M144" i="104"/>
  <c r="M145" i="104"/>
  <c r="M146" i="104"/>
  <c r="M147" i="104"/>
  <c r="M148" i="104"/>
  <c r="M149" i="104"/>
  <c r="M150" i="104"/>
  <c r="M151" i="104"/>
  <c r="M152" i="104"/>
  <c r="M153" i="104"/>
  <c r="M154" i="104"/>
  <c r="M155" i="104"/>
  <c r="M156" i="104"/>
  <c r="M157" i="104"/>
  <c r="M158" i="104"/>
  <c r="M159" i="104"/>
  <c r="M160" i="104"/>
  <c r="M161" i="104"/>
  <c r="M162" i="104"/>
  <c r="M163" i="104"/>
  <c r="M164" i="104"/>
  <c r="M165" i="104"/>
  <c r="M166" i="104"/>
  <c r="M167" i="104"/>
  <c r="M168" i="104"/>
  <c r="M169" i="104"/>
  <c r="M170" i="104"/>
  <c r="M171" i="104"/>
  <c r="M172" i="104"/>
  <c r="M173" i="104"/>
  <c r="M174" i="104"/>
  <c r="M175" i="104"/>
  <c r="M176" i="104"/>
  <c r="M177" i="104"/>
  <c r="M178" i="104"/>
  <c r="M179" i="104"/>
  <c r="M180" i="104"/>
  <c r="M181" i="104"/>
  <c r="M182" i="104"/>
  <c r="M183" i="104"/>
  <c r="M184" i="104"/>
  <c r="M185" i="104"/>
  <c r="M186" i="104"/>
  <c r="M187" i="104"/>
  <c r="M188" i="104"/>
  <c r="M189" i="104"/>
  <c r="M190" i="104"/>
  <c r="M191" i="104"/>
  <c r="M192" i="104"/>
  <c r="M193" i="104"/>
  <c r="M194" i="104"/>
  <c r="M195" i="104"/>
  <c r="M196" i="104"/>
  <c r="M197" i="104"/>
  <c r="M198" i="104"/>
  <c r="M199" i="104"/>
  <c r="M200" i="104"/>
  <c r="M201" i="104"/>
  <c r="M202" i="104"/>
  <c r="M203" i="104"/>
  <c r="M204" i="104"/>
  <c r="M205" i="104"/>
  <c r="M206" i="104"/>
  <c r="M207" i="104"/>
  <c r="M208" i="104"/>
  <c r="M209" i="104"/>
  <c r="M210" i="104"/>
  <c r="M211" i="104"/>
  <c r="M212" i="104"/>
  <c r="M213" i="104"/>
  <c r="M214" i="104"/>
  <c r="M215" i="104"/>
  <c r="M216" i="104"/>
  <c r="M217" i="104"/>
  <c r="M218" i="104"/>
  <c r="M219" i="104"/>
  <c r="M220" i="104"/>
  <c r="M221" i="104"/>
  <c r="M222" i="104"/>
  <c r="M223" i="104"/>
  <c r="M224" i="104"/>
  <c r="M225" i="104"/>
  <c r="M226" i="104"/>
  <c r="M227" i="104"/>
  <c r="M228" i="104"/>
  <c r="M229" i="104"/>
  <c r="M230" i="104"/>
  <c r="M231" i="104"/>
  <c r="M232" i="104"/>
  <c r="M233" i="104"/>
  <c r="M234" i="104"/>
  <c r="M235" i="104"/>
  <c r="M236" i="104"/>
  <c r="M237" i="104"/>
  <c r="M238" i="104"/>
  <c r="M239" i="104"/>
  <c r="M240" i="104"/>
  <c r="M241" i="104"/>
  <c r="M242" i="104"/>
  <c r="M243" i="104"/>
  <c r="M244" i="104"/>
  <c r="M245" i="104"/>
  <c r="M246" i="104"/>
  <c r="M247" i="104"/>
  <c r="M248" i="104"/>
  <c r="M249" i="104"/>
  <c r="M250" i="104"/>
  <c r="M251" i="104"/>
  <c r="M252" i="104"/>
  <c r="M253" i="104"/>
  <c r="M254" i="104"/>
  <c r="M255" i="104"/>
  <c r="M256" i="104"/>
  <c r="M257" i="104"/>
  <c r="M258" i="104"/>
  <c r="M259" i="104"/>
  <c r="M260" i="104"/>
  <c r="M261" i="104"/>
  <c r="M262" i="104"/>
  <c r="M263" i="104"/>
  <c r="M264" i="104"/>
  <c r="M265" i="104"/>
  <c r="M266" i="104"/>
  <c r="M267" i="104"/>
  <c r="M268" i="104"/>
  <c r="M269" i="104"/>
  <c r="M270" i="104"/>
  <c r="M271" i="104"/>
  <c r="M272" i="104"/>
  <c r="M273" i="104"/>
  <c r="M274" i="104"/>
  <c r="M275" i="104"/>
  <c r="M276" i="104"/>
  <c r="M277" i="104"/>
  <c r="M278" i="104"/>
  <c r="M279" i="104"/>
  <c r="M280" i="104"/>
  <c r="M281" i="104"/>
  <c r="M282" i="104"/>
  <c r="M283" i="104"/>
  <c r="M284" i="104"/>
  <c r="M285" i="104"/>
  <c r="M286" i="104"/>
  <c r="M287" i="104"/>
  <c r="M288" i="104"/>
  <c r="M289" i="104"/>
  <c r="M290" i="104"/>
  <c r="M291" i="104"/>
  <c r="M292" i="104"/>
  <c r="M293" i="104"/>
  <c r="M294" i="104"/>
  <c r="M295" i="104"/>
  <c r="M296" i="104"/>
  <c r="M297" i="104"/>
  <c r="M298" i="104"/>
  <c r="M299" i="104"/>
  <c r="M300" i="104"/>
  <c r="M301" i="104"/>
  <c r="M302" i="104"/>
  <c r="M303" i="104"/>
  <c r="M304" i="104"/>
  <c r="M305" i="104"/>
  <c r="M306" i="104"/>
  <c r="M307" i="104"/>
  <c r="M308" i="104"/>
  <c r="M309" i="104"/>
  <c r="M310" i="104"/>
  <c r="M311" i="104"/>
  <c r="M312" i="104"/>
  <c r="M313" i="104"/>
  <c r="M314" i="104"/>
  <c r="M315" i="104"/>
  <c r="M316" i="104"/>
  <c r="M317" i="104"/>
  <c r="M318" i="104"/>
  <c r="M319" i="104"/>
  <c r="M320" i="104"/>
  <c r="M321" i="104"/>
  <c r="M322" i="104"/>
  <c r="M323" i="104"/>
  <c r="M324" i="104"/>
  <c r="M325" i="104"/>
  <c r="M326" i="104"/>
  <c r="M327" i="104"/>
  <c r="M328" i="104"/>
  <c r="M329" i="104"/>
  <c r="M330" i="104"/>
  <c r="M331" i="104"/>
  <c r="M332" i="104"/>
  <c r="M333" i="104"/>
  <c r="M334" i="104"/>
  <c r="M335" i="104"/>
  <c r="M336" i="104"/>
  <c r="M337" i="104"/>
  <c r="M338" i="104"/>
  <c r="M339" i="104"/>
  <c r="M4" i="104"/>
  <c r="N273" i="104" l="1"/>
  <c r="N292" i="90"/>
  <c r="P292" i="90"/>
  <c r="N244" i="90"/>
  <c r="P244" i="90"/>
  <c r="N212" i="90"/>
  <c r="P212" i="90"/>
  <c r="N318" i="104"/>
  <c r="N228" i="104"/>
  <c r="N308" i="90"/>
  <c r="P308" i="90"/>
  <c r="N260" i="90"/>
  <c r="P260" i="90"/>
  <c r="N302" i="90"/>
  <c r="P302" i="90"/>
  <c r="N270" i="90"/>
  <c r="P270" i="90"/>
  <c r="N238" i="90"/>
  <c r="P238" i="90"/>
  <c r="N206" i="90"/>
  <c r="P206" i="90"/>
  <c r="N158" i="90"/>
  <c r="P158" i="90"/>
  <c r="N126" i="90"/>
  <c r="P126" i="90"/>
  <c r="N94" i="90"/>
  <c r="P94" i="90"/>
  <c r="N62" i="90"/>
  <c r="P62" i="90"/>
  <c r="N54" i="90"/>
  <c r="P54" i="90"/>
  <c r="N46" i="90"/>
  <c r="P46" i="90"/>
  <c r="N38" i="90"/>
  <c r="P38" i="90"/>
  <c r="N30" i="90"/>
  <c r="P30" i="90"/>
  <c r="N22" i="90"/>
  <c r="P22" i="90"/>
  <c r="N14" i="90"/>
  <c r="P14" i="90"/>
  <c r="N228" i="90"/>
  <c r="P228" i="90"/>
  <c r="N334" i="90"/>
  <c r="P334" i="90"/>
  <c r="N318" i="90"/>
  <c r="P318" i="90"/>
  <c r="N286" i="90"/>
  <c r="P286" i="90"/>
  <c r="N254" i="90"/>
  <c r="P254" i="90"/>
  <c r="N222" i="90"/>
  <c r="P222" i="90"/>
  <c r="N190" i="90"/>
  <c r="P190" i="90"/>
  <c r="N276" i="90"/>
  <c r="P276" i="90"/>
  <c r="N324" i="90"/>
  <c r="P324" i="90"/>
  <c r="N324" i="104"/>
  <c r="N302" i="104"/>
  <c r="N338" i="104"/>
  <c r="N337" i="104"/>
  <c r="N329" i="104"/>
  <c r="N321" i="104"/>
  <c r="N317" i="104"/>
  <c r="N309" i="104"/>
  <c r="N301" i="104"/>
  <c r="N336" i="104"/>
  <c r="N332" i="104"/>
  <c r="N328" i="104"/>
  <c r="N320" i="104"/>
  <c r="N316" i="104"/>
  <c r="N312" i="104"/>
  <c r="N304" i="104"/>
  <c r="N300" i="104"/>
  <c r="N308" i="104"/>
  <c r="N333" i="104"/>
  <c r="N325" i="104"/>
  <c r="N313" i="104"/>
  <c r="N305" i="104"/>
  <c r="N339" i="104"/>
  <c r="N335" i="104"/>
  <c r="N331" i="104"/>
  <c r="N327" i="104"/>
  <c r="N323" i="104"/>
  <c r="N319" i="104"/>
  <c r="N315" i="104"/>
  <c r="N311" i="104"/>
  <c r="N307" i="104"/>
  <c r="N303" i="104"/>
  <c r="N299" i="104"/>
  <c r="N334" i="104"/>
  <c r="N330" i="104"/>
  <c r="N326" i="104"/>
  <c r="N322" i="104"/>
  <c r="N314" i="104"/>
  <c r="N310" i="104"/>
  <c r="N306" i="104"/>
  <c r="N298" i="104"/>
  <c r="N62" i="104"/>
  <c r="N126" i="104"/>
  <c r="N38" i="104"/>
  <c r="N30" i="104"/>
  <c r="N186" i="104"/>
  <c r="N182" i="104"/>
  <c r="N178" i="104"/>
  <c r="N174" i="104"/>
  <c r="N170" i="104"/>
  <c r="N166" i="104"/>
  <c r="N162" i="104"/>
  <c r="N154" i="104"/>
  <c r="N146" i="104"/>
  <c r="N142" i="104"/>
  <c r="N138" i="104"/>
  <c r="N130" i="104"/>
  <c r="N122" i="104"/>
  <c r="N118" i="104"/>
  <c r="N114" i="104"/>
  <c r="N110" i="104"/>
  <c r="N106" i="104"/>
  <c r="N102" i="104"/>
  <c r="N98" i="104"/>
  <c r="N90" i="104"/>
  <c r="N86" i="104"/>
  <c r="N78" i="104"/>
  <c r="N70" i="104"/>
  <c r="N94" i="104"/>
  <c r="N201" i="104"/>
  <c r="N197" i="104"/>
  <c r="N193" i="104"/>
  <c r="N189" i="104"/>
  <c r="N185" i="104"/>
  <c r="N181" i="104"/>
  <c r="N177" i="104"/>
  <c r="N173" i="104"/>
  <c r="N169" i="104"/>
  <c r="N165" i="104"/>
  <c r="N161" i="104"/>
  <c r="N157" i="104"/>
  <c r="N153" i="104"/>
  <c r="N149" i="104"/>
  <c r="N145" i="104"/>
  <c r="N141" i="104"/>
  <c r="N137" i="104"/>
  <c r="N133" i="104"/>
  <c r="N129" i="104"/>
  <c r="N125" i="104"/>
  <c r="N121" i="104"/>
  <c r="N117" i="104"/>
  <c r="N113" i="104"/>
  <c r="N109" i="104"/>
  <c r="N105" i="104"/>
  <c r="N101" i="104"/>
  <c r="N97" i="104"/>
  <c r="N190" i="104"/>
  <c r="N150" i="104"/>
  <c r="N134" i="104"/>
  <c r="N82" i="104"/>
  <c r="N74" i="104"/>
  <c r="N66" i="104"/>
  <c r="N200" i="104"/>
  <c r="N196" i="104"/>
  <c r="N192" i="104"/>
  <c r="N188" i="104"/>
  <c r="N184" i="104"/>
  <c r="N180" i="104"/>
  <c r="N176" i="104"/>
  <c r="N172" i="104"/>
  <c r="N168" i="104"/>
  <c r="N164" i="104"/>
  <c r="N160" i="104"/>
  <c r="N156" i="104"/>
  <c r="N152" i="104"/>
  <c r="N148" i="104"/>
  <c r="N144" i="104"/>
  <c r="N140" i="104"/>
  <c r="N136" i="104"/>
  <c r="N132" i="104"/>
  <c r="N128" i="104"/>
  <c r="N124" i="104"/>
  <c r="N120" i="104"/>
  <c r="N116" i="104"/>
  <c r="N112" i="104"/>
  <c r="N108" i="104"/>
  <c r="N104" i="104"/>
  <c r="N100" i="104"/>
  <c r="N96" i="104"/>
  <c r="N92" i="104"/>
  <c r="N88" i="104"/>
  <c r="N84" i="104"/>
  <c r="N80" i="104"/>
  <c r="N76" i="104"/>
  <c r="N72" i="104"/>
  <c r="N68" i="104"/>
  <c r="N64" i="104"/>
  <c r="N60" i="104"/>
  <c r="N56" i="104"/>
  <c r="N52" i="104"/>
  <c r="N48" i="104"/>
  <c r="N44" i="104"/>
  <c r="N40" i="104"/>
  <c r="N36" i="104"/>
  <c r="N32" i="104"/>
  <c r="N28" i="104"/>
  <c r="N24" i="104"/>
  <c r="N20" i="104"/>
  <c r="N16" i="104"/>
  <c r="N12" i="104"/>
  <c r="N8" i="104"/>
  <c r="N158" i="104"/>
  <c r="N198" i="104"/>
  <c r="N194" i="104"/>
  <c r="N199" i="104"/>
  <c r="N195" i="104"/>
  <c r="N191" i="104"/>
  <c r="N187" i="104"/>
  <c r="N183" i="104"/>
  <c r="N179" i="104"/>
  <c r="N175" i="104"/>
  <c r="N171" i="104"/>
  <c r="N167" i="104"/>
  <c r="N163" i="104"/>
  <c r="N159" i="104"/>
  <c r="N155" i="104"/>
  <c r="N151" i="104"/>
  <c r="N147" i="104"/>
  <c r="N143" i="104"/>
  <c r="N139" i="104"/>
  <c r="N135" i="104"/>
  <c r="N131" i="104"/>
  <c r="N127" i="104"/>
  <c r="N123" i="104"/>
  <c r="N119" i="104"/>
  <c r="N115" i="104"/>
  <c r="N111" i="104"/>
  <c r="N107" i="104"/>
  <c r="N103" i="104"/>
  <c r="N99" i="104"/>
  <c r="N95" i="104"/>
  <c r="N91" i="104"/>
  <c r="N87" i="104"/>
  <c r="N83" i="104"/>
  <c r="N79" i="104"/>
  <c r="N75" i="104"/>
  <c r="N71" i="104"/>
  <c r="N67" i="104"/>
  <c r="N63" i="104"/>
  <c r="N59" i="104"/>
  <c r="N55" i="104"/>
  <c r="N51" i="104"/>
  <c r="N47" i="104"/>
  <c r="N43" i="104"/>
  <c r="N39" i="104"/>
  <c r="N35" i="104"/>
  <c r="N31" i="104"/>
  <c r="N27" i="104"/>
  <c r="N23" i="104"/>
  <c r="N19" i="104"/>
  <c r="N15" i="104"/>
  <c r="N11" i="104"/>
  <c r="N7" i="104"/>
  <c r="N54" i="104"/>
  <c r="N22" i="104"/>
  <c r="N58" i="104"/>
  <c r="N50" i="104"/>
  <c r="N42" i="104"/>
  <c r="N34" i="104"/>
  <c r="N26" i="104"/>
  <c r="N18" i="104"/>
  <c r="N10" i="104"/>
  <c r="N6" i="104"/>
  <c r="N46" i="104"/>
  <c r="N14" i="104"/>
  <c r="N93" i="104"/>
  <c r="N89" i="104"/>
  <c r="N85" i="104"/>
  <c r="N81" i="104"/>
  <c r="N77" i="104"/>
  <c r="N73" i="104"/>
  <c r="N69" i="104"/>
  <c r="N65" i="104"/>
  <c r="N61" i="104"/>
  <c r="N57" i="104"/>
  <c r="N53" i="104"/>
  <c r="N49" i="104"/>
  <c r="N45" i="104"/>
  <c r="N41" i="104"/>
  <c r="N37" i="104"/>
  <c r="N33" i="104"/>
  <c r="N29" i="104"/>
  <c r="N25" i="104"/>
  <c r="N21" i="104"/>
  <c r="N17" i="104"/>
  <c r="N13" i="104"/>
  <c r="N9" i="104"/>
  <c r="N5" i="104"/>
  <c r="N294" i="104"/>
  <c r="N290" i="104"/>
  <c r="N282" i="104"/>
  <c r="N250" i="104"/>
  <c r="N246" i="104"/>
  <c r="N242" i="104"/>
  <c r="N234" i="104"/>
  <c r="N218" i="104"/>
  <c r="N214" i="104"/>
  <c r="N210" i="104"/>
  <c r="N202" i="104"/>
  <c r="N292" i="104"/>
  <c r="N260" i="104"/>
  <c r="N297" i="104"/>
  <c r="N293" i="104"/>
  <c r="N289" i="104"/>
  <c r="N285" i="104"/>
  <c r="N281" i="104"/>
  <c r="N277" i="104"/>
  <c r="N269" i="104"/>
  <c r="N265" i="104"/>
  <c r="N261" i="104"/>
  <c r="N257" i="104"/>
  <c r="N253" i="104"/>
  <c r="N249" i="104"/>
  <c r="N245" i="104"/>
  <c r="N241" i="104"/>
  <c r="N237" i="104"/>
  <c r="N233" i="104"/>
  <c r="N229" i="104"/>
  <c r="N225" i="104"/>
  <c r="N221" i="104"/>
  <c r="N217" i="104"/>
  <c r="N213" i="104"/>
  <c r="N209" i="104"/>
  <c r="N205" i="104"/>
  <c r="N286" i="104"/>
  <c r="N254" i="104"/>
  <c r="N222" i="104"/>
  <c r="N230" i="104"/>
  <c r="N226" i="104"/>
  <c r="N296" i="104"/>
  <c r="N288" i="104"/>
  <c r="N280" i="104"/>
  <c r="N252" i="104"/>
  <c r="N240" i="104"/>
  <c r="N236" i="104"/>
  <c r="N232" i="104"/>
  <c r="N208" i="104"/>
  <c r="N204" i="104"/>
  <c r="N276" i="104"/>
  <c r="N244" i="104"/>
  <c r="N212" i="104"/>
  <c r="N278" i="104"/>
  <c r="N274" i="104"/>
  <c r="N266" i="104"/>
  <c r="N262" i="104"/>
  <c r="N258" i="104"/>
  <c r="N284" i="104"/>
  <c r="N272" i="104"/>
  <c r="N268" i="104"/>
  <c r="N264" i="104"/>
  <c r="N256" i="104"/>
  <c r="N248" i="104"/>
  <c r="N224" i="104"/>
  <c r="N220" i="104"/>
  <c r="N216" i="104"/>
  <c r="N295" i="104"/>
  <c r="N291" i="104"/>
  <c r="N287" i="104"/>
  <c r="N283" i="104"/>
  <c r="N279" i="104"/>
  <c r="N275" i="104"/>
  <c r="N271" i="104"/>
  <c r="N267" i="104"/>
  <c r="N263" i="104"/>
  <c r="N259" i="104"/>
  <c r="N255" i="104"/>
  <c r="N251" i="104"/>
  <c r="N247" i="104"/>
  <c r="N243" i="104"/>
  <c r="N239" i="104"/>
  <c r="N235" i="104"/>
  <c r="N231" i="104"/>
  <c r="N227" i="104"/>
  <c r="N223" i="104"/>
  <c r="N219" i="104"/>
  <c r="N215" i="104"/>
  <c r="N211" i="104"/>
  <c r="N207" i="104"/>
  <c r="N203" i="104"/>
  <c r="N270" i="104"/>
  <c r="N238" i="104"/>
  <c r="N206" i="104"/>
  <c r="N4" i="104"/>
  <c r="N288" i="90" l="1"/>
  <c r="P288" i="90"/>
  <c r="N20" i="90"/>
  <c r="P20" i="90"/>
  <c r="N36" i="90"/>
  <c r="P36" i="90"/>
  <c r="N52" i="90"/>
  <c r="P52" i="90"/>
  <c r="N68" i="90"/>
  <c r="P68" i="90"/>
  <c r="N84" i="90"/>
  <c r="P84" i="90"/>
  <c r="N100" i="90"/>
  <c r="P100" i="90"/>
  <c r="N116" i="90"/>
  <c r="P116" i="90"/>
  <c r="N132" i="90"/>
  <c r="P132" i="90"/>
  <c r="N156" i="90"/>
  <c r="P156" i="90"/>
  <c r="N188" i="90"/>
  <c r="P188" i="90"/>
  <c r="N82" i="90"/>
  <c r="P82" i="90"/>
  <c r="N90" i="90"/>
  <c r="P90" i="90"/>
  <c r="N154" i="90"/>
  <c r="P154" i="90"/>
  <c r="N182" i="90"/>
  <c r="P182" i="90"/>
  <c r="N298" i="90"/>
  <c r="P298" i="90"/>
  <c r="N330" i="90"/>
  <c r="P330" i="90"/>
  <c r="N273" i="90"/>
  <c r="P273" i="90"/>
  <c r="N215" i="90"/>
  <c r="P215" i="90"/>
  <c r="N231" i="90"/>
  <c r="P231" i="90"/>
  <c r="N247" i="90"/>
  <c r="P247" i="90"/>
  <c r="N263" i="90"/>
  <c r="P263" i="90"/>
  <c r="N279" i="90"/>
  <c r="P279" i="90"/>
  <c r="N220" i="90"/>
  <c r="P220" i="90"/>
  <c r="N264" i="90"/>
  <c r="P264" i="90"/>
  <c r="N258" i="90"/>
  <c r="P258" i="90"/>
  <c r="N217" i="90"/>
  <c r="P217" i="90"/>
  <c r="N233" i="90"/>
  <c r="P233" i="90"/>
  <c r="N249" i="90"/>
  <c r="P249" i="90"/>
  <c r="N265" i="90"/>
  <c r="P265" i="90"/>
  <c r="N285" i="90"/>
  <c r="P285" i="90"/>
  <c r="N210" i="90"/>
  <c r="P210" i="90"/>
  <c r="N242" i="90"/>
  <c r="P242" i="90"/>
  <c r="N290" i="90"/>
  <c r="P290" i="90"/>
  <c r="N13" i="90"/>
  <c r="P13" i="90"/>
  <c r="N29" i="90"/>
  <c r="P29" i="90"/>
  <c r="N45" i="90"/>
  <c r="P45" i="90"/>
  <c r="N61" i="90"/>
  <c r="P61" i="90"/>
  <c r="N77" i="90"/>
  <c r="P77" i="90"/>
  <c r="N6" i="90"/>
  <c r="P6" i="90"/>
  <c r="N34" i="90"/>
  <c r="P34" i="90"/>
  <c r="N11" i="90"/>
  <c r="P11" i="90"/>
  <c r="N27" i="90"/>
  <c r="P27" i="90"/>
  <c r="N59" i="90"/>
  <c r="P59" i="90"/>
  <c r="N75" i="90"/>
  <c r="P75" i="90"/>
  <c r="N91" i="90"/>
  <c r="P91" i="90"/>
  <c r="N107" i="90"/>
  <c r="P107" i="90"/>
  <c r="N123" i="90"/>
  <c r="P123" i="90"/>
  <c r="N139" i="90"/>
  <c r="P139" i="90"/>
  <c r="N155" i="90"/>
  <c r="P155" i="90"/>
  <c r="N171" i="90"/>
  <c r="P171" i="90"/>
  <c r="N187" i="90"/>
  <c r="P187" i="90"/>
  <c r="N194" i="90"/>
  <c r="P194" i="90"/>
  <c r="N148" i="90"/>
  <c r="P148" i="90"/>
  <c r="N164" i="90"/>
  <c r="P164" i="90"/>
  <c r="N180" i="90"/>
  <c r="P180" i="90"/>
  <c r="N196" i="90"/>
  <c r="P196" i="90"/>
  <c r="N101" i="90"/>
  <c r="P101" i="90"/>
  <c r="N109" i="90"/>
  <c r="P109" i="90"/>
  <c r="N117" i="90"/>
  <c r="P117" i="90"/>
  <c r="N125" i="90"/>
  <c r="P125" i="90"/>
  <c r="N133" i="90"/>
  <c r="P133" i="90"/>
  <c r="N141" i="90"/>
  <c r="P141" i="90"/>
  <c r="N149" i="90"/>
  <c r="P149" i="90"/>
  <c r="N157" i="90"/>
  <c r="P157" i="90"/>
  <c r="N165" i="90"/>
  <c r="P165" i="90"/>
  <c r="N173" i="90"/>
  <c r="P173" i="90"/>
  <c r="N181" i="90"/>
  <c r="P181" i="90"/>
  <c r="N189" i="90"/>
  <c r="P189" i="90"/>
  <c r="N197" i="90"/>
  <c r="P197" i="90"/>
  <c r="N78" i="90"/>
  <c r="P78" i="90"/>
  <c r="N110" i="90"/>
  <c r="P110" i="90"/>
  <c r="N118" i="90"/>
  <c r="P118" i="90"/>
  <c r="N174" i="90"/>
  <c r="P174" i="90"/>
  <c r="N303" i="90"/>
  <c r="P303" i="90"/>
  <c r="N311" i="90"/>
  <c r="P311" i="90"/>
  <c r="N319" i="90"/>
  <c r="P319" i="90"/>
  <c r="N335" i="90"/>
  <c r="P335" i="90"/>
  <c r="N313" i="90"/>
  <c r="P313" i="90"/>
  <c r="N333" i="90"/>
  <c r="P333" i="90"/>
  <c r="N300" i="90"/>
  <c r="P300" i="90"/>
  <c r="N312" i="90"/>
  <c r="P312" i="90"/>
  <c r="N320" i="90"/>
  <c r="P320" i="90"/>
  <c r="N309" i="90"/>
  <c r="P309" i="90"/>
  <c r="N321" i="90"/>
  <c r="P321" i="90"/>
  <c r="N337" i="90"/>
  <c r="P337" i="90"/>
  <c r="N208" i="90"/>
  <c r="P208" i="90"/>
  <c r="N252" i="90"/>
  <c r="P252" i="90"/>
  <c r="N226" i="90"/>
  <c r="P226" i="90"/>
  <c r="N12" i="90"/>
  <c r="P12" i="90"/>
  <c r="N28" i="90"/>
  <c r="P28" i="90"/>
  <c r="N60" i="90"/>
  <c r="P60" i="90"/>
  <c r="N76" i="90"/>
  <c r="P76" i="90"/>
  <c r="N92" i="90"/>
  <c r="P92" i="90"/>
  <c r="N108" i="90"/>
  <c r="P108" i="90"/>
  <c r="N124" i="90"/>
  <c r="P124" i="90"/>
  <c r="N140" i="90"/>
  <c r="P140" i="90"/>
  <c r="N172" i="90"/>
  <c r="P172" i="90"/>
  <c r="N66" i="90"/>
  <c r="P66" i="90"/>
  <c r="N150" i="90"/>
  <c r="P150" i="90"/>
  <c r="N130" i="90"/>
  <c r="P130" i="90"/>
  <c r="N166" i="90"/>
  <c r="P166" i="90"/>
  <c r="N310" i="90"/>
  <c r="P310" i="90"/>
  <c r="N322" i="90"/>
  <c r="P322" i="90"/>
  <c r="N207" i="90"/>
  <c r="P207" i="90"/>
  <c r="N223" i="90"/>
  <c r="P223" i="90"/>
  <c r="N239" i="90"/>
  <c r="P239" i="90"/>
  <c r="N255" i="90"/>
  <c r="P255" i="90"/>
  <c r="N271" i="90"/>
  <c r="P271" i="90"/>
  <c r="N287" i="90"/>
  <c r="P287" i="90"/>
  <c r="N295" i="90"/>
  <c r="P295" i="90"/>
  <c r="N248" i="90"/>
  <c r="P248" i="90"/>
  <c r="N272" i="90"/>
  <c r="P272" i="90"/>
  <c r="N266" i="90"/>
  <c r="P266" i="90"/>
  <c r="N209" i="90"/>
  <c r="P209" i="90"/>
  <c r="N225" i="90"/>
  <c r="P225" i="90"/>
  <c r="N241" i="90"/>
  <c r="P241" i="90"/>
  <c r="N257" i="90"/>
  <c r="P257" i="90"/>
  <c r="N293" i="90"/>
  <c r="P293" i="90"/>
  <c r="N218" i="90"/>
  <c r="P218" i="90"/>
  <c r="N250" i="90"/>
  <c r="P250" i="90"/>
  <c r="N5" i="90"/>
  <c r="P5" i="90"/>
  <c r="N21" i="90"/>
  <c r="P21" i="90"/>
  <c r="N37" i="90"/>
  <c r="P37" i="90"/>
  <c r="N53" i="90"/>
  <c r="P53" i="90"/>
  <c r="N69" i="90"/>
  <c r="P69" i="90"/>
  <c r="N85" i="90"/>
  <c r="P85" i="90"/>
  <c r="N93" i="90"/>
  <c r="P93" i="90"/>
  <c r="N18" i="90"/>
  <c r="P18" i="90"/>
  <c r="N50" i="90"/>
  <c r="P50" i="90"/>
  <c r="N19" i="90"/>
  <c r="P19" i="90"/>
  <c r="N35" i="90"/>
  <c r="P35" i="90"/>
  <c r="N51" i="90"/>
  <c r="P51" i="90"/>
  <c r="N67" i="90"/>
  <c r="P67" i="90"/>
  <c r="N83" i="90"/>
  <c r="P83" i="90"/>
  <c r="N99" i="90"/>
  <c r="P99" i="90"/>
  <c r="N115" i="90"/>
  <c r="P115" i="90"/>
  <c r="N131" i="90"/>
  <c r="P131" i="90"/>
  <c r="N147" i="90"/>
  <c r="P147" i="90"/>
  <c r="N163" i="90"/>
  <c r="P163" i="90"/>
  <c r="N179" i="90"/>
  <c r="P179" i="90"/>
  <c r="N195" i="90"/>
  <c r="P195" i="90"/>
  <c r="N204" i="90"/>
  <c r="P204" i="90"/>
  <c r="N232" i="90"/>
  <c r="P232" i="90"/>
  <c r="N240" i="90"/>
  <c r="P240" i="90"/>
  <c r="N280" i="90"/>
  <c r="P280" i="90"/>
  <c r="N296" i="90"/>
  <c r="P296" i="90"/>
  <c r="N230" i="90"/>
  <c r="P230" i="90"/>
  <c r="N8" i="90"/>
  <c r="P8" i="90"/>
  <c r="N16" i="90"/>
  <c r="P16" i="90"/>
  <c r="N24" i="90"/>
  <c r="P24" i="90"/>
  <c r="N32" i="90"/>
  <c r="P32" i="90"/>
  <c r="N40" i="90"/>
  <c r="P40" i="90"/>
  <c r="N48" i="90"/>
  <c r="P48" i="90"/>
  <c r="N56" i="90"/>
  <c r="P56" i="90"/>
  <c r="N64" i="90"/>
  <c r="P64" i="90"/>
  <c r="N72" i="90"/>
  <c r="P72" i="90"/>
  <c r="N80" i="90"/>
  <c r="P80" i="90"/>
  <c r="N88" i="90"/>
  <c r="P88" i="90"/>
  <c r="N96" i="90"/>
  <c r="P96" i="90"/>
  <c r="N104" i="90"/>
  <c r="P104" i="90"/>
  <c r="N112" i="90"/>
  <c r="P112" i="90"/>
  <c r="N120" i="90"/>
  <c r="P120" i="90"/>
  <c r="N128" i="90"/>
  <c r="P128" i="90"/>
  <c r="N136" i="90"/>
  <c r="P136" i="90"/>
  <c r="N144" i="90"/>
  <c r="P144" i="90"/>
  <c r="N152" i="90"/>
  <c r="P152" i="90"/>
  <c r="N160" i="90"/>
  <c r="P160" i="90"/>
  <c r="N168" i="90"/>
  <c r="P168" i="90"/>
  <c r="N176" i="90"/>
  <c r="P176" i="90"/>
  <c r="N184" i="90"/>
  <c r="P184" i="90"/>
  <c r="N192" i="90"/>
  <c r="P192" i="90"/>
  <c r="N200" i="90"/>
  <c r="P200" i="90"/>
  <c r="N74" i="90"/>
  <c r="P74" i="90"/>
  <c r="N98" i="90"/>
  <c r="P98" i="90"/>
  <c r="N106" i="90"/>
  <c r="P106" i="90"/>
  <c r="N114" i="90"/>
  <c r="P114" i="90"/>
  <c r="N122" i="90"/>
  <c r="P122" i="90"/>
  <c r="N138" i="90"/>
  <c r="P138" i="90"/>
  <c r="N146" i="90"/>
  <c r="P146" i="90"/>
  <c r="N162" i="90"/>
  <c r="P162" i="90"/>
  <c r="N170" i="90"/>
  <c r="P170" i="90"/>
  <c r="N178" i="90"/>
  <c r="P178" i="90"/>
  <c r="N186" i="90"/>
  <c r="P186" i="90"/>
  <c r="N306" i="90"/>
  <c r="P306" i="90"/>
  <c r="N314" i="90"/>
  <c r="P314" i="90"/>
  <c r="N326" i="90"/>
  <c r="P326" i="90"/>
  <c r="N203" i="90"/>
  <c r="P203" i="90"/>
  <c r="N211" i="90"/>
  <c r="P211" i="90"/>
  <c r="N219" i="90"/>
  <c r="P219" i="90"/>
  <c r="N227" i="90"/>
  <c r="P227" i="90"/>
  <c r="N235" i="90"/>
  <c r="P235" i="90"/>
  <c r="N243" i="90"/>
  <c r="P243" i="90"/>
  <c r="N251" i="90"/>
  <c r="P251" i="90"/>
  <c r="N259" i="90"/>
  <c r="P259" i="90"/>
  <c r="N267" i="90"/>
  <c r="P267" i="90"/>
  <c r="N283" i="90"/>
  <c r="P283" i="90"/>
  <c r="N291" i="90"/>
  <c r="P291" i="90"/>
  <c r="N216" i="90"/>
  <c r="P216" i="90"/>
  <c r="N224" i="90"/>
  <c r="P224" i="90"/>
  <c r="N256" i="90"/>
  <c r="P256" i="90"/>
  <c r="N268" i="90"/>
  <c r="P268" i="90"/>
  <c r="N284" i="90"/>
  <c r="P284" i="90"/>
  <c r="N262" i="90"/>
  <c r="P262" i="90"/>
  <c r="N274" i="90"/>
  <c r="P274" i="90"/>
  <c r="N205" i="90"/>
  <c r="P205" i="90"/>
  <c r="N213" i="90"/>
  <c r="P213" i="90"/>
  <c r="N221" i="90"/>
  <c r="P221" i="90"/>
  <c r="N229" i="90"/>
  <c r="P229" i="90"/>
  <c r="N245" i="90"/>
  <c r="P245" i="90"/>
  <c r="N253" i="90"/>
  <c r="P253" i="90"/>
  <c r="N261" i="90"/>
  <c r="P261" i="90"/>
  <c r="N269" i="90"/>
  <c r="P269" i="90"/>
  <c r="N281" i="90"/>
  <c r="P281" i="90"/>
  <c r="N289" i="90"/>
  <c r="P289" i="90"/>
  <c r="N297" i="90"/>
  <c r="P297" i="90"/>
  <c r="N202" i="90"/>
  <c r="P202" i="90"/>
  <c r="N214" i="90"/>
  <c r="P214" i="90"/>
  <c r="N234" i="90"/>
  <c r="P234" i="90"/>
  <c r="N282" i="90"/>
  <c r="P282" i="90"/>
  <c r="N294" i="90"/>
  <c r="P294" i="90"/>
  <c r="N9" i="90"/>
  <c r="P9" i="90"/>
  <c r="N25" i="90"/>
  <c r="P25" i="90"/>
  <c r="N33" i="90"/>
  <c r="P33" i="90"/>
  <c r="N41" i="90"/>
  <c r="P41" i="90"/>
  <c r="N49" i="90"/>
  <c r="P49" i="90"/>
  <c r="N57" i="90"/>
  <c r="P57" i="90"/>
  <c r="N65" i="90"/>
  <c r="P65" i="90"/>
  <c r="N73" i="90"/>
  <c r="P73" i="90"/>
  <c r="N81" i="90"/>
  <c r="P81" i="90"/>
  <c r="N89" i="90"/>
  <c r="P89" i="90"/>
  <c r="N10" i="90"/>
  <c r="P10" i="90"/>
  <c r="N26" i="90"/>
  <c r="P26" i="90"/>
  <c r="N58" i="90"/>
  <c r="P58" i="90"/>
  <c r="N7" i="90"/>
  <c r="P7" i="90"/>
  <c r="N15" i="90"/>
  <c r="P15" i="90"/>
  <c r="N23" i="90"/>
  <c r="P23" i="90"/>
  <c r="N31" i="90"/>
  <c r="P31" i="90"/>
  <c r="N39" i="90"/>
  <c r="P39" i="90"/>
  <c r="N47" i="90"/>
  <c r="P47" i="90"/>
  <c r="N55" i="90"/>
  <c r="P55" i="90"/>
  <c r="N63" i="90"/>
  <c r="P63" i="90"/>
  <c r="N71" i="90"/>
  <c r="P71" i="90"/>
  <c r="N79" i="90"/>
  <c r="P79" i="90"/>
  <c r="N87" i="90"/>
  <c r="P87" i="90"/>
  <c r="N95" i="90"/>
  <c r="P95" i="90"/>
  <c r="N103" i="90"/>
  <c r="P103" i="90"/>
  <c r="N111" i="90"/>
  <c r="P111" i="90"/>
  <c r="N119" i="90"/>
  <c r="P119" i="90"/>
  <c r="N127" i="90"/>
  <c r="P127" i="90"/>
  <c r="N135" i="90"/>
  <c r="P135" i="90"/>
  <c r="N151" i="90"/>
  <c r="P151" i="90"/>
  <c r="N159" i="90"/>
  <c r="P159" i="90"/>
  <c r="N167" i="90"/>
  <c r="P167" i="90"/>
  <c r="N175" i="90"/>
  <c r="P175" i="90"/>
  <c r="N183" i="90"/>
  <c r="P183" i="90"/>
  <c r="N191" i="90"/>
  <c r="P191" i="90"/>
  <c r="N199" i="90"/>
  <c r="P199" i="90"/>
  <c r="N198" i="90"/>
  <c r="P198" i="90"/>
  <c r="N134" i="90"/>
  <c r="P134" i="90"/>
  <c r="N97" i="90"/>
  <c r="P97" i="90"/>
  <c r="N105" i="90"/>
  <c r="P105" i="90"/>
  <c r="N113" i="90"/>
  <c r="P113" i="90"/>
  <c r="N121" i="90"/>
  <c r="P121" i="90"/>
  <c r="N129" i="90"/>
  <c r="P129" i="90"/>
  <c r="N137" i="90"/>
  <c r="P137" i="90"/>
  <c r="N145" i="90"/>
  <c r="P145" i="90"/>
  <c r="N153" i="90"/>
  <c r="P153" i="90"/>
  <c r="N161" i="90"/>
  <c r="P161" i="90"/>
  <c r="N169" i="90"/>
  <c r="P169" i="90"/>
  <c r="N177" i="90"/>
  <c r="P177" i="90"/>
  <c r="N185" i="90"/>
  <c r="P185" i="90"/>
  <c r="N193" i="90"/>
  <c r="P193" i="90"/>
  <c r="N201" i="90"/>
  <c r="P201" i="90"/>
  <c r="N70" i="90"/>
  <c r="P70" i="90"/>
  <c r="N86" i="90"/>
  <c r="P86" i="90"/>
  <c r="N299" i="90"/>
  <c r="P299" i="90"/>
  <c r="N307" i="90"/>
  <c r="P307" i="90"/>
  <c r="N315" i="90"/>
  <c r="P315" i="90"/>
  <c r="N323" i="90"/>
  <c r="P323" i="90"/>
  <c r="N305" i="90"/>
  <c r="P305" i="90"/>
  <c r="N325" i="90"/>
  <c r="P325" i="90"/>
  <c r="N304" i="90"/>
  <c r="P304" i="90"/>
  <c r="N316" i="90"/>
  <c r="P316" i="90"/>
  <c r="N328" i="90"/>
  <c r="P328" i="90"/>
  <c r="N336" i="90"/>
  <c r="P336" i="90"/>
  <c r="N301" i="90"/>
  <c r="P301" i="90"/>
  <c r="N317" i="90"/>
  <c r="P317" i="90"/>
  <c r="N329" i="90"/>
  <c r="P329" i="90"/>
  <c r="N339" i="90"/>
  <c r="P339" i="90"/>
  <c r="N338" i="90"/>
  <c r="P338" i="90"/>
  <c r="N278" i="90"/>
  <c r="P278" i="90"/>
  <c r="N277" i="90"/>
  <c r="P277" i="90"/>
  <c r="N275" i="90"/>
  <c r="P275" i="90"/>
  <c r="N246" i="90"/>
  <c r="P246" i="90"/>
  <c r="N143" i="90"/>
  <c r="P143" i="90"/>
  <c r="N142" i="90"/>
  <c r="P142" i="90"/>
  <c r="N17" i="90"/>
  <c r="P17" i="90"/>
  <c r="N332" i="90"/>
  <c r="P332" i="90"/>
  <c r="N331" i="90"/>
  <c r="P331" i="90"/>
  <c r="P102" i="90"/>
  <c r="N237" i="90"/>
  <c r="P237" i="90"/>
  <c r="N236" i="90"/>
  <c r="P236" i="90"/>
  <c r="N44" i="90"/>
  <c r="P44" i="90"/>
  <c r="N43" i="90"/>
  <c r="P43" i="90"/>
  <c r="N42" i="90"/>
  <c r="P42" i="90"/>
  <c r="N327" i="90"/>
  <c r="P327" i="90"/>
  <c r="P4" i="90"/>
  <c r="L343" i="90" l="1"/>
  <c r="L344" i="90"/>
  <c r="L342" i="90"/>
  <c r="P340" i="90" l="1"/>
  <c r="L340" i="90"/>
  <c r="O4" i="90"/>
  <c r="O340" i="90" l="1"/>
</calcChain>
</file>

<file path=xl/comments1.xml><?xml version="1.0" encoding="utf-8"?>
<comments xmlns="http://schemas.openxmlformats.org/spreadsheetml/2006/main">
  <authors>
    <author>tc={2C812DDD-0E66-473C-9F68-E3678344C16D}</author>
    <author>tc={C9970ED5-342A-4766-BC43-1F7342AA38BE}</author>
  </authors>
  <commentList>
    <comment ref="L274" authorId="0"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Cedido pela Faed em 25/10/21.</t>
        </r>
      </text>
    </comment>
    <comment ref="O274" authorId="1"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Aditivo de prazo.</t>
        </r>
      </text>
    </comment>
  </commentList>
</comments>
</file>

<file path=xl/comments2.xml><?xml version="1.0" encoding="utf-8"?>
<comments xmlns="http://schemas.openxmlformats.org/spreadsheetml/2006/main">
  <authors>
    <author>Coordenadoria de Licitação e Compras</author>
  </authors>
  <commentList>
    <comment ref="L284" authorId="0" shapeId="0">
      <text>
        <r>
          <rPr>
            <b/>
            <sz val="9"/>
            <color indexed="81"/>
            <rFont val="Segoe UI"/>
            <family val="2"/>
          </rPr>
          <t>LETÍCIA MEES:
01/10/2021:
RECEBIDO DO CEFID: 08.</t>
        </r>
        <r>
          <rPr>
            <sz val="9"/>
            <color indexed="81"/>
            <rFont val="Segoe UI"/>
            <family val="2"/>
          </rPr>
          <t xml:space="preserve">
</t>
        </r>
      </text>
    </comment>
  </commentList>
</comments>
</file>

<file path=xl/sharedStrings.xml><?xml version="1.0" encoding="utf-8"?>
<sst xmlns="http://schemas.openxmlformats.org/spreadsheetml/2006/main" count="25979" uniqueCount="666">
  <si>
    <t>Saldo / Automático</t>
  </si>
  <si>
    <t>LOTE</t>
  </si>
  <si>
    <t>FORNECEDOR</t>
  </si>
  <si>
    <t>Entrega 
(Dias)</t>
  </si>
  <si>
    <t>ITEM</t>
  </si>
  <si>
    <t>Preço UNITÁRIO (R$)</t>
  </si>
  <si>
    <t>PRODUTO - CARACTERÍSTICAS MÍNIMAS</t>
  </si>
  <si>
    <t>UNIDADE</t>
  </si>
  <si>
    <t>ALERTA</t>
  </si>
  <si>
    <t>Item</t>
  </si>
  <si>
    <t>Unidade</t>
  </si>
  <si>
    <t>Lote</t>
  </si>
  <si>
    <t>Pagto. (Dias)</t>
  </si>
  <si>
    <t>Qtde LICITADA</t>
  </si>
  <si>
    <t>ANEXO II – Instrução Normativa n.º 002/2014</t>
  </si>
  <si>
    <t>DECLARAÇÃO DE DISPONIBILIDADE DE QUANTITATIVO PARA EMISSÃO DE AUTORIZAÇÃO DE FORNECIMENTO/ORDEM DE SERVIÇO – SISTEMA DE REGISTRO DE PREÇOS/UDESC</t>
  </si>
  <si>
    <t xml:space="preserve">Objeto: </t>
  </si>
  <si>
    <t>Vigência da Ata de Registro de Preços: XX/XX/XXXX até XX/XX/XXXXX</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</si>
  <si>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</si>
  <si>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</si>
  <si>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</si>
  <si>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</si>
  <si>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</si>
  <si>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</si>
  <si>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</si>
  <si>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</si>
  <si>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</si>
  <si>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</si>
  <si>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ELEMENTO</t>
  </si>
  <si>
    <t>CENTRO GESTOR: CCT</t>
  </si>
  <si>
    <t>METRO</t>
  </si>
  <si>
    <t>PECA</t>
  </si>
  <si>
    <t>CAIXA, DE SOBREPOR DE PVC PARA AR CONDICIONADO, tamanho 128x128x60,5mm, na cor branca, tampa fixada por simples encaixe, tampa com novo padrão de tomada, capacidade para ate dois disjuntores DIN + tomada, para eletroduto.</t>
  </si>
  <si>
    <t>CANALETA, MEDINDO 20X10X2200, canaleta com tampa e divisão de barras 20x10x2200</t>
  </si>
  <si>
    <t>ELETRODUTO/CONEXAO DE PLASTICO, COTOVELO 90 GRAUS PARA CONDULETE, Cotovelo de pvc cinza para eletroduto ¾ sem rosca tipo encaixe</t>
  </si>
  <si>
    <t>ELETRODUTO/CONEXAO DE PLASTICO, COTOVELO 90 GRAUS PARA CONDULETE, de 1/2 polegada, em PVC. Cor: cinza. Sem rosca</t>
  </si>
  <si>
    <t>ELETRODUTO/CONEXAO DE PLASTICO, LUVA EM PVC, SEM ROSCA, PARA ELETRODUTO DE 1/2", Cor Cinza</t>
  </si>
  <si>
    <t>ELETRODUTO/CONEXAO DE PLASTICO, PVC 3/4", Eletroduto ¾” PVC cinza, rígido, sem rosca, de acordo com a NBR 6150, anti-chama, barra com no mínimo 3m</t>
  </si>
  <si>
    <t>ELETRODUTO/CONEXAO DE PLASTICO, PVC, 1", branco, rígido, de acordo com a NBR 6150, anti-chama, barra com no mínimo 3m, sem rosca.</t>
  </si>
  <si>
    <t>ELETRODUTO/CONEXAO DE PLASTICO, PVC, 1", Eletroduto 1” PVC cinza, rígido, de acordo com a NBR 6150, anti-chama, barra com no mínimo 3m, sem rosca</t>
  </si>
  <si>
    <t>TE, HORIZONTAL 90 GRAUS, PERFURADO, PERFIL U, 100x50mm chapa 22mm</t>
  </si>
  <si>
    <t>TE, HORIZONTAL 90 GRAUS, PERFURADO, PERFIL U, 50x50mm chapa 22mm</t>
  </si>
  <si>
    <t>ADAPTADOR, EM PVC, PARA CONDULETE CINZA 1/2</t>
  </si>
  <si>
    <t>ADAPTADOR, EM PVC, PARA CONDULETE CINZA 3/4</t>
  </si>
  <si>
    <t>ADAPTADOR, PARA CONDULETE PVC 1 POLEGADA, cinza</t>
  </si>
  <si>
    <t>FITA ISOLANTE, DE AUTO FUSAO, Fita isolante auto-extigüível 19mm x 20m, isol. para 18 kV de rigidez dielétrica, conforme Norma ABNT NBR 10669</t>
  </si>
  <si>
    <t>FITA ISOLANTE, ROLO COM 20 METROS, Fita plástica isolante em PVC auto-extigüível 19mm x 20m, isol. p/ 750V, classe de temperatura 90º, conforme Normas NBR-5410 e NBR-5037, UL 510 e INMETRO</t>
  </si>
  <si>
    <t>TOMADA ELETRICA, DE EMBUTIR,2P + T, Bipolar, 20A, placa e parafuso. Cor cinza</t>
  </si>
  <si>
    <t>Soquete para lampadas fluorescente tubulares com corpo em plastico PP(polipropileno) e sistema de fixação da lampada sob pressão utilizada em luminárias convencionais.</t>
  </si>
  <si>
    <t>INTERRUPTOR, COM 03 TECLAS SIMPLES, Interruptor simples de embutir com tres teclas, com espelho e parafusos</t>
  </si>
  <si>
    <t>ELETRODUTO/CONEXAO DE PLASTICO, PVC 3/4", Eletroduto ¾” PVC branco, rígido, sem rosca, de acordo com a NBR 6150, anti-chama, barra com no mínimo 3m</t>
  </si>
  <si>
    <t>Condulete em pvc branco, 5 entradas para eletroduto, acompanha tomada 20A, 2P+ T e tampa para tomada (novo padrão)</t>
  </si>
  <si>
    <t>Condulete em pvc cinza, 5 entradas para eletroduto, acompanha tomada 20A, 2P + T e tampa para tomada (novo padrão)</t>
  </si>
  <si>
    <t>Condulete pvc branco, 5 entradas para eletroduto, acompanha tomada dois modulos 20A, 2P + T,  e tampa para tomada dois modulos (novo padrão)</t>
  </si>
  <si>
    <t>Condulete pvc cinza, 5 entradas para eletroduto, acompanha tomada dois modulos 20A, 2P + T,  e tampa para tomada dois modulos (novo padrão)</t>
  </si>
  <si>
    <t>Condulete em pvc cinza, 5 entradas para eletroduto, acompanha interruptor 1 modulo e tampa para um modulo (novo padrão)</t>
  </si>
  <si>
    <t>Condulete em pvc branco, 5 entradas para eletroduto, acompanha interruptor com 2 modulos e tampa para dois modulos (novo padrão)</t>
  </si>
  <si>
    <t>Condulete em pvc cinza, 5 entradas para eletroduto, acompanha interruptor com 2 modulos e tampa para dois modulos (novo padrão)</t>
  </si>
  <si>
    <t>Calha chanfrada – perfil comercial para duas lâmpadas fluorescente de 40W, na cor branca</t>
  </si>
  <si>
    <t>Tomada Giratória (360°) com Suporte Metálico para rele fotoelétrico</t>
  </si>
  <si>
    <t>Refletor retangular,  base E 27, para lampada mista 250W ou Fluorescente compacta 55w, para uso externo</t>
  </si>
  <si>
    <t>PLUGUE, INDUSTRIAL, AZUL, 2P + T - 220V - 16A - 6H</t>
  </si>
  <si>
    <t>PLUGUE, INDUSTRIAL, AZUL, 2P + T - 220V - 32A - 6H</t>
  </si>
  <si>
    <t>PLUGUE, INDUSTRIAL, VERMELHO, 3P + T - 380V - 16A - 6H</t>
  </si>
  <si>
    <t>PLUGUE, INDUSTRIAL, VERMELHO, 3P + T - 380V - 32A - 6H</t>
  </si>
  <si>
    <t>TOMADA DE SOBREPOR, INDUSTRIAL, AZUL, 2P + T - 220V - 16A - 6H</t>
  </si>
  <si>
    <t>TOMADA DE SOBREPOR, INDUSTRIAL, AZUL, 2P + T - 220V - 32A - 6H</t>
  </si>
  <si>
    <t>TOMADA DE SOBREPOR, INDUSTRIAL, VERMELHO, 3P + T - 380V - 16A - 6H</t>
  </si>
  <si>
    <t>TOMADA DE SOBREPOR, INDUSTRIAL, VERMELHO, 3P + T - 380V - 32A - 6H</t>
  </si>
  <si>
    <t>DISJUNTOR TERMOMAGNETICO, TRIPOLAR 100 AMPERES, Disjuntor termomagnético tripolar, corrente nominal 100A capacidade de interrupção 5 KA</t>
  </si>
  <si>
    <t>DISJUNTOR TERMOMAGNETICO, TRIPOLAR 225 AMPERES, capacidade de interrupção 5 KA conforme Norma IEC 947-2</t>
  </si>
  <si>
    <t>EXTENSAO ELETRICA, MEDINDO 05 METROS COM 03 TOMADAS., Extensão elétrica cabo PP 2X2,5MM2 medindo 5m e contendo 3 tomadas como saídas</t>
  </si>
  <si>
    <t>EXTENSAO ELETRICA, MEDINDO 10 METROS COM 03 TOMADAS, Extensão elétrica cabo PP 2 x 2,5mm2 medindo 10m e contendo 3 tomadas como saída</t>
  </si>
  <si>
    <t>EXTENSAO ELETRICA, MEDINDO 30 METROS, COM CARRETEL 3X2,5MM 20 A</t>
  </si>
  <si>
    <t>HASTE DE ATERRAMENTO PARA FIO TERRA, EM COBRE, DIAMETRO DE 1/2 POL. E 2.40M DE COMPRIMENTO, conforme Norma NBR 13571</t>
  </si>
  <si>
    <t>CONECTOR, PARA HASTE DE ATERRAMENTO 1/2, de cobre</t>
  </si>
  <si>
    <t>FILTRO DE LINHA, FILTRO DE LINHA P/ENERGIA C/ 3 TOMADAS, universal bivolt para uso simultâneo, gabinete plastico de alta resistencia, potencia nominal 1100VA, frequencia de entrada 50 / 60HZ</t>
  </si>
  <si>
    <t>LAMPADA ELETRICA, ESPIRAL, Lampada Fluorescente espiral 55W. Luz Branca, 220V. Base E 27</t>
  </si>
  <si>
    <t>LAMPADA ELETRICA, FLUORESCENTE, 40 WATTS, 220 VOLTS, Lâmpada fluorescente tubular, temperatura mínima da cor 5000°K, índice de reprodução de cor mínimo 70%, eficiência luminosa mínima 65%, fluxo luminoso mínimo de 2600 lumens, potência 40W, 220V.</t>
  </si>
  <si>
    <t>LAMPADA ELETRICA, MISTA - 250W - 220V, Lampada mista 250w. Bocal E27.</t>
  </si>
  <si>
    <t>BATERIA SECA, BATERIA 3 V LITHIUM, CR2032-5. Garantia mínima de 3 meses</t>
  </si>
  <si>
    <t>BATERIA SECA, PARA CONTROLE REMOTO 9 VOLTS, Baterias 9V, alcalina conforme Resolução CONAMA nr. 401</t>
  </si>
  <si>
    <t>PILHA SECA NAO RECARREGAVEL, TIPO PALITO - JOGO, Pilha não recarregável, com 1,5 V Alcalina, tam. Palito (AAA) - Blister com 2 unid. Com validade minima de 1 ano</t>
  </si>
  <si>
    <t>Reator eletrônico para lâmpada fluorescente tubular 2x28W</t>
  </si>
  <si>
    <t>OBJETO: AQUISIÇÃO DE MATERIAL ELÉTRICO PARA A UDESC</t>
  </si>
  <si>
    <t>ABRACADEIRA COM BASE FIXACAO E CHAVETA 1.1/4" PVC</t>
  </si>
  <si>
    <t>ABRAÇADEIRA DE PVC PARA ELETRODUTO BRANCO 1"</t>
  </si>
  <si>
    <t>ABRAÇADEIRA DE PVC PARA ELETRODUTO BRANCO 1/2</t>
  </si>
  <si>
    <t>ABRAÇADEIRA DE PVC PARA ELETRODUTO BRANCO 3/4</t>
  </si>
  <si>
    <t>ABRAÇADEIRA DE PVC PARA ELETRODUTO CINZA 1"</t>
  </si>
  <si>
    <t>ABRAÇADEIRA DE PVC PARA ELETRODUTO CINZA 1/2</t>
  </si>
  <si>
    <t>ABRAÇADEIRA DE PVC PARA ELETRODUTO CINZA 3/4</t>
  </si>
  <si>
    <t>ABRAÇADEIRA PVC PARA ELETRODUTO CINZA 2"</t>
  </si>
  <si>
    <t>Arruela lisa 1/4"</t>
  </si>
  <si>
    <t>Arruela lisa galvanizada 1/4"</t>
  </si>
  <si>
    <t>Box reto de aluminio 1.1/4"</t>
  </si>
  <si>
    <t>Bucha com anel 6mm</t>
  </si>
  <si>
    <t>Bucha de aluminio 1.1/4"</t>
  </si>
  <si>
    <t>Caixa de passagem, sobrepor med. 12x12cm de PVC p/eletroduto</t>
  </si>
  <si>
    <t>Canaleta 20x50x2000mm, com tampa e divisória, produzida em PVC, padrão sistema X</t>
  </si>
  <si>
    <t>Canaleta, chata em PVC p/sistema "X", medindo 110 x 20 x 2.000 mm, com divisória</t>
  </si>
  <si>
    <t>Condulete pvc cinza, 5 entradas para eletroduto, acompanha tampa para 1 RJ45</t>
  </si>
  <si>
    <t>Cotovelo 90º para eletrocalha perfurada perfil U, 100x50mm, chapa 20mm GE</t>
  </si>
  <si>
    <t>Cotovelo 90º para eletrocalha perfurada perfil U, 50x50mm, chapa 20mm GE</t>
  </si>
  <si>
    <t>Curva 90º de Ferro galvanizado  1.1/4" - Subida Externa</t>
  </si>
  <si>
    <t>Curva 90º em PVC 1.1/4"</t>
  </si>
  <si>
    <t>Desvio à direita 45º para eletrocalha perfurada perfil U, 100x50mm, chapa 20mm GE</t>
  </si>
  <si>
    <t>Desvio à direita 45º para eletrocalha perfurada perfil U, 50x50mm, chapa 20mm GE</t>
  </si>
  <si>
    <t>Desvio à esquerda 45º para eletrocalha perfurada perfil U, 100x50mm, chapa 20mm GE</t>
  </si>
  <si>
    <t>Desvio à esquerda 45º para eletrocalha perfurada perfil U, 50x50mm, chapa 20mm GE</t>
  </si>
  <si>
    <t xml:space="preserve">Eletrocalha  perfurada 75mmx50mm </t>
  </si>
  <si>
    <t>Eletrocalha perfurada 100x50x3000mm</t>
  </si>
  <si>
    <t xml:space="preserve">Eletrocalha perfurada 150mmx50mm </t>
  </si>
  <si>
    <t>Eletrocalha perfurada perfil U 50x50x3000mm  chapa 20mm GE</t>
  </si>
  <si>
    <t>Eletrocalha perfurada perfil U, 100x50x3000mm chapa 20mm GE</t>
  </si>
  <si>
    <t>Eletroduto Ferro galvanizado 1.1/4" X 3mt - Subida Externa</t>
  </si>
  <si>
    <t>Eletroduto pvc 1.1/4" x 3000mm</t>
  </si>
  <si>
    <t>ELETRODUTO/CONEXAO DE PLASTICO, PVC 1/2", Eletroduto 1/2" PVC branco, rígido, sem rosca, de acordo com a NBR 6150, anti-chama, barra com no mínimo 3m</t>
  </si>
  <si>
    <t>ELETRODUTO/CONEXAO DE PLASTICO, PVC 1/2", Eletroduto 1/2" PVC cinza, rígido, sem rosca, de acordo com a NBR 6150, anti-chama, barra com no mínimo 3m</t>
  </si>
  <si>
    <t>Emenda para Eletrocalha perfurada, perfil U 100x50x100mm. Chapa 20mm GE</t>
  </si>
  <si>
    <t>Emenda para Eletrocalha perfurada, perfil U 50x50x100mm. Chapa 20mm GE</t>
  </si>
  <si>
    <t>Foto célula – Rele, base Injetado em polipropileno preto estabilizado contra radiações UV, resistente a intempéries e choques mecânicos. Lente da Fotocélula Policarbonato transparente, varistor: Proteção contra surtos de tensão, princípio de funcionamento: eletromagnético</t>
  </si>
  <si>
    <t>JAQUETA COM CONE DE 1/4" PARA CHUMBADOR</t>
  </si>
  <si>
    <t>Luva de acabamento para eletrocalha perfurada perfil U, 100x50mm, chapa 18mm GE</t>
  </si>
  <si>
    <t>Luva de Ferro galvanizados  1.1/4" - Subida Externa</t>
  </si>
  <si>
    <t>Luva de pvc 1.1/4"</t>
  </si>
  <si>
    <t>Mao Francesa Simples para Eletrocalha, 100mm (GE chapa 18)</t>
  </si>
  <si>
    <t>Mao Francesa Simples para Eletrocalha, 200mm (GE chapa 18)</t>
  </si>
  <si>
    <t>Mao Francesa Simples para Eletrocalha, 250mm (GE chapa 18)</t>
  </si>
  <si>
    <t>Mao Francesa Simples para Eletrocalha, 50mm (GE chapa 18)</t>
  </si>
  <si>
    <t>Parafuso cabeça sextavada rosca soberba 1/4" X 60</t>
  </si>
  <si>
    <t>Parafuso lentilha 1/4" x 1/2"</t>
  </si>
  <si>
    <t>PARAFUSO METALICO, TIPO LENTILHA 1/4 X 1/2, C/ Trava. Acompanha porca e arruela medindo 1/4 x 1/2 Caixa com 500unidades</t>
  </si>
  <si>
    <t>Plafon decorativo em pvc, soquete de louça potencia máxima: 60W, tensão: 250V, acompanha acessórios para instalação (parafusos e travessa de fixação)</t>
  </si>
  <si>
    <t>Porca sextavada 1/4"</t>
  </si>
  <si>
    <t>Porca sextavada 1/4" - embalagem contendo 100 unidades</t>
  </si>
  <si>
    <t xml:space="preserve">Receptáculo de Porcelana  - Soquete adaptador E 40 para E 27 </t>
  </si>
  <si>
    <t>Redução a esquerda para eletrocalha perfurada perfil U, 100mm para 50mm, chapa 20mm GE</t>
  </si>
  <si>
    <t>Redução concêntrica (de eletrocalha perfurada 150mmx50mm para 75mmx50mm)</t>
  </si>
  <si>
    <t>Redução concêntrica (para eletrocalha perfurada 150mmx50mm)</t>
  </si>
  <si>
    <t>Redução concêntrica para eletrocalha perfurada perfil U, 100mm para 50mm, chapa 20mm GE</t>
  </si>
  <si>
    <t>Saída lateral de eletrocalha perfurada perfil U, 50x50mm, para eletroduto de 1''</t>
  </si>
  <si>
    <t>Saída lateral de eletrocalha perfurada perfil U, 50x50mm, para eletroduto de 1/2''</t>
  </si>
  <si>
    <t>Saída lateral de eletrocalha perfurada perfil U, 50x50mm, para eletroduto de 3/4''</t>
  </si>
  <si>
    <t>SAIDA LATERAL ELETROCALHA P/ ELETRODUTO 2"</t>
  </si>
  <si>
    <t>Saida lateral horizontal de eletrocalha para eletroduto 1.1/4"</t>
  </si>
  <si>
    <t xml:space="preserve">Suporte duplo para eletrocalha 100x50mm </t>
  </si>
  <si>
    <t>Suporte horizontal (prender no teto) para Eletrocalha perfurada (150mmx50mm)</t>
  </si>
  <si>
    <t>Suporte horizontal (prender no teto)(para Eletrocalha perfurada 100mmx50mm)</t>
  </si>
  <si>
    <t>Suporte horizontal(prender no teto) (para Eletrocalha perfurada 75mmx50mm )</t>
  </si>
  <si>
    <t>SUPORTE TIPO C, suporte para suspensão tipo C para eletrocalha 100X50</t>
  </si>
  <si>
    <t>SUPORTE TIPO C, suporte para suspensão tipo C para eletrocalha 50x50</t>
  </si>
  <si>
    <t>Tala de emenda para eletrocalha de 50mm</t>
  </si>
  <si>
    <t>Tampa cega em pvc p/condulete na cor branca</t>
  </si>
  <si>
    <t>Tampa cega em pvc p/condulete na cor cinza</t>
  </si>
  <si>
    <t>TAMPA, PARA ELETROCALHA, Tampa de encaixe, perfil U, para eletrocalha de 100x50mm, com 3 metros chapa 20mm</t>
  </si>
  <si>
    <t>TE horizontal 90° (para eletrocalha perfurada 150mmx50mm)</t>
  </si>
  <si>
    <t>TE horizontal 90° (para eletrocalha perfurada 75mmx50mm)</t>
  </si>
  <si>
    <t>TE vertical descida (para eletrocalha perfurada 100mmx50mm)</t>
  </si>
  <si>
    <t>TE vertical descida (para eletrocalha perfurada 150mmx50mm)</t>
  </si>
  <si>
    <t>TE vertical descida (para eletrocalha perfurada 75mmx50mm)</t>
  </si>
  <si>
    <t>TERMINAL COMPRESSAO 10MM 1F-1C M6 630550 CB FLEX</t>
  </si>
  <si>
    <t>Terminal de compressão olhal 16,00mm²</t>
  </si>
  <si>
    <t>ADAPTADOR 2P+T PARA O ANTIGO PADRAO</t>
  </si>
  <si>
    <t>PLUGUE ADAPTADOR 2P+T PARA NOVO PADRAO - Adaptador para tomada padrão antigo para o novo</t>
  </si>
  <si>
    <t>BOTAO DUPLO 22MM P20BPL-1C VD/VM 1NA+1NF IP40 PVC C/CAPA</t>
  </si>
  <si>
    <t>Chave alavanca 15 A. Ligação momentânea, alavanca metálica, carga resistiva em 120 VCA, temperatura de operação de 0ºC a 55ºC.</t>
  </si>
  <si>
    <t>Chave liga-desliga trifásica, corrente nominal 25A, tensão de trabalho 380V (trifásico) função : tipo de acionamento ( liga-desliga), acionamento trifásico em condicionador de ar, potência máxima 1.5KW, material no invólucro metálico, caixa na cor cinza. Entrada do cabo incisão simples ou atráves do prensa cabo. Capacidade de conexão - cabos minima 1x2,5mm2,por parafuso maxima 2,5mm2 ou 1x2,5mm2. Temperatura do tabalho - 20 Graus C. + 60 Graus C. Montagem caixa de sobrepor.</t>
  </si>
  <si>
    <t>CONECTOR, CONTACTORA, FREQUENCIA 60HZ - 220V ~ 240V/60A, Contactora para comando e manobra de circuitos.</t>
  </si>
  <si>
    <t>CONTATOR 3P 32A 220V 50/60HZ 3RT1034-1AN20</t>
  </si>
  <si>
    <t>Disjuntor termomagnético monopolar de 16 A, curva C, tensão de nominal 380V. Capacidade de interrupção mínima de 6 kA, padrão IEC 60898, certificado pelo INMETRO</t>
  </si>
  <si>
    <t>Disjuntor termomagnético monopolar de 25 A, curva C, tensão nominal 380V. Capacidade de interrupção mínima de 6 kA, padrão IEC 60898, certificado pelo INMETRO</t>
  </si>
  <si>
    <t>Disjuntor termomagnético monopolar de 25 A, curva D, tensão nominal 380V. Capacidade de interrupção mínima de 6kA, padrão IEC 60898, certificado pelo INMETRO</t>
  </si>
  <si>
    <t>Disjuntor termomagnético monopolar de 40 A, curva C, tensão nominal 380V. Capacidade de interrupção mínima de 6 kA, padrão IEC 60898, certificado pelo INMETRO</t>
  </si>
  <si>
    <t>Disjuntor termomagnético Tripolar de 16 A, curva D, tensão nominal 380V. Capacidade de interrupção mínima de 6 kA, padrão IEC 60898, certificado pelo INMETRO</t>
  </si>
  <si>
    <t>Disjuntor termomagnético Tripolar de 20 A, curva D, tensão nominal 380V. Capacidade de interrupção mínima de 6kA, padrão IEC 60898, certificado pelo INMETRO</t>
  </si>
  <si>
    <t>Disjuntor termomagnético Tripolar de 63 A, curva C, tensão nominal 380V. Capacidade de interrupção mínima de 15kA, padrão IEC 60898, certificado pelo INMETRO</t>
  </si>
  <si>
    <t>FILTRO DE LINHA, PARA ENERGIA, COM 5 TOMADAS,  universal bivolt para uso simultâneo, gabinete plastico de alta resistencia, potencia nominal 1100VA, frequencia de entrada 50 / 60HZ</t>
  </si>
  <si>
    <t>Fusivel de vidro pequeno 5A</t>
  </si>
  <si>
    <t>Interruptor DR 40A 30mA</t>
  </si>
  <si>
    <t>Interruptor sistema X 1 tecla simples</t>
  </si>
  <si>
    <t>Interruptor sistema X 2 teclas simples</t>
  </si>
  <si>
    <t>ISOLADOR PARALELO 20X30MM 1/4 (BXA)</t>
  </si>
  <si>
    <t>Mini contator tripolar – corrente nominal 3 x 7A ( Ac3 (A): 7 ) – Tensão de bobina (V) : 220 – Frequência (Hz): 60 – Contatos auxiliares : 1NA  - fixação por parafuso ou trilho DIM 35mm. – protegido contra corpos estranhos e toque</t>
  </si>
  <si>
    <t>Plugue (2P+T) - Móvel - Junção Macho 180° - 10A / 250V</t>
  </si>
  <si>
    <t>Plugue (2P+T) - Móvel - Junção Macho 180° - 20A / 250V</t>
  </si>
  <si>
    <t>Plugue macho , corrente de 32 A (3P+N+T), IP-44, cor vermelha, padrão IEC 309-1(para equipamentos trifásico)</t>
  </si>
  <si>
    <t>PLUGUE MULTIPLICADOR 3 SAIDAS 2P + T 10A - 250V</t>
  </si>
  <si>
    <t>Quadro de distribuição elétrico trifásico (380 V) com capacidade de tensão nominal de isolamento de 1000 V. Barramentos (para 3 fases, neutro e terra) com corrente nominal de 150 A. Corrente de curto-circuito suportável mínima de 16 kA. Capacidade para até 44 disjuntores monopolares DIN. Construído em painel metálico autoportante de dimensões internas (h X L X P) 370 X 740 X 117 mm, com grau de proteção mínima IP-54, segundo norma NBR IEC 60436-1. Tampa e caixa com pintura eletrostática epóxi a pó na cor bege (RAL 7032) e placa de montagem zincada a quente.</t>
  </si>
  <si>
    <t>Quadro de Distribuição PVC p/ 8DJs + DJs monofásicos</t>
  </si>
  <si>
    <t>Quadro de distribuição sobrepor 12 disjuntores DIN completo com barramento 100A fabricado em chapa de aço com tratamento anti corrosivo e com pintura eletrostática epóxi à pó</t>
  </si>
  <si>
    <t>Quadro de distribuição sobrepor 18 disjuntores DIN completo com barramento 100A fabricado em chapa de aço com tratamento anti corrosivo e com pintura eletrostática epóxi à pó</t>
  </si>
  <si>
    <t>Timer digital diário/semanal bivolt:20 memórias p/programações (10liga+10desliga), bateria recarregável (reserva 100 horas), programas diários e/ou semanais, display LCD multiindicativo, acionamento manual de saída, 1 contato de saída ver.(SPDT), 16A (c0s f=1) alimentação:100a240Vca, 48~63Hz, fixação p/base por meio de parafusos ou em trilho DIN (RTST/20), ou montagem externa em painéis 72x72mm.</t>
  </si>
  <si>
    <t>Tomada  de energia - 10A 250V sistema X completa 2p+T - cor branca</t>
  </si>
  <si>
    <t>Tomada  de energia - 20A 250V sistema X completa 2p+T- cor branca</t>
  </si>
  <si>
    <t>TOMADA  ELETRICA, DE EMBUTIR 3P+T 32A-380/440V  VM</t>
  </si>
  <si>
    <t>TOMADA 2P+T 10A-250V PB FACE PT HASTE PT</t>
  </si>
  <si>
    <t>TOMADA ELETRICA, DE EMBUTIR,2P + T, Bipolar, 10A, placa e parafuso. Cor branco</t>
  </si>
  <si>
    <t xml:space="preserve">Tomada monofásica de sobrepor, corrente de 20 A (3 pinos), padrão NBR-14136 </t>
  </si>
  <si>
    <t>Tomada sistema X 2p+T dupla 10A</t>
  </si>
  <si>
    <t>Tomada trifásica de sobrepor, corrente de 16 A(3P+T), tensão 380 (cor vermelha), IP-44, padrão IEC 309/1,2</t>
  </si>
  <si>
    <t>Velcro 20mm rolo com 3metros</t>
  </si>
  <si>
    <t>LAMPADA ELETRICA, A VAPOR DE MERCURIO, 400W,220V. Lâmpada vapor de mercúrio 400W, 220V E40</t>
  </si>
  <si>
    <t>LAMPADA ELETRICA, FLUORESCENTE COMPACTA ESPIRAL, POTÊNCIA MÍNIMA DE 21W, BASE E 27, 220V, 54MM, temperatura mínima da cor 6400°K</t>
  </si>
  <si>
    <t xml:space="preserve">LAMPADA ELETRICA, FLUORESCENTE,20 WATTS, 220 VOLTS, Lâmpada fluorescente compacta potencia 20W, 220V, possui reator e base E27 já acoplados ao tudo fluorescente. Temperatura mínima da cor 6400°K </t>
  </si>
  <si>
    <t>Lâmpada metalica 70W base E27</t>
  </si>
  <si>
    <t>Lampada PL26W 2 pinos</t>
  </si>
  <si>
    <t>Lâmpada tubular transparente vapor metálico ( 4.000K luz  branca e neutra ) 250W sistema de funcionamento : reator vapor de sódio + ignitor 3.000 a 4.500V - base E 40, fluxo luminoso 21.000Lm - eficiência luminosa 82Lm / W - posição de funcionamento : Universal.</t>
  </si>
  <si>
    <t>Lâmpada vapor de sódio 250W</t>
  </si>
  <si>
    <t>Lâmpada Vapor Metálico Tubo 400W E40 5200K-IRC90, potência 400W, base E-40,  fluxo luminoso (LM):32000, temperatura de cor (K): 5200, vidamédia (h) 12000, índice de reprodução de cor (IRC): 90</t>
  </si>
  <si>
    <t xml:space="preserve">Luminária aletada (calha) na cor branca, 2x18W, com lâmpada LED. De Sobrepor. </t>
  </si>
  <si>
    <t>Luminária aletada (calha), 2 x 36W na cor branca. De sobrepor</t>
  </si>
  <si>
    <t>Luminária de emergência led, constituído por 2 faróis, com 32x0,5W SDM, led de alta potência, lente com ângulo de 140°, com bateria selada de 6V/4A, dimensões aproximadas de 292x275x91mm, tensão bivolt, fluxo luminoso de 1200 lumens, autonomia de 3 horas, índice de proteção de 20, vida útil de no mínimo 25.000 horas, garantia de 2 anos. Produto de aplicação residencial e comercial, sem emissão de UV e IR, sem dimmer.</t>
  </si>
  <si>
    <t>Luminária de saída de emergência, face única, com 7 LEDs de alto brilho, acendimento automático quando ocorre a falta de energia elétrica, dimensões aproximadas de 261x221x25mm, tensão bivolt, potência de 2W, fluxo luminoso de 30,8 lumens, autonomia de 2 horas, índice de proteção de 20, vida útil de no mínimo 25.000 horas, fundo branco e texto em vermelho, fixação de sobrepor, garantia de 2 anos. Produto de aplicação residencial e comercial, sem emissão de UV e IR, sem dimmer.</t>
  </si>
  <si>
    <t>Luminária de sobrepor para 2 lâmpadas LED, compatível a florescentes de 32watts. Corpo em chapa de aço fosfatizada. Acabamento branco, refletor parabólico em aluminio anodizado com 99,85% de pureza. Aletas parabólicas em aluminio anodizado com 99,85% de pureza, rendimento 74%.</t>
  </si>
  <si>
    <t>Luminária paflon de sobrepor c/2lâmpadas, materiais aluminio e acrilico, metal. Acabamento branco, acrlico:branco leitoso, formato retangular, dimensões 650mm x 150mmx 80mm, lâmpadas 2x16W G13 T8 (para led) bivolt (mod.nadir soft PLN599)</t>
  </si>
  <si>
    <t>Luminária para área externa em LED, embutida de solo em inox ou alumínio injetado, potência mínima de 9W, IP 66. Ângulo de abertura 60°; Fluxo: 900lm; Temperatura de cor: 3000K; Alimentação bivolt, vida útil mínima de 25.000 horas, garantia de 2 anos, diâmetro do tubo de encaixe no solo 95mm, diâmetro final da lumiária de 100mm e profundidade máxima de 100mm . Produto de aplicação residencial e comercial, sem emissão de UV e IR, sem dimmer.</t>
  </si>
  <si>
    <t>LUMINÁRIA, DE SOBREPOR, 2X40W, FLUORESCENTE, COMPLETA. Luminária de sobrepor 2x40W, em chapa metálica pintada na cor branca com refletor em alumínio alto brilho, com soquetes giratórios embutidos. Conjunto completo com luminária, reator e lâmpadas necessárias.</t>
  </si>
  <si>
    <t>Reator Eletrônico 2x20W - T8</t>
  </si>
  <si>
    <t>Reator eletronico p/lampada fluorescente 2x32w, tensão bivolt 127/220v) alto fator de potencia (maior que 0,96) partida rápida ou instantânea. Taxa distorção harmônica máx de 10%.</t>
  </si>
  <si>
    <t>Reator externo 400 Watts mercúrio</t>
  </si>
  <si>
    <t>Reator externo de alto fator de potência p/lâmpadas tubo vapor metálico de 400W</t>
  </si>
  <si>
    <t>Reator interno de alto fator de potência p/lâmpadas tubo vapor metálico de 250W</t>
  </si>
  <si>
    <t>Reator interno de alto fator de potência p/lâmpadas tubo vapor metálico de 400W</t>
  </si>
  <si>
    <t>Reator vapor metálico AFP interno 70w 220v</t>
  </si>
  <si>
    <t>REATOR, ELETRONICO PARTIDA RAPIDA OU PARTIDA INSTANTÂNEA 2 X 40W, Reator eletrônico de alto fator de potência maior que 0,96, partida rápida ou instantânea 2x40W, TENSÃO BIVOLT (127/220V), taxa de distorção harmônica máximo de 10%</t>
  </si>
  <si>
    <t>Soquete em cerâmica para lâmpada GU10, com rabicho (2 fios na outra ponta)</t>
  </si>
  <si>
    <t>Spot 1X SD 1050 par 16 gu10 plug trilho</t>
  </si>
  <si>
    <t>Trilho eletrificado 2m 1 circuito SD 1020</t>
  </si>
  <si>
    <t>BATERIA SECA, BATERIA 3 V LITHIUM, CR2025. Garantia mínima de 3 meses</t>
  </si>
  <si>
    <t>Lanterna recarregável 12 Led</t>
  </si>
  <si>
    <t>PILHA ALCALINA D GRANDE 1,5V BLISTER C/2 PILHAS</t>
  </si>
  <si>
    <t>PILHA ALCALINA LR15 1,5V BLISTER C/2 PILHAS</t>
  </si>
  <si>
    <t>PILHA SECA NAO RECARREGAVEL, TIPO PALITO - JOGO, Pilha não recarregável, com 1,5 V Alcalina, tam. Palito (AA) - Blister com 2 unid. Com validade minima de 1 ano</t>
  </si>
  <si>
    <t>Chuveiro eletrico, Potência maior ou igual a 5500W, 220V com espalhador diferenciado, que possibilita maior vazão da água sem desperdicio e três temperaturas, sendo uma potencia economica(verão) fabricado em termosplastico(não enferruja) de alta resistencia que suporta elevadas temperaturas com sistema de aterramento e cano de fixação.</t>
  </si>
  <si>
    <t>339030.26</t>
  </si>
  <si>
    <t>339030.17</t>
  </si>
  <si>
    <t>339030.24</t>
  </si>
  <si>
    <t>339030.23</t>
  </si>
  <si>
    <t>449052.39</t>
  </si>
  <si>
    <t>PEÇA</t>
  </si>
  <si>
    <t>metro</t>
  </si>
  <si>
    <t>Cento</t>
  </si>
  <si>
    <t>peça</t>
  </si>
  <si>
    <t>caixa</t>
  </si>
  <si>
    <t xml:space="preserve">MARCA </t>
  </si>
  <si>
    <t>MODELO</t>
  </si>
  <si>
    <t>Elgin</t>
  </si>
  <si>
    <t>Aparente</t>
  </si>
  <si>
    <t>Preto</t>
  </si>
  <si>
    <t>Galv.</t>
  </si>
  <si>
    <t>JL104</t>
  </si>
  <si>
    <t>RTST20</t>
  </si>
  <si>
    <t>Brilia</t>
  </si>
  <si>
    <t>MR11</t>
  </si>
  <si>
    <t>Manplex</t>
  </si>
  <si>
    <t>Empalux</t>
  </si>
  <si>
    <t>Ourolux</t>
  </si>
  <si>
    <t>ECP</t>
  </si>
  <si>
    <t>Mister</t>
  </si>
  <si>
    <t>Pregão n.º  XXXX/2017</t>
  </si>
  <si>
    <t>Processo SGP-e n.º XXXX/2017</t>
  </si>
  <si>
    <t>Declaro que o Centro XXXXXXX, participante da Ata de Registro de Preços proveniente do Pregão n.º XXXX/2017, possui saldo em seu quantitativo para a emissão da Autorização de Fornecimento/Ordem de Serviço n.º XXXX/2017, no valor de R$ X.XXX,XX, a ser firmada com a empresa XXXXXXX, restando ainda em sua cota para próximas contratações com o referido fornecedor os seguintes quantitativos:</t>
  </si>
  <si>
    <t>CENTRO PARTICIPANTE: CCT</t>
  </si>
  <si>
    <t>Qtde Registrada</t>
  </si>
  <si>
    <t>Qtde Utilizada</t>
  </si>
  <si>
    <t>Saldo</t>
  </si>
  <si>
    <t>Valor Registrado</t>
  </si>
  <si>
    <t>Valor Utilizado</t>
  </si>
  <si>
    <t>Valor Total da Ata com Aditivo</t>
  </si>
  <si>
    <t>% Aditivos</t>
  </si>
  <si>
    <t>% Utilizado</t>
  </si>
  <si>
    <t>Eletrocalha perfurada perfil U 200x50x3000mm  chapa 20mm GE</t>
  </si>
  <si>
    <t>TE vertical descida (para eletrocalha perfurada 200mmx50mm)</t>
  </si>
  <si>
    <t>Eletrocalha lisa 200 X 50 x 3000 mm chapa 20 mm GE</t>
  </si>
  <si>
    <t>Redução concêntrica Eletrocalha perfurada 150 x 50 mm para Eletrocalha perfurada 50x50 mm</t>
  </si>
  <si>
    <t>Curva de inversão Eletrocalha perfurada  50x50 mm</t>
  </si>
  <si>
    <t>Cabo de aço para fixação eletrocalhas</t>
  </si>
  <si>
    <t>Gancho horizontal - Eletrocalhaca perfurada 150 x 50</t>
  </si>
  <si>
    <t>Gancho horizontal – Eletrocalha perfurada 50 x 50</t>
  </si>
  <si>
    <t>Tala emendas para eletrocalhas</t>
  </si>
  <si>
    <t>Curva 90° para Eletroduto Condulete PVC 1/2“</t>
  </si>
  <si>
    <t>Perfilado duplo furado 38x38</t>
  </si>
  <si>
    <t>Gancho curto para perfilado - Perfilado duplo furado 38x38 (parafusos + porca e arruelas para fixação)</t>
  </si>
  <si>
    <t>Cantoneira ZZ - Perfilado duplo furado 38x38 (parafusos + porca e arruelas para fixação)</t>
  </si>
  <si>
    <t>Vergalhão  para  Perfilado duplo furado 38x38</t>
  </si>
  <si>
    <t>Emenda interna “I” - Perfilado duplo furado 38x38</t>
  </si>
  <si>
    <t>Emenda interna “L” - Perfilado duplo furado 38x38</t>
  </si>
  <si>
    <t>Emenda interna “T” - Perfilado duplo furado 38x38</t>
  </si>
  <si>
    <t>Emenda interna “X” - Perfilado duplo furado 38x38</t>
  </si>
  <si>
    <t>MANGUEIRA CORRUGADA 3/4 POL OU 25MM - AMARELA - 50 METROS</t>
  </si>
  <si>
    <t>MANGUEIRA CORRUGADA 1 POL OU 25MM - AMARELA - 50 METROS</t>
  </si>
  <si>
    <t xml:space="preserve">Parafusos cabeça lentilha ø 3/8" x 3/4" com porca e arruela </t>
  </si>
  <si>
    <t>Alicate crimpador para cortar, desencapar e crimpar os terminais RJ 11, RJ 12 e RJ 45, com cabo revestido e lâminas em aço inoxidável</t>
  </si>
  <si>
    <t>Multímetro digital, com visor de cristal líquido (LCD), com as seguintes funções: tensão contínua e alternada, corrente contínua, resistência, transistores e diodos, polaridade automática, com indicação de sobrecarga e de bateria descarregada, alimentado por bateria de 9v</t>
  </si>
  <si>
    <t>Abraçadeira Nylon 3,6 x 200mm, preto ou branco</t>
  </si>
  <si>
    <t>Abraçadeira Nylon 3,6 x 150mm, preto ou branco</t>
  </si>
  <si>
    <t>Alicate eletricista cromo vanadio 8'' 10000V Capacidade de corte: Arame Mole: Ø 3,0 - Arame Duro: Ø 1,6 Arestas de corte com ajuste preciso, temperadas por indução. Aresta de corte longa para facilitar o corte de uma ampla gama de cabos. Possui dispositivo para prensar terminais de bitolas até 10 mm sem isolação. Bico com ranhuras cruzadas para melhor agarre de fios e capas de isolantes. Cabo antideslizante com abas protetoras arredondadas para maior conforto e segurança.</t>
  </si>
  <si>
    <t>QUADRO COMANDO  650X400X100MM CM-06 S/ FLANGE</t>
  </si>
  <si>
    <t>QUADRO COMANDO 200X200X100MM CM-06 S/ FLANGE</t>
  </si>
  <si>
    <t>QUADRO COMANDO 400X300X200MM CM-06 S/ FLANGE</t>
  </si>
  <si>
    <t>Borne para pino banana 4mm preto</t>
  </si>
  <si>
    <t xml:space="preserve">Pino banana preto,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</si>
  <si>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Pino banana vermelho,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</si>
  <si>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Pino banana Amarelo,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</si>
  <si>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Disjuntor termomagnético Tripolar de 100 A, curva C, tensão nominal 380V. Capacidade de interrupção mínima de 20kA, padrão IEC 60898, certificado pelo INMETRO, instalado na entrada do quadro de distribuição da mecânica </t>
  </si>
  <si>
    <t>Disjuntor termomagnético Tripolar de 80 A, curva C, tensão nominal 380V. Capacidade de interrupção mínima de 10kA, padrão IEC 60898, certificado pelo INMETRO</t>
  </si>
  <si>
    <t xml:space="preserve">DPS  trifásico – Classe I - para proteção de fase e PE/BEP ( corrente de impulso 50kA, corrente nominal 20kA (8/20us) corrente de curto-circuito 100ª, nível de proteção 2,5kV, valor mínimo  de máxima tensão de operação contínua 242V, tensão fase neutro 220V) </t>
  </si>
  <si>
    <t>Tomada de ACOPLAMENTO fêmea, corrente de 32 A (3P+N+T), IP-44, cor vermelha, padrão IEC 309-1,2(para equipamentos trifásico 380V)</t>
  </si>
  <si>
    <t>Tomada de ACOPLAMENTO fêmea, corrente de 63 A (3P+N+T), IP-44, cor vermelha, padrão IEC 309-1,2(para equipamentos trifásico 380V)</t>
  </si>
  <si>
    <t>Plugue macho , corrente de 63 A (3P+N+T), IP-44, cor vermelha, padrão IEC 309-1(para equipamentos trifásico)</t>
  </si>
  <si>
    <t>Tomada de ACOPLAMENTO fêmea, corrente de 16 A (3P+N+T), IP-44, cor vermelha, padrão IEC 309-1,2(para equipamentos trifásico 380V)</t>
  </si>
  <si>
    <t xml:space="preserve">Plugue macho , corrente de 16 A (3P+N+T), IP-44, cor vermelha, padrão IEC 309-1(para equipamentos trifásico) </t>
  </si>
  <si>
    <t>Fusível Tipo "D" Retardado 25A 500V</t>
  </si>
  <si>
    <t>Chave de Partida 3CV 220V Trifásica - CORRENTE: 7-10A - CHAVE ACOMPANHA UM RELE FALTA DE FASE - Composição - Contator + Relé de sobrecarga + Relé monitor de tensão - Monitoramento contra falta de fase Acionamento: Liga - desliga</t>
  </si>
  <si>
    <t>Quadro sobrepor 100A com barramento  Trifásico, Capacidade em nº de módulos disjuntores DIN: 34</t>
  </si>
  <si>
    <t>Bandeja montada com Barramento central e proteção de acrilico, para readequação do quadro de distribuição - Espaços para disjuntor trifásico geral de 150A caixa moldada, e 4 ou mais disjuntores secundario DIN trifásico 50A.</t>
  </si>
  <si>
    <t>Disjuntor Caixa Moldada Trifásico 150A (Substituição do disjuntor geral de 70A no Quadro de Entrada principal)</t>
  </si>
  <si>
    <t>Barramento Trifásico 80A ou 100A Tipo Pente (Para readequação do quadro de distribuição secundário que ocorreu o curto)</t>
  </si>
  <si>
    <t>DPS 275V - 20kA - Classe I</t>
  </si>
  <si>
    <t>BARRAMENTO DIN 3 POLOS - 63A. 1MT OU 12 DISJUNTORES TRIFÁSICO</t>
  </si>
  <si>
    <t>BARRAMENTO DIN 3 POLOS - 63A. 1MT OU 18 DISJUNTORES TRIFÁSICO</t>
  </si>
  <si>
    <t>BARRAMENTO DIN 3 POLOS - 63A. 1MT OU 24 DISJUNTORES TRIFÁSICO</t>
  </si>
  <si>
    <t>Sensor de Presença de Teto Sobrepor com 3 Fios e Lente 360° funciona com qualquer tipo de lâmpada. Programável de 15 segundos a 8 minutos; Tensão bivolt; Com articulador e fotocélula; Alcance: Raio de até 8 metros; Sensibilidade: Movimento e Luz; com Suporte para fixação; Uso: sobrepor / Interno/ Teto. Suporta no mínimo 500 Watts em 127 Volts E 1000 Watts Em 220 Volts.</t>
  </si>
  <si>
    <t>Luminária Solar de Parede c/ Sensor de Presença - - Lâmpada tipo LED com no mínimo 16 leds Branco de 4W - Resistente a água IP65 - Temperatura de cor: 6000-6500K - Lumens: mínimo 550 Lumens - Autonomia mínima de 8 horas - Energia Solar com Painel Solar: 5.5 V 1,87 W,  - Bateria: 3,7V / 2000mAh Recarregável - Cor: Preta. - incluir buchas e parafusos para fixação</t>
  </si>
  <si>
    <t>Lâmpada LED Tubular T5 115cm 20W Branca Fria Bivolt Vida Útil Média 25000h - Equivalente: Tubular Fluorescente T5 28W</t>
  </si>
  <si>
    <t>Refletor retangular,  base E 40, para lampada mista 250W ou Fluorescente compacta 55w, para uso externo</t>
  </si>
  <si>
    <t>MANGUEIRA 220V LED BRANCO FRIO - ROLO 100 METROS - COM 5 TOMADAS</t>
  </si>
  <si>
    <t>Bateria 3 V LITHIUM, CR2032, com garantia mínima de 3 meses</t>
  </si>
  <si>
    <t>339030.42</t>
  </si>
  <si>
    <t>339030.28</t>
  </si>
  <si>
    <t>Masster</t>
  </si>
  <si>
    <t>1.1/4</t>
  </si>
  <si>
    <t>Sobrepor</t>
  </si>
  <si>
    <t>Perlex</t>
  </si>
  <si>
    <t>Enerbras</t>
  </si>
  <si>
    <t>Eletropoll</t>
  </si>
  <si>
    <t>Quality</t>
  </si>
  <si>
    <t>Worker</t>
  </si>
  <si>
    <t>69kv</t>
  </si>
  <si>
    <t xml:space="preserve">Steck </t>
  </si>
  <si>
    <t>cento</t>
  </si>
  <si>
    <t>Tramontina</t>
  </si>
  <si>
    <t>44057/100</t>
  </si>
  <si>
    <t>Icel</t>
  </si>
  <si>
    <t>MD1500</t>
  </si>
  <si>
    <t>CENTO</t>
  </si>
  <si>
    <t>Belzer</t>
  </si>
  <si>
    <t>1000v</t>
  </si>
  <si>
    <t>Nylux</t>
  </si>
  <si>
    <t>Lumibras</t>
  </si>
  <si>
    <t>Compressão</t>
  </si>
  <si>
    <t>Metro</t>
  </si>
  <si>
    <t>25A</t>
  </si>
  <si>
    <t>JLOBATO</t>
  </si>
  <si>
    <t>ENERBRAS</t>
  </si>
  <si>
    <t>5M</t>
  </si>
  <si>
    <t>10M</t>
  </si>
  <si>
    <t>HU</t>
  </si>
  <si>
    <t>RADIAL</t>
  </si>
  <si>
    <t>RD</t>
  </si>
  <si>
    <t>JNG</t>
  </si>
  <si>
    <t>LUCMAM</t>
  </si>
  <si>
    <t>PERLEX</t>
  </si>
  <si>
    <t>PR</t>
  </si>
  <si>
    <t>LC</t>
  </si>
  <si>
    <t>LUMIBRAS</t>
  </si>
  <si>
    <t>CQ</t>
  </si>
  <si>
    <t>CEMAR</t>
  </si>
  <si>
    <t>8DJ</t>
  </si>
  <si>
    <t>COEL</t>
  </si>
  <si>
    <t>GARDY</t>
  </si>
  <si>
    <t>WEG</t>
  </si>
  <si>
    <t>C</t>
  </si>
  <si>
    <t>3M</t>
  </si>
  <si>
    <t>Blumenau</t>
  </si>
  <si>
    <t>MR16</t>
  </si>
  <si>
    <t>Cristallux</t>
  </si>
  <si>
    <t>NSK</t>
  </si>
  <si>
    <t>Ledvance</t>
  </si>
  <si>
    <t>Philbra</t>
  </si>
  <si>
    <t>Qualitronix</t>
  </si>
  <si>
    <t>OL</t>
  </si>
  <si>
    <t>T5</t>
  </si>
  <si>
    <t>6500K</t>
  </si>
  <si>
    <t>Kitled</t>
  </si>
  <si>
    <t>GU10</t>
  </si>
  <si>
    <t>VIGÊNCIA DA ATA:  22/04/2019 à 21/04/2020</t>
  </si>
  <si>
    <t>GEZIANE CUNHA FURLAN - ME</t>
  </si>
  <si>
    <t>ELFORT Importação e Distribuição de Produtos Eireli</t>
  </si>
  <si>
    <t>PREGÃO: 0643/2021
PROCESSO Nº: 12350/2018</t>
  </si>
  <si>
    <t xml:space="preserve">VIGÊNCIA DA ATA:  </t>
  </si>
  <si>
    <t>Barra roscada, material em aço carbono, revestimento galvanizado eletrolítico, diâmetro ¼ “ x 3m</t>
  </si>
  <si>
    <t>CANALETA PVC 20X10MM C/ DUPLA FACE - 2 METROS</t>
  </si>
  <si>
    <t>Interruptor Diferencial Residual (DR) tetrapolar 100A 30mA. Tensão nominal de operação 220-400VCA. Corrente nonimal de operação 100A. Corrente nominal residual 30mA</t>
  </si>
  <si>
    <t xml:space="preserve">Abraçadeira Nylon 4,8 x 300mm, preto </t>
  </si>
  <si>
    <t>Receptáculo (bocal) porcelana base E 27, na cor cinza</t>
  </si>
  <si>
    <t>TRILHO AÇO LISO TS-35X7,5mm, 2m</t>
  </si>
  <si>
    <t>Chave Nível Bóia Eletromecânica 60 Graus Celsius 127-220 Vca 15a com Cabo 1,5m</t>
  </si>
  <si>
    <t>Chave de Partida Direta Trifásica com Proteção Contra Falta de Fase. Chaves de partida direta trifásica 5CV _380V com proteção falta de fase. Corrente: 7 a 10 A. Composição: Contator + Relé de Sobrecarga + Relé Eletrônico de Falta de Fase. O sistema deverá possuir: Reset do relé de sobrecarga incorporado no botão desliga. A caixa deverá: ser fabricada em termoplástico; possuir proteção IP 52; possuir várias entradas para prensa cabos, permitindo conexões superiores e inferiores; ter a possibilidade de sinalização com lâmpada (acessório).</t>
  </si>
  <si>
    <t>DISJUNTOR, MINI-DISJUNTOR TERMOMAGNÉTICO, MONOFÁSICO de 10 AMPERES em caixa Moldada, Corrente nominal 16A, Curva “C”, Tensão nominal 380Vca, Icu 5KA, para fixação trilho DIN 35mm, Padrão Norma IEC-947-2 Página 41/97(Europeu) e Certificação de conformidade do INMETRO</t>
  </si>
  <si>
    <t>DISJUNTOR, MINI-DISJUNTOR TERMOMAGNÉTICO, MONOFÁSICO de 16 AMPERES em caixa Moldada, Corrente nominal 16A, Curva “C”, Tensão nominal 380Vca, Icu 5KA, para fixação trilho DIN 35mm, Padrão Norma IEC-947-2 Página 41/97(Europeu) e Certificação de conformidade do INMETRO</t>
  </si>
  <si>
    <t>DISJUNTOR, MINI-DISJUNTOR TERMOMAGNÉTICO, MONOFÁSICO de 20 AMPERES em caixa Moldada, Corrente nominal 16A, Curva “C”, Tensão nominal 380Vca, Icu 5KA, para fixação trilho DIN 35mm, Padrão Norma IEC-947-2 Página 41/97(Europeu) e Certificação de conformidade do INMETRO</t>
  </si>
  <si>
    <t>DISJUNTOR, MINI-DISJUNTOR TERMOMAGNÉTICO, MONOFÁSICO de 25 AMPERES em caixa Moldada, Corrente nominal 16A, Curva “C”, Tensão nominal 380Vca, Icu 5KA, para fixação trilho DIN 35mm, Padrão Norma IEC-947-2 Página 41/97(Europeu) e Certificação de conformidade do INMETRO</t>
  </si>
  <si>
    <t>DISJUNTOR, MINI-DISJUNTOR TERMOMAGNÉTICO, MONOFÁSICO de 32 AMPERES em caixa Moldada, Corrente nominal 16A, Curva “C”, Tensão nominal 380Vca, Icu 5KA, para fixação trilho DIN 35mm, Padrão Norma IEC-947-2 Página 41/97(Europeu) e Certificação de conformidade do INMETRO</t>
  </si>
  <si>
    <t>DISJUNTOR, MINI-DISJUNTOR TERMOMAGNÉTICO, MONOFÁSICO de 40 AMPERES em caixa Moldada, Corrente nominal 16A, Curva “C”, Tensão nominal 380Vca, Icu 5KA, para fixação trilho DIN 35mm, Padrão Norma IEC-947-2 Página 41/97(Europeu) e Certificação de conformidade do INMETRO</t>
  </si>
  <si>
    <t>DISJUNTOR, MINI-DISJUNTOR TERMOMAGNÉTICO, MONOFÁSICO de 50 AMPERES em caixa Moldada, Corrente nominal 16A, Curva “C”, Tensão nominal 380Vca, Icu 5KA, para fixação trilho DIN 35mm, Padrão Norma IEC-947-2 Página 41/97(Europeu) e Certificação de conformidade do INMETRO</t>
  </si>
  <si>
    <t>DISJUNTOR, MINI-DISJUNTOR TERMOMAGNÉTICO, MONOFÁSICO de 63 AMPERES em caixa Moldada, Corrente nominal 16A, Curva “C”, Tensão nominal 380Vca, Icu 5KA, para fixação trilho DIN 35mm, Padrão Norma IEC-947-2 Página 41/97(Europeu) e Certificação de conformidade do INMETRO</t>
  </si>
  <si>
    <t>DISJUNTOR, MINI-DISJUNTOR TERMOMAGNÉTICO, TRIFÁSICO de 16 AMPERES em caixa Moldada, Corrente nominal 16A, Curva “C”, Tensão nominal 380Vca, Icu 5KA, para fixação trilho DIN 35mm, Padrão Norma IEC-947-2 Página 41/97(Europeu) e Certificação de conformidade do INMETRO</t>
  </si>
  <si>
    <t>DISJUNTOR, MINI-DISJUNTOR TERMOMAGNÉTICO, TRIFÁSICO de 20 AMPERES em caixa Moldada, Corrente nominal 16A, Curva “C”, Tensão nominal 380Vca, Icu 5KA, para fixação trilho DIN 35mm, Padrão Norma IEC-947-2 Página 41/97(Europeu) e Certificação de conformidade do INMETRO</t>
  </si>
  <si>
    <t>DISJUNTOR, MINI-DISJUNTOR TERMOMAGNÉTICO, TRIFÁSICO de 25 AMPERES em caixa Moldada, Corrente nominal 16A, Curva “C”, Tensão nominal 380Vca, Icu 5KA, para fixação trilho DIN 35mm, Padrão Norma IEC-947-2 Página 41/97(Europeu) e Certificação de conformidade do INMETRO</t>
  </si>
  <si>
    <t>DISJUNTOR, MINI-DISJUNTOR TERMOMAGNÉTICO, TRIFÁSICO de 32 AMPERES em caixa Moldada, Corrente nominal 16A, Curva “C”, Tensão nominal 380Vca, Icu 5KA, para fixação trilho DIN 35mm, Padrão Norma IEC-947-2 Página 41/97(Europeu) e Certificação de conformidade do INMETRO</t>
  </si>
  <si>
    <t>DISJUNTOR, MINI-DISJUNTOR TERMOMAGNÉTICO, TRIFÁSICO de 50 AMPERES em caixa Moldada, Corrente nominal 16A, Curva “C”, Tensão nominal 380Vca, Icu 5KA, para fixação trilho DIN 35mm, Padrão Norma IEC-947-2 Página 41/97(Europeu) e Certificação de conformidade do INMETRO</t>
  </si>
  <si>
    <t>DISJUNTOR, MINI-DISJUNTOR TERMOMAGNÉTICO, TRIFÁSICO de 80 AMPERES em caixa Moldada, Corrente nominal 16A, Curva “C”, Tensão nominal 380Vca, Icu 5KA, para fixação trilho DIN 35mm, Padrão Norma IEC-947-2 Página 41/97(Europeu) e Certificação de conformidade do INMETRO</t>
  </si>
  <si>
    <t>Filtro de linha profissional, 12 tomadas, em régua, chave liga e desliga, luz LED indicando funcionamento, mínimo de 1 metro de cabo, tomada 10A tripolar (2P+T), bivolt</t>
  </si>
  <si>
    <t>PLUGUE DE ACOPLAMENTO 16A 2P+T, IP-44, COR AZUL, PADRÃO IEC 309-1,2 PARA EQUIPAMENTOS MONOFASICOS 220V</t>
  </si>
  <si>
    <t>TOMADA DE ACOPLAMENTO FEMEA 20A 2P+T, COR CINZA, PADRÃO  NBR-14136, TENSÃO 220V</t>
  </si>
  <si>
    <t xml:space="preserve">PLUGUE DE ACOPLAMENTO MACHO 20A 2P+T, COR CINZA, PADRÃO NBR-14136, TENSÃO 220V  </t>
  </si>
  <si>
    <t>TOMADA DE ACOPLAMENTO MACHO 10A 2P+T, COR CINZA, PADRÃO NBR-14136 TENSÃO 220V</t>
  </si>
  <si>
    <t xml:space="preserve">PLUGUE DE ACOPLAMENTO FEMEA 10A 2P+T, COR CINZA, PADRÃO NBR-14136, TENSÃO 220V.  </t>
  </si>
  <si>
    <t>DPS Classe II - 40kA 275V Tetrapolar - para proteção de fase e PE/BEP (corrente de impulso 40kA, corrente nominal 20kA (8/20us) corrente de curto-circuito 100ª, nível de proteção 2,5kV, valor mínimo de máxima tensão de operação contínua 275V, tensão fase neutro 275V)</t>
  </si>
  <si>
    <t>Lâmpada em led PAR 30, base E27, potência mínima de 12W, tensão de 100-240V, índice de reprodução de cor &gt;80, fluxo luminoso de 800lm, abertura de facho 35°, temperatura de cor: branca morna (amarela) 3000K, material de vidro liso, embalagem em caixa de papelão, vida útil 15.000 horas, garantia mínima de 12 meses, dimensões da lâmpada: 75mm(A)x95mm(D). Produto de aplicação residencial e comercial, sem emissão de UV e IR, sem dimmer.+C297:C305</t>
  </si>
  <si>
    <t>Luminária de emergência, com 30 LEDs de alto brilho, acendimento automático quando ocorre a falta de energia elétrica, ângulo de facho de 120°, dimensões aproximadas de 208x65x40mm, tensão bivolt, potência de 2W, fluxo luminoso de 120 lumens, autonomia de 6 horas, índice de proteção de 20, vida útil de no mínimo 25.000 horas, temperatura de cor de 6500K, garantia mínima de 12 meses. Produto de aplicação residencial e comercial, sem emissão de UV e IR, sem dimmer.</t>
  </si>
  <si>
    <t>Dicróica em led, formato spot, base GU 10, fluxo luminoso de 350lm, índice de reprodução de cor &gt; 80, ângulo de abertura de 38°, vida útil de 15.000 horas, potência nominal mínima de 5W, tensão de 100-240V, frequência de 50/60Hz, dimensões da lâmpada de 50mm(D)x55mm(A), índice de proteção 20, temperatura de cor quente de 3.000K branco quente, garantia mínima de 12 meses. Produto de aplicação residencial e comercial, sem emissão de UV e IR, sem dimmer.</t>
  </si>
  <si>
    <t>Dicróica em led, formato spot, base GU 10, potência nominal mínima de 5W, voltagem de 220V, tempo de vida nominal de 15.000 horas, dimensões da lâmpada  46mm (A) x50mm (L), fluxo luminoso nominal de 400lm, ângulo de feixe nominal de 24°, temperatura de cor de 2700K branco quente, índice de reprodução de cor (CRI) de 80, garantia mínima de 12 meses. Produto de aplicação residencial e comercial, sem emissão de UV e IR, sem dimmer.</t>
  </si>
  <si>
    <t>Dicróica mini em led, formato spot, base GU10, potência nominal mínima de 3W, voltagem de 220V, fluxo luminoso de 120lm, dimensões da lâmpada de 35mm(D)x40mm(L), temperatura de cor de 3000K, índice de reprodução de cor de 80, vida útil de até 15.000 horas, ângulo de foco de 24°, garantia mínima de 12 meses. Produto de aplicação residencial e comercial, sem emissão de UV e IR, sem dimmer.</t>
  </si>
  <si>
    <t>Fita de led alto brilho, com fita de fixação autoadesiva, potência de 4,8W por metro, com densidade de 60 LEDs por metro, cor da luz de 6000K (Branca fria), fator de proteção acima de 20, voltagem de 12 V, ângulo de 120°, vida útil mínima de 35.000 horas, garantia mínima de 12 meses. Produto de aplicação residencial e comercial, sem emissão de UV e IR, sem dimmer.</t>
  </si>
  <si>
    <t>Lâmpada AR111 em led, base G10, fluxo luminoso de 750 lm, índice de reprodução de cor &gt; 80, ângulo de abertura de 24°, vida útil de 15.000 horas, Potência mínima de 12 W, tensão de 100 – 240 V, frequência 50/60Hz, c, índice de proteção 20, temperatura de cor quente de 2.700K, garantia mínima de 12 meses. Produto de aplicação residencial e comercial, sem emissão de UV e IR, sem dimmer.</t>
  </si>
  <si>
    <t>Lâmpada AR70 em led, base GU10, fluxo luminoso de 350 lm, índice de reprodução de cor &gt; 80, ângulo de abertura de 24°, vida útil de 15.000 horas, Potência mínima de 5 W, tensão de 100 – 240 V, frequência 50/60Hz, índice de proteção 20, temperatura de cor quente de 2.700K, garantia mínima de 12 meses. Produto de aplicação residencial e comercial, sem emissão de UV e IR, sem dimmer.</t>
  </si>
  <si>
    <t>Lâmpada Bulboled 9W 846 lumens, cor 5000K base E 27, garantia mínima de 12 meses</t>
  </si>
  <si>
    <t>Lampada bulbo led 20W - 220V - base e E 27 - 6500K - Cor branco frio 6500K</t>
  </si>
  <si>
    <t>Lâmpada Bulboled 9W. Fluxo luminoso: mínimo de 800  lumens, Tensão (V): 100-242 VAC, Cor: Branco neutro, Temperatura de cor: 3000 k =&lt; 5000 k, Base: E27, IRC: 80%, Fator de potência &gt;= 0,95, Vida útil: 25.000 h, garantia mínima de 12 meses. Produto deve ser  regulamentado pelo Inmetro e Procel.</t>
  </si>
  <si>
    <t>Lâmpada em led PAR 20, base E27, potência mínima de 7W, tensão de 100-240V, índice de reprodução de cor: 80, fluxo luminoso de 420lm, abertura de facho 36°, temperatura de cor: branca morna (amarela) 3000K, vida útil 15.000 horas, garantia mínima de 12 meses, dimensões da lâmpada: 80mm(A)x60mm(D). Produto de aplicação residencial e comercial, sem emissão de UV e IR, sem dimmer.</t>
  </si>
  <si>
    <t>Lâmpada em led PAR 38, base E27, potência mínima de 15W, tensão de 100-240V, índice de reprodução de cor &gt;80, fluxo luminoso de 1220lm, abertura de facho (50%) 25°, temperatura de cor: quente 3000K, frequencia 50/60Hz, material de vidro martelado, embalagem em caixa de papelão, vida útil (L70) 15.000 horas, garantia mínima de 12 meses, dimensões da lâmpada: 130mm(A)x120mm(D), índice de proteção de 20, intensidade luminosa 4550cd, Corrente elétrica 230 mA (127 V) / 125 mA (220 V), fator de potencia ≥ 0.5, Temp. de operação -20°C a 40°C. Produto de aplicação residencial e comercial, sem emissão de UV e IR, sem dimmer.</t>
  </si>
  <si>
    <t>Lâmpada fluorescente full espiral compacta, base E27, voltagem: 220V, 3K, vida mediana de 8000 horas, IRC &gt;80, tensão de 220 V, potência de 7W, cor branca de 6400K, dimensões aproximadas da lâmpada 45mm(L)x85mm(A), bulbo super fino, garantia mínima de 12 meses.  Produto de aplicação residencial e comercial regulamentado pelo Inmetro e Procel, sem emissão de UV e IR, sem dimmer, sem emissão de UV e IR.</t>
  </si>
  <si>
    <t>Lâmpada fluorescente full espiral compacta, base E27, voltagem: 220V, 6K, vida mediana de 8000 horas, IRC &gt;80, tensão de 220 V, potência de 11W, cor branca de 6400K, dimensões aproximadas da lâmpada 45mm(L)x94mm(A), bulbo super fino, garantia mínima de 12 meses. Produto de aplicação residencial e comercial regulamentado pelo Inmetro e Procel, sem emissão de UV e IR, sem dimmer, sem emissão de UV e IR.</t>
  </si>
  <si>
    <t>Lâmpada globo em led (G95), base E27, com fluxo luminoso de 925lm, índice de reprodução de cor ≥ 80, ângulo de abertura de 250°, vida útil de 15.000 horas, potência de 9W, tensão de 100 a 240V, frequência de 60Hz, dimensões da lâmpada 95mm(D)x125mm(A) obs: diametro mínimo de 95mm, índice de proteção 20, temperatura de cor quente de 2.700K, garantia mínima de 12 meses. Produto de aplicação residencial e comercial, sem emissão de UV e IR, sem dimmer.</t>
  </si>
  <si>
    <t>Lâmpada Led dicroica 6,5 ou 7W bivolt, garantia mínima de 12 meses.</t>
  </si>
  <si>
    <t>Lâmpada tipo vela em led, leitosa, base E14, voltagem: 220V, fluxo luminoso de 280 lm, índice de reprodução de cor &gt; 80, ângulo de abertura de 280°, vida útil de 15.000 horas, Potência mínima de 3 W, tensão de 100 – 240 V, frequência 60Hz, índice de proteção 20, temperatura de cor quente de 2.700K, garantia mínima de 12 meses. Produto de aplicação residencial e comercial, sem emissão de UV e IR, sem dimmer.</t>
  </si>
  <si>
    <t>Lâmpada Tuboled 18W. Comprimento: T8 1200 mm. Fluxo luminoso: mínimo de 1800 lumens. Tensão (V): 100-242 VAC. Cor: Branco neutro. Temperatura de cor: 3300 k =&lt; 5000 k. Base: G13. IRC: 80%. Fator de potência &gt;= 0,92. Vida útil: 25.000 h. garantia mínima de 12 meses. Produto deve ser  regulamentado pelo Inmetro e Procel.</t>
  </si>
  <si>
    <t>Lâmpada Tuboled 20W.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garantia mínima de 12 meses</t>
  </si>
  <si>
    <t>Lâmpada Tuboled 40W.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garantia mínima de 12 meses</t>
  </si>
  <si>
    <t>Lâmpada Tuboled 9W.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garantia mínima de 12 meses</t>
  </si>
  <si>
    <t>Lâmpada Tuboled 9W. Comprimento: T8 600 mm. Fluxo luminoso: mínimo de 900 lumens. Tensão (V): 100-242 VAC. Cor: Branco neutro. Temperatura de cor: 3300 k =&lt; 5000 k. Base: G13. IRC: 80%. Fator de potência &gt;= 0,92. Vida útil: 25.000 h. garantia mínima de 12 meses. Produto deve ser  regulamentado pelo Inmetro e Procel.</t>
  </si>
  <si>
    <t>Lâmpada tubular T8 em LED, base G13, potência 18W, tensão bivolt, índice de reprodução de cor &gt;80, fluxo luminoso de 1800lm, temperatura de cor: fria de 6400K, frequencia 50/60Hz, material de vidro, embalagem em caixa de papelão, vida útil 25000 horas, garantia mínima de 12 meses, dimensões da lâmpada: 1200mm(L)x26mm(D). Produto de aplicação residencial e comercial regulamentado pelo Inmetro e Procel, sem emissão de UV e IR, sem dimmer, sem emissão de UV e IR.</t>
  </si>
  <si>
    <t>Lâmpada tubular T8 em LED, base G13, potência 9W, tensão bivolt, índice de reprodução de cor &gt;80, fluxo luminoso mínimo de 900 lumens, temperatura de cor: fria de 6400K, frequencia 50/60Hz, material de vidro, embalagem em caixa de papelão, vida útil 25000 horas, garantia mínima de 12 meses, dimensões da lâmpada: 600mm(L)x26mm(D). Produto de aplicação residencial e comercial regulamentado pelo Inmetro e Procel, sem emissão de UV e IR, sem dimmer, sem emissão de UV e IR.</t>
  </si>
  <si>
    <t>Lampada fluorescente LED 18W BIV 6400k BC vidro 120cm 1710LM A CJR, garantia mínima de 12 meses</t>
  </si>
  <si>
    <t>Projetor LED (220V ou bivolt) 30W cor entre 5000K e 6500K - 2.700 lumens IP65 - Produzido em alumínio com acabamento fosco e vidro temperado de alta resistencia - Ângulo de Abertura minimo: 100°. Prova d´agua. Vida útil mínima de 25.000 horas</t>
  </si>
  <si>
    <t>Projetor LED (220V ou bivolt) 50W cor entre 5000K e 6500K - 4.500 lumens IP65 - Produzido em alumínio com acabamento fosco e vidro temperado de alta resistencia. - Ângulo de Abertura minimo: 100°. Prova d´agua Vida útil mínima de 25.000 horas</t>
  </si>
  <si>
    <t>Refletor LED (220V ou bivolt) 150W cor entre 5000K e 6500K - mínimo de 12.000 lumens IP65 - Produzido em alumínio com acabamento fosco e vidro temperado de alta resistencia. - Ângulo de Abertura minimo: 100°. Prova d´agua. Vida útil mínima de 25.000 horas</t>
  </si>
  <si>
    <t>Refletor LED (220V ou bivolt) 300W cor entre 5000K e 6500K - mínimo de 28.000 lumens IP65 - Produzido em alumínio com acabamento fosco e vidro temperado de alta resistencia. - Ângulo de Abertura mínimo: 120°. Prova d´agua. Vida útil mínima de 25.000 horas</t>
  </si>
  <si>
    <t>Lâmpada Bulboled 12W mínimo de 1000 lumens, cor de 5000K à 6500K base E 27  Vida útil mínima de 25.000 horas</t>
  </si>
  <si>
    <t xml:space="preserve">Lâmpada Tubular LED o ou 9 W. Bivolt 110/220 V; Temperatura de cor de 3000K até 9000K (4000K); Fator de potência &gt; 0,92; Eficiência luminosa &gt; 80 lm/W; IRC &gt; 80; Distorção harmônica total (THD) =&lt; 10% para 127V e (THD) =&lt; 20% para 220; Vida útil seperior a 25.000 horas (L70); Garantia mínima de 03 anos; laudos de ensaios ABNT NBR IECs, LM79, LM80, TM21; Selo Procel </t>
  </si>
  <si>
    <t>Lâmpada Bulbo LED 8 OU 9 W; Bivolt 110/220; Temperatura de cor de 4000K até 6500K; Fator de potência &gt; 0,92; Eficiência luminosa &gt; 80 Im/W; IRC &gt; 80; Distorção harmônica total (THD) = &lt; 10% para 127v; Vida útil superior a 25.000 horas (L70); Garantia mínima de 03 anos; Laudos de ensaios ABNT NBR IECs, LM79, LM80, TM21; Selo Procel</t>
  </si>
  <si>
    <t>Lampada LED Bulbo 50w E27 Alta Potência Branco Frio Vida útil mínima de 25.000 horas</t>
  </si>
  <si>
    <t>LUMINÁRIA, DE SOBREPOR, 2X40W, LÂMPADA TUBULAR LED. Luminária de sobrepor 2x40W, em chapa metálica pintada na cor branca com refletor em alumínio alto brilho, com soquetes giratórios embutidos.</t>
  </si>
  <si>
    <t xml:space="preserve">Lâmpada LED Tubular T5 115cm 40W Branca Fria Bivolt Vida Útil Média 25000h </t>
  </si>
  <si>
    <t>Luminária de mesa articulável preta com base e presilha (Garra)</t>
  </si>
  <si>
    <t>Luminária Piso Chão Articulável para leitura altura 1.90, soquete E-27, com base e cúpula, Retrô Vintage cor prata</t>
  </si>
  <si>
    <t>Varal De Luzes Cordão De Iluminação Gambiarra Lâmpada 50m, fio e soquetes preto, soquete E27 a cada 50cm, Cabo Paralelo 2x1,5mm,  Cor: Preto. Voltagem: Bi-volt, Lâmpadas compatíveis: Eletrônica ( Residencial) Bolinha incandescente ou LED. Lâmpadas não inclusas. Capacidade de watts no 220V: 1500w.</t>
  </si>
  <si>
    <t>Varal De Luzes Cordão De Iluminação Gambiarra com Lâmpadas, 60m, fio e soquetes preto, soquete E27, soquetes a cada 50 cm, Cabo Paralelo 2x1,5mm,  Cor: Preto. Voltagem: Bi-volt, Lâmpadas compatíveis: Eletrônica ( Residencial) Bolinha incandescente ou LED.  Capacidade de watts no 220V: 1500w. Inclui 100 Lâmpadas Led mínimo de 1w 220v na cor Branco Quente (menor ou igual 3000K)</t>
  </si>
  <si>
    <t>Luminária pendente, no mínimo 34 cm diâmetro, em alumínio, colorida, na cor: amarela.
Material: 100% Alumínio. Pintura+B14 Eletrostática a Pó. Diâmetro: mínimo de 34cm. Altura: 17cm. Cabo regulável: mínimo de 1m. Canopla do teto: 14cm de Diâmetro. Voltagem: Bivolt 110/220v. Soquete: E-27. Itens Inclusos:- Pendente Retrô.-Canopla de teto com travessa. Soquete com fiação. Parafusos para instalação.Garantia:12 meses contra defeitos de fabricação.</t>
  </si>
  <si>
    <t>Lâmpada Bulboled 9W. Fluxo luminoso: mínimo de 800  lumens, Tensão (V): 100-242 VAC, Cor: Branco Quente, Temperatura de cor: menor ou igual a 3000 k,  Base: E27, IRC: 80%, Fator de potência &gt;= 0,95, Vida útil: 25.000 h, garantia mínima de 12 meses. Produto deve ser  regulamentado pelo Inmetro e Procel.</t>
  </si>
  <si>
    <t>Mini projetores (spot) em LED para área externa, com material de aluminio, pintura na cor prata ou branca, . Índice de proteção 66.  Potência de 9W . Ângulo de abertura 60°; Fluxo: 700 lumens; Temperatura de cor: 3000K; Alimentação bivolt, vida útil mínima de 25.000 horas, garantia de 2 anos. Produto de aplicação residencial e comercial, sem emissão de UV e IR, sem dimmer.</t>
  </si>
  <si>
    <t>Projetor com LED de alta intensidade, para uso externo (portanto deve ser a prova de água), em alumínio, pintura na cor cinza ou branca (não pode ser de cor preta), índice de proteção de 65. Potência do equipamento mínimo de 16 W; Fluxo luminoso de 1600lm; Temperatura de cor: 3000K; alimentação bivolt, vida útil mínima de 25.000 horas, garantia mínima de 2 anos. Produto de aplicação residencial e comercial, sem emissão de UV e IR, sem dimmer.</t>
  </si>
  <si>
    <t>Projetor de LED, modelo de LED embutido como holofote (projetor), possuindo um fluxo médio entre 11.000 e 17.000 lúmens, curva fotométrica de distribuição adequada (não seja focada em apenas uma área específica), temperatura de cor branco frio (aproximadamente 5700K ou superior), fator de potência superior ou igual a 0.92, vida útil superior a 25.000 horas (testes L70 ou LM-80), grau de proteção contra partículas sólidas ou/e líquidas, deve possuir reator embutido ou não necessitar do mesmo. A luminária deve ser de 130 watts, no mínimo.</t>
  </si>
  <si>
    <t>BATERIA SECA 9 V RECARREGÁVEL</t>
  </si>
  <si>
    <t>CONECTOR DE BATERIA 9V</t>
  </si>
  <si>
    <t>Peça</t>
  </si>
  <si>
    <t>Lisa</t>
  </si>
  <si>
    <t>Maxtil</t>
  </si>
  <si>
    <t>Vonder</t>
  </si>
  <si>
    <t>C/Aba</t>
  </si>
  <si>
    <t>Cemar</t>
  </si>
  <si>
    <t>Ilumi</t>
  </si>
  <si>
    <t>Comercial</t>
  </si>
  <si>
    <t>2630BR</t>
  </si>
  <si>
    <t>364/2-E</t>
  </si>
  <si>
    <t>6209DF</t>
  </si>
  <si>
    <t xml:space="preserve">Perfurada </t>
  </si>
  <si>
    <t>MT</t>
  </si>
  <si>
    <t>Elecon</t>
  </si>
  <si>
    <t>Furado</t>
  </si>
  <si>
    <t>Interna</t>
  </si>
  <si>
    <t>Gaspar</t>
  </si>
  <si>
    <t>Amarela</t>
  </si>
  <si>
    <t xml:space="preserve">Fitek </t>
  </si>
  <si>
    <t>Lince</t>
  </si>
  <si>
    <t>P/Base</t>
  </si>
  <si>
    <t>Embutir</t>
  </si>
  <si>
    <t>Soprano</t>
  </si>
  <si>
    <t>Tetra</t>
  </si>
  <si>
    <t>Acab.</t>
  </si>
  <si>
    <t>Francesa</t>
  </si>
  <si>
    <t>Lentilha</t>
  </si>
  <si>
    <t>PT</t>
  </si>
  <si>
    <t>60W</t>
  </si>
  <si>
    <t>Decorlux</t>
  </si>
  <si>
    <t>e40/e27</t>
  </si>
  <si>
    <t>E27</t>
  </si>
  <si>
    <t>PJE250</t>
  </si>
  <si>
    <t>Pressão</t>
  </si>
  <si>
    <t>AXT</t>
  </si>
  <si>
    <t>Alge</t>
  </si>
  <si>
    <t>Liso</t>
  </si>
  <si>
    <t>Margirius</t>
  </si>
  <si>
    <t>Sup.Met.</t>
  </si>
  <si>
    <t>2p+t</t>
  </si>
  <si>
    <t>22m</t>
  </si>
  <si>
    <t>15a</t>
  </si>
  <si>
    <t>5CV</t>
  </si>
  <si>
    <t>Lukma</t>
  </si>
  <si>
    <t>32A</t>
  </si>
  <si>
    <t>16A</t>
  </si>
  <si>
    <t>40A</t>
  </si>
  <si>
    <t>Steck</t>
  </si>
  <si>
    <t>20A</t>
  </si>
  <si>
    <t>63A</t>
  </si>
  <si>
    <t>100A</t>
  </si>
  <si>
    <t>225A</t>
  </si>
  <si>
    <t>10A</t>
  </si>
  <si>
    <t>30A</t>
  </si>
  <si>
    <t>50A</t>
  </si>
  <si>
    <t>81A</t>
  </si>
  <si>
    <t>Techna</t>
  </si>
  <si>
    <t>Daneva</t>
  </si>
  <si>
    <t>30M</t>
  </si>
  <si>
    <t>Fiolux</t>
  </si>
  <si>
    <t>1k</t>
  </si>
  <si>
    <t>Megatron</t>
  </si>
  <si>
    <t>5T</t>
  </si>
  <si>
    <t>12T</t>
  </si>
  <si>
    <t>5A</t>
  </si>
  <si>
    <t>DR40</t>
  </si>
  <si>
    <t>Radial</t>
  </si>
  <si>
    <t>18DJ</t>
  </si>
  <si>
    <t>P4</t>
  </si>
  <si>
    <t>20M</t>
  </si>
  <si>
    <t>80A</t>
  </si>
  <si>
    <t>DPS</t>
  </si>
  <si>
    <t>40KA</t>
  </si>
  <si>
    <t>3CV</t>
  </si>
  <si>
    <t>70A</t>
  </si>
  <si>
    <t>20KA</t>
  </si>
  <si>
    <t>PAR 30</t>
  </si>
  <si>
    <t>Galaxy</t>
  </si>
  <si>
    <t>30LED</t>
  </si>
  <si>
    <t>DICROIA</t>
  </si>
  <si>
    <t>4,8W</t>
  </si>
  <si>
    <t>AR111</t>
  </si>
  <si>
    <t>AR70</t>
  </si>
  <si>
    <t>Intral</t>
  </si>
  <si>
    <t>5000K</t>
  </si>
  <si>
    <t>9W</t>
  </si>
  <si>
    <t>OVOIDE</t>
  </si>
  <si>
    <t>ESPIRAL</t>
  </si>
  <si>
    <t>Osram</t>
  </si>
  <si>
    <t>40W</t>
  </si>
  <si>
    <t>20W</t>
  </si>
  <si>
    <t>250W</t>
  </si>
  <si>
    <t>PAR 38</t>
  </si>
  <si>
    <t>Kiam</t>
  </si>
  <si>
    <t>G95</t>
  </si>
  <si>
    <t>DICOROIA</t>
  </si>
  <si>
    <t>70W</t>
  </si>
  <si>
    <t>2P</t>
  </si>
  <si>
    <t>E14</t>
  </si>
  <si>
    <t>T8</t>
  </si>
  <si>
    <t>Avant</t>
  </si>
  <si>
    <t>4000K</t>
  </si>
  <si>
    <t>400W</t>
  </si>
  <si>
    <t>6400K</t>
  </si>
  <si>
    <t>3F</t>
  </si>
  <si>
    <t>IP65</t>
  </si>
  <si>
    <t>50W</t>
  </si>
  <si>
    <t>1000M</t>
  </si>
  <si>
    <t>Helius</t>
  </si>
  <si>
    <t>E40</t>
  </si>
  <si>
    <t>18W</t>
  </si>
  <si>
    <t>36W</t>
  </si>
  <si>
    <t>SEGURIMAX</t>
  </si>
  <si>
    <t>2F</t>
  </si>
  <si>
    <t>7L</t>
  </si>
  <si>
    <t>32W</t>
  </si>
  <si>
    <t>NADIR</t>
  </si>
  <si>
    <t>SOBREPOR</t>
  </si>
  <si>
    <t>DIRECTLIGHT</t>
  </si>
  <si>
    <t>IP´66</t>
  </si>
  <si>
    <t>4L</t>
  </si>
  <si>
    <t>GARRA</t>
  </si>
  <si>
    <t>PENDENTE</t>
  </si>
  <si>
    <t>KITLED</t>
  </si>
  <si>
    <t>LED</t>
  </si>
  <si>
    <t>28W</t>
  </si>
  <si>
    <t>Stella</t>
  </si>
  <si>
    <t>SD</t>
  </si>
  <si>
    <t>CR2025</t>
  </si>
  <si>
    <t>CR2032</t>
  </si>
  <si>
    <t>9V</t>
  </si>
  <si>
    <t>Usa Info</t>
  </si>
  <si>
    <t>Alcalina</t>
  </si>
  <si>
    <t>12 Leds</t>
  </si>
  <si>
    <t>Zagonel</t>
  </si>
  <si>
    <t>Linea</t>
  </si>
  <si>
    <t xml:space="preserve"> AF/OS nº  XXXX/2021 Qtde. DT</t>
  </si>
  <si>
    <t>XX/XX/2021</t>
  </si>
  <si>
    <t>PREGÃO: 0643/2021
PROCESSO Nº: 17893/2021</t>
  </si>
  <si>
    <t xml:space="preserve"> AF/OS nº  1292/2021 Qtde. DT</t>
  </si>
  <si>
    <t xml:space="preserve"> AF/OS nº  1293/2021 Qtde. DT</t>
  </si>
  <si>
    <t>VIGÊNCIA DA ATA:  08/09/2021 à 08/09/2022</t>
  </si>
  <si>
    <t xml:space="preserve"> AF/OS nº  186/2022 Qtde. DT</t>
  </si>
  <si>
    <t xml:space="preserve"> AF/OS nº  1201/2021 Qtde. DT</t>
  </si>
  <si>
    <t xml:space="preserve"> AF/OS nº  1296/2021 Qtde. DT</t>
  </si>
  <si>
    <t>Geziane</t>
  </si>
  <si>
    <t>Elfort</t>
  </si>
  <si>
    <r>
      <rPr>
        <sz val="11"/>
        <rFont val="Calibri"/>
        <family val="2"/>
        <scheme val="minor"/>
      </rPr>
      <t>VIGÊNCIA DA ATA:  08/09/2021 a</t>
    </r>
    <r>
      <rPr>
        <b/>
        <sz val="11"/>
        <rFont val="Calibri"/>
        <family val="2"/>
        <scheme val="minor"/>
      </rPr>
      <t xml:space="preserve"> 08/09/2022</t>
    </r>
  </si>
  <si>
    <t xml:space="preserve"> AF nº  1169/2021 Qtde. DT</t>
  </si>
  <si>
    <t xml:space="preserve"> OS nº 1577/2021 Qtde. DT</t>
  </si>
  <si>
    <t xml:space="preserve"> AF nº 1582/2021 Qtde. DT</t>
  </si>
  <si>
    <t xml:space="preserve"> AF nº  XXXX/2021 Qtde. DT</t>
  </si>
  <si>
    <t>Gestor: CCT - CENTRO PARTICIPANTE: Reitoria/SEMS</t>
  </si>
  <si>
    <r>
      <t>339030</t>
    </r>
    <r>
      <rPr>
        <b/>
        <sz val="11"/>
        <rFont val="Calibri"/>
        <family val="2"/>
        <scheme val="minor"/>
      </rPr>
      <t>.26</t>
    </r>
  </si>
  <si>
    <t>339030.27</t>
  </si>
  <si>
    <t>VIGÊNCIA DA ATA:  08/09/2021 a 08/09/2022</t>
  </si>
  <si>
    <t>Gestor: CCT - CENTRO PARTICIPANTE: Reitoria/MESC</t>
  </si>
  <si>
    <t xml:space="preserve"> AF/OS nº  1547/2021 Qtde. DT</t>
  </si>
  <si>
    <t xml:space="preserve"> AF/OS nº  1551/2021 Qtde. DT</t>
  </si>
  <si>
    <t xml:space="preserve"> AF/OS nº  1561/2021 Qtde. DT</t>
  </si>
  <si>
    <t xml:space="preserve"> AF/OS nº  1758/2021 Qtde. DT</t>
  </si>
  <si>
    <t xml:space="preserve"> AF/OS nº  1032/2021 Qtde. DT</t>
  </si>
  <si>
    <t xml:space="preserve"> AF/OS nº 1076/2021 Qtde. DT</t>
  </si>
  <si>
    <t>VIGÊNCIA DA ATA:  09/09/2021 à 08/09/2022</t>
  </si>
  <si>
    <t xml:space="preserve"> AF nº  1487/2021 Qtde. DT</t>
  </si>
  <si>
    <t xml:space="preserve"> AF nº 
1491/2021 
Qtde. DT</t>
  </si>
  <si>
    <r>
      <t xml:space="preserve"> AF/OS nº  XXXX/2021 
Qtde. DT
</t>
    </r>
    <r>
      <rPr>
        <b/>
        <sz val="11"/>
        <color rgb="FFFF0000"/>
        <rFont val="Calibri"/>
        <family val="2"/>
        <scheme val="minor"/>
      </rPr>
      <t>PARA ALMOXARIFADO</t>
    </r>
  </si>
  <si>
    <r>
      <t xml:space="preserve"> AF/OS nº  270/2022 Qtde. DT
</t>
    </r>
    <r>
      <rPr>
        <b/>
        <sz val="11"/>
        <color rgb="FFFF0000"/>
        <rFont val="Calibri"/>
        <family val="2"/>
        <scheme val="minor"/>
      </rPr>
      <t>PARA ESPINE</t>
    </r>
  </si>
  <si>
    <r>
      <t xml:space="preserve"> AF/OS nº  XXXX/2021 Qtde. DT
</t>
    </r>
    <r>
      <rPr>
        <b/>
        <sz val="11"/>
        <color rgb="FFFF0000"/>
        <rFont val="Calibri"/>
        <family val="2"/>
        <scheme val="minor"/>
      </rPr>
      <t>PARA GALERIA DAV - PRAPEG</t>
    </r>
  </si>
  <si>
    <t xml:space="preserve"> AF/OS nº  273/2022 Qtde. DT</t>
  </si>
  <si>
    <t xml:space="preserve">(R$) Preço 
UNITÁRIO </t>
  </si>
  <si>
    <t xml:space="preserve"> AF/OS nº  1206/2021 Qtde. DT</t>
  </si>
  <si>
    <t xml:space="preserve"> AF/OS nº  1207/2021 Qtde. DT</t>
  </si>
  <si>
    <t>Cedido para CEAD - e-mail de 25/10/2021</t>
  </si>
  <si>
    <t>06/102021</t>
  </si>
  <si>
    <t xml:space="preserve"> AF/OS nº  1432/2021 Qtde. DT</t>
  </si>
  <si>
    <t xml:space="preserve"> AF/OS nº  1431/2021 Qtde. DT</t>
  </si>
  <si>
    <t xml:space="preserve"> AF/OS nº  1426/2021 Qtde. DT</t>
  </si>
  <si>
    <t xml:space="preserve"> AF/OS nº  1512/2021 Elfort</t>
  </si>
  <si>
    <t xml:space="preserve"> AF/OS nº  1614/2021 Geziane</t>
  </si>
  <si>
    <t xml:space="preserve"> AF/OS nº  1737/2021 - Geizeane Furlan - SG/CEPO</t>
  </si>
  <si>
    <t xml:space="preserve"> AF/OS nº  1738/2021 - Elfort - SG/CEPO</t>
  </si>
  <si>
    <t>CENTRO PARTICIPANTE: CEO</t>
  </si>
  <si>
    <t xml:space="preserve"> AF/OS nº  1030/2021 </t>
  </si>
  <si>
    <t xml:space="preserve"> AF/OS nº  1031/2021 </t>
  </si>
  <si>
    <t>CEDIDO A REITORIA</t>
  </si>
  <si>
    <t xml:space="preserve"> AF/OS nº  1204/2021 Qtde. DT</t>
  </si>
  <si>
    <t xml:space="preserve"> AF/OS nº  1669/2021 Qtde. DT</t>
  </si>
  <si>
    <t xml:space="preserve"> AF/OS nº  1706/2021 Qtde. DT</t>
  </si>
  <si>
    <t xml:space="preserve"> AF/OS nº  1808/2021 Qtde. DT</t>
  </si>
  <si>
    <t xml:space="preserve"> AF/OS nº  1809/2021 Qtde. DT</t>
  </si>
  <si>
    <t xml:space="preserve"> AF/OS nº  1832/2021</t>
  </si>
  <si>
    <t xml:space="preserve"> AF/OS nº  1844/2021 Qtde. DT</t>
  </si>
  <si>
    <t xml:space="preserve"> AF/OS nº  91/2022 </t>
  </si>
  <si>
    <t xml:space="preserve"> AF/OS nº  260/2022 </t>
  </si>
  <si>
    <t xml:space="preserve"> AF/OS nº  261/2022</t>
  </si>
  <si>
    <t xml:space="preserve"> AF/OS nº  301/2022 </t>
  </si>
  <si>
    <t>Resumo Atualizado em: 05/04/2022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</si>
</sst>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R$&quot;\ * #,##0.00_-;\-&quot;R$&quot;\ * #,##0.00_-;_-&quot;R$&quot;\ * &quot;-&quot;??_-;_-@_-"/>
    <numFmt numFmtId="165" formatCode="_(* #,##0.00_);_(* \(#,##0.00\);_(* &quot;-&quot;??_);_(@_)"/>
    <numFmt numFmtId="166" formatCode="_(* #,##0.00_);_(* \(#,##0.00\);_(* \-??_);_(@_)"/>
    <numFmt numFmtId="167" formatCode="#,##0;[Red]#,##0"/>
    <numFmt numFmtId="168" formatCode="_-* #,##0.00\ &quot;€&quot;_-;\-* #,##0.00\ &quot;€&quot;_-;_-* &quot;-&quot;??\ &quot;€&quot;_-;_-@_-"/>
    <numFmt numFmtId="169" formatCode="_-[$R$-416]\ * #,##0.00_-;\-[$R$-416]\ * #,##0.00_-;_-[$R$-416]\ *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0"/>
      <name val="Arial"/>
      <family val="2"/>
    </font>
    <font>
      <sz val="12"/>
      <name val="Calibri"/>
      <family val="2"/>
      <scheme val="minor"/>
    </font>
    <font>
      <sz val="10"/>
      <name val="Arial"/>
    </font>
    <font>
      <b/>
      <sz val="14"/>
      <name val="Calibri"/>
      <family val="2"/>
      <scheme val="minor"/>
    </font>
    <font>
      <b/>
      <sz val="11"/>
      <color theme="1"/>
      <name val="Calibri"/>
      <family val="2"/>
      <scheme val="minor"/>
    </font>
    <font>
      <b/>
      <sz val="14"/>
      <name val="Arial"/>
      <family val="2"/>
    </font>
    <font>
      <sz val="11"/>
      <color rgb="FFFF0000"/>
      <name val="Calibri"/>
      <family val="2"/>
      <scheme val="minor"/>
    </font>
    <font>
      <b/>
      <sz val="9"/>
      <color indexed="81"/>
      <name val="Segoe UI"/>
      <family val="2"/>
    </font>
    <font>
      <sz val="9"/>
      <color indexed="81"/>
      <name val="Segoe UI"/>
      <family val="2"/>
    </font>
    <font>
      <b/>
      <sz val="11"/>
      <color rgb="FFFF0000"/>
      <name val="Calibri"/>
      <family val="2"/>
      <scheme val="minor"/>
    </font>
  </fonts>
  <fills count="22">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9"/>
        <bgColor indexed="26"/>
      </patternFill>
    </fill>
    <fill>
      <patternFill patternType="solid">
        <fgColor indexed="11"/>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indexed="26"/>
      </patternFill>
    </fill>
    <fill>
      <patternFill patternType="solid">
        <fgColor rgb="FF92D050"/>
        <bgColor indexed="64"/>
      </patternFill>
    </fill>
    <fill>
      <patternFill patternType="solid">
        <fgColor rgb="FFFFFF00"/>
        <bgColor indexed="26"/>
      </patternFill>
    </fill>
    <fill>
      <patternFill patternType="solid">
        <fgColor theme="9" tint="0.59999389629810485"/>
        <bgColor indexed="64"/>
      </patternFill>
    </fill>
    <fill>
      <patternFill patternType="solid">
        <fgColor theme="3" tint="0.79998168889431442"/>
        <bgColor indexed="10"/>
      </patternFill>
    </fill>
    <fill>
      <patternFill patternType="solid">
        <fgColor theme="6" tint="0.39997558519241921"/>
        <bgColor indexed="64"/>
      </patternFill>
    </fill>
    <fill>
      <patternFill patternType="solid">
        <fgColor rgb="FFFFC000"/>
        <bgColor indexed="64"/>
      </patternFill>
    </fill>
    <fill>
      <patternFill patternType="solid">
        <fgColor rgb="FF00FF00"/>
        <bgColor indexed="64"/>
      </patternFill>
    </fill>
    <fill>
      <patternFill patternType="solid">
        <fgColor rgb="FFFF0000"/>
        <bgColor indexed="10"/>
      </patternFill>
    </fill>
    <fill>
      <patternFill patternType="solid">
        <fgColor theme="0" tint="-0.249977111117893"/>
        <bgColor indexed="26"/>
      </patternFill>
    </fill>
    <fill>
      <patternFill patternType="solid">
        <fgColor theme="9" tint="0.39997558519241921"/>
        <bgColor indexed="64"/>
      </patternFill>
    </fill>
    <fill>
      <patternFill patternType="solid">
        <fgColor rgb="FF92D050"/>
        <b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7">
    <xf numFmtId="0" fontId="0" fillId="0" borderId="0"/>
    <xf numFmtId="0" fontId="7" fillId="0" borderId="0"/>
    <xf numFmtId="165" fontId="7" fillId="0" borderId="0" applyFill="0" applyBorder="0" applyAlignment="0" applyProtection="0"/>
    <xf numFmtId="166" fontId="7" fillId="0" borderId="0" applyFill="0" applyBorder="0" applyAlignment="0" applyProtection="0"/>
    <xf numFmtId="0" fontId="8" fillId="0" borderId="0" applyNumberFormat="0" applyFill="0" applyBorder="0" applyAlignment="0" applyProtection="0"/>
    <xf numFmtId="43" fontId="7" fillId="0" borderId="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0" fontId="20" fillId="0" borderId="0"/>
    <xf numFmtId="0" fontId="7" fillId="0" borderId="0"/>
    <xf numFmtId="164" fontId="21" fillId="0" borderId="0" applyFont="0" applyFill="0" applyBorder="0" applyAlignment="0" applyProtection="0"/>
    <xf numFmtId="0" fontId="5" fillId="0" borderId="0"/>
    <xf numFmtId="9" fontId="7" fillId="0" borderId="0" applyFont="0" applyFill="0" applyBorder="0" applyAlignment="0" applyProtection="0"/>
    <xf numFmtId="43" fontId="7" fillId="0" borderId="0" applyFill="0" applyBorder="0" applyAlignment="0" applyProtection="0"/>
    <xf numFmtId="16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0" fontId="7" fillId="0" borderId="0"/>
    <xf numFmtId="164" fontId="7" fillId="0" borderId="0" applyFont="0" applyFill="0" applyBorder="0" applyAlignment="0" applyProtection="0"/>
    <xf numFmtId="43" fontId="7" fillId="0" borderId="0" applyFont="0" applyFill="0" applyBorder="0" applyAlignment="0" applyProtection="0"/>
    <xf numFmtId="9" fontId="23" fillId="0" borderId="0" applyFont="0" applyFill="0" applyBorder="0" applyAlignment="0" applyProtection="0"/>
    <xf numFmtId="43" fontId="7" fillId="0" borderId="0" applyFill="0" applyBorder="0" applyAlignment="0" applyProtection="0"/>
    <xf numFmtId="16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164" fontId="7" fillId="0" borderId="0" applyFont="0" applyFill="0" applyBorder="0" applyAlignment="0" applyProtection="0"/>
    <xf numFmtId="0" fontId="4" fillId="0" borderId="0"/>
    <xf numFmtId="43" fontId="7" fillId="0" borderId="0" applyFill="0" applyBorder="0" applyAlignment="0" applyProtection="0"/>
    <xf numFmtId="16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0" fontId="2" fillId="0" borderId="0"/>
    <xf numFmtId="0" fontId="1" fillId="0" borderId="0"/>
  </cellStyleXfs>
  <cellXfs count="265">
    <xf numFmtId="0" fontId="0" fillId="0" borderId="0" xfId="0"/>
    <xf numFmtId="0" fontId="10" fillId="0" borderId="0" xfId="1" applyFont="1"/>
    <xf numFmtId="0" fontId="10" fillId="0" borderId="0" xfId="1" applyFont="1" applyFill="1" applyAlignment="1">
      <alignment vertical="center"/>
    </xf>
    <xf numFmtId="0" fontId="10" fillId="0" borderId="0" xfId="1" applyFont="1" applyFill="1" applyAlignment="1">
      <alignment horizontal="center" vertical="center" wrapText="1"/>
    </xf>
    <xf numFmtId="0" fontId="11" fillId="0" borderId="0" xfId="1" applyFont="1" applyFill="1" applyAlignment="1">
      <alignment horizontal="center" vertical="center" wrapText="1"/>
    </xf>
    <xf numFmtId="0" fontId="10" fillId="0" borderId="0" xfId="1" applyFont="1" applyBorder="1"/>
    <xf numFmtId="0" fontId="10" fillId="0" borderId="0" xfId="0" applyFont="1"/>
    <xf numFmtId="0" fontId="10" fillId="0" borderId="0" xfId="1" applyFont="1" applyFill="1" applyAlignment="1" applyProtection="1">
      <protection locked="0"/>
    </xf>
    <xf numFmtId="0" fontId="10" fillId="0" borderId="0" xfId="1" applyFont="1" applyProtection="1">
      <protection locked="0"/>
    </xf>
    <xf numFmtId="4" fontId="11" fillId="0" borderId="0" xfId="1" applyNumberFormat="1" applyFont="1" applyFill="1" applyAlignment="1">
      <alignment horizontal="center" vertical="center"/>
    </xf>
    <xf numFmtId="0" fontId="11" fillId="0" borderId="0" xfId="1" applyFont="1" applyFill="1" applyAlignment="1">
      <alignment horizontal="center" vertical="center"/>
    </xf>
    <xf numFmtId="167" fontId="11" fillId="0" borderId="0" xfId="0" applyNumberFormat="1" applyFont="1" applyFill="1" applyAlignment="1">
      <alignment horizontal="center" vertical="center" wrapText="1"/>
    </xf>
    <xf numFmtId="3" fontId="10" fillId="0" borderId="0" xfId="1" applyNumberFormat="1" applyFont="1" applyProtection="1">
      <protection locked="0"/>
    </xf>
    <xf numFmtId="0" fontId="0" fillId="0" borderId="0" xfId="0" applyAlignment="1">
      <alignment wrapText="1"/>
    </xf>
    <xf numFmtId="0" fontId="12" fillId="0" borderId="0" xfId="0" applyFont="1" applyAlignment="1">
      <alignment horizontal="center" vertical="center" wrapText="1"/>
    </xf>
    <xf numFmtId="0" fontId="13" fillId="0" borderId="0" xfId="0" applyFont="1" applyAlignment="1">
      <alignment vertical="center" wrapText="1"/>
    </xf>
    <xf numFmtId="0" fontId="14" fillId="0" borderId="0" xfId="0" applyFont="1" applyAlignment="1">
      <alignment horizontal="justify" vertical="center" wrapText="1"/>
    </xf>
    <xf numFmtId="0" fontId="14" fillId="0" borderId="0" xfId="0" applyFont="1" applyAlignment="1">
      <alignment vertical="center" wrapText="1"/>
    </xf>
    <xf numFmtId="0" fontId="15" fillId="0" borderId="2" xfId="0" applyFont="1" applyBorder="1" applyAlignment="1">
      <alignment horizontal="center" vertical="center" textRotation="90" wrapText="1"/>
    </xf>
    <xf numFmtId="0" fontId="16" fillId="0" borderId="3"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wrapText="1"/>
    </xf>
    <xf numFmtId="0" fontId="10" fillId="0" borderId="0" xfId="1" applyFont="1" applyFill="1" applyAlignment="1">
      <alignment horizontal="center" vertical="center"/>
    </xf>
    <xf numFmtId="0" fontId="11" fillId="0" borderId="0" xfId="1" applyFont="1" applyFill="1" applyAlignment="1">
      <alignment horizontal="left" vertical="center"/>
    </xf>
    <xf numFmtId="0" fontId="11" fillId="2" borderId="1" xfId="1" applyFont="1" applyFill="1" applyBorder="1" applyAlignment="1" applyProtection="1">
      <alignment horizontal="center" vertical="center"/>
      <protection locked="0"/>
    </xf>
    <xf numFmtId="0" fontId="11" fillId="2"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1" xfId="1"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167" fontId="11" fillId="2" borderId="1" xfId="1" applyNumberFormat="1" applyFont="1" applyFill="1" applyBorder="1" applyAlignment="1">
      <alignment horizontal="center" vertical="center" wrapText="1"/>
    </xf>
    <xf numFmtId="0" fontId="10" fillId="8" borderId="1" xfId="10" applyFont="1" applyFill="1" applyBorder="1" applyAlignment="1">
      <alignment horizontal="center" vertical="center" wrapText="1"/>
    </xf>
    <xf numFmtId="0" fontId="10" fillId="9" borderId="1" xfId="10" applyFont="1" applyFill="1" applyBorder="1" applyAlignment="1">
      <alignment horizontal="center" vertical="center" wrapText="1"/>
    </xf>
    <xf numFmtId="0" fontId="6" fillId="7" borderId="1" xfId="0" applyFont="1" applyFill="1" applyBorder="1" applyAlignment="1">
      <alignment horizontal="center" vertical="center" wrapText="1"/>
    </xf>
    <xf numFmtId="0" fontId="10" fillId="9" borderId="1" xfId="11" applyFont="1" applyFill="1" applyBorder="1" applyAlignment="1">
      <alignment horizontal="center" vertical="center" wrapText="1"/>
    </xf>
    <xf numFmtId="0" fontId="10" fillId="9" borderId="1" xfId="11" applyFont="1" applyFill="1" applyBorder="1" applyAlignment="1">
      <alignment horizontal="justify" vertical="center" wrapText="1"/>
    </xf>
    <xf numFmtId="0" fontId="10" fillId="8" borderId="1" xfId="11" applyFont="1" applyFill="1" applyBorder="1" applyAlignment="1">
      <alignment horizontal="justify" vertical="center" wrapText="1"/>
    </xf>
    <xf numFmtId="0" fontId="5" fillId="0" borderId="1" xfId="13" applyBorder="1" applyAlignment="1">
      <alignment horizontal="center" vertical="center"/>
    </xf>
    <xf numFmtId="3" fontId="10" fillId="10" borderId="1" xfId="1" applyNumberFormat="1" applyFont="1" applyFill="1" applyBorder="1" applyAlignment="1" applyProtection="1">
      <alignment horizontal="center" vertical="center"/>
      <protection locked="0"/>
    </xf>
    <xf numFmtId="0" fontId="10" fillId="8" borderId="0" xfId="1" applyFont="1" applyFill="1"/>
    <xf numFmtId="164" fontId="11" fillId="2" borderId="1" xfId="6" applyFont="1" applyFill="1" applyBorder="1" applyAlignment="1" applyProtection="1">
      <alignment horizontal="center" vertical="center" wrapText="1"/>
    </xf>
    <xf numFmtId="3" fontId="11" fillId="14" borderId="1" xfId="1" applyNumberFormat="1" applyFont="1" applyFill="1" applyBorder="1" applyAlignment="1" applyProtection="1">
      <alignment horizontal="center" vertical="center"/>
      <protection locked="0"/>
    </xf>
    <xf numFmtId="0" fontId="6" fillId="15"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10" fillId="0" borderId="0" xfId="1" applyFont="1"/>
    <xf numFmtId="0" fontId="10" fillId="0" borderId="0" xfId="1" applyFont="1" applyFill="1" applyAlignment="1">
      <alignment vertical="center"/>
    </xf>
    <xf numFmtId="3" fontId="11" fillId="3" borderId="1" xfId="1" applyNumberFormat="1" applyFont="1" applyFill="1" applyBorder="1" applyAlignment="1" applyProtection="1">
      <alignment horizontal="center" vertical="center"/>
      <protection locked="0"/>
    </xf>
    <xf numFmtId="3" fontId="10" fillId="4" borderId="1" xfId="1" applyNumberFormat="1" applyFont="1" applyFill="1" applyBorder="1" applyAlignment="1" applyProtection="1">
      <alignment horizontal="center" vertical="center"/>
      <protection locked="0"/>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7" borderId="1" xfId="1" applyFont="1" applyFill="1" applyBorder="1" applyAlignment="1" applyProtection="1">
      <alignment horizontal="center" vertical="center"/>
      <protection locked="0"/>
    </xf>
    <xf numFmtId="0" fontId="10" fillId="9" borderId="1" xfId="1" applyFont="1" applyFill="1" applyBorder="1" applyAlignment="1">
      <alignment horizontal="center" vertical="center"/>
    </xf>
    <xf numFmtId="0" fontId="10" fillId="9" borderId="1" xfId="0" applyFont="1" applyFill="1" applyBorder="1" applyAlignment="1">
      <alignment horizontal="center" vertical="center"/>
    </xf>
    <xf numFmtId="0" fontId="10" fillId="8" borderId="1" xfId="1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1" fillId="8" borderId="1" xfId="19" applyNumberFormat="1" applyFont="1" applyFill="1" applyBorder="1" applyAlignment="1">
      <alignment horizontal="center" vertical="center" wrapText="1"/>
    </xf>
    <xf numFmtId="0" fontId="10" fillId="8" borderId="1" xfId="19" applyFont="1" applyFill="1" applyBorder="1" applyAlignment="1">
      <alignment horizontal="justify" vertical="center" wrapText="1"/>
    </xf>
    <xf numFmtId="0" fontId="10" fillId="8" borderId="1" xfId="0" applyFont="1" applyFill="1" applyBorder="1" applyAlignment="1">
      <alignment horizontal="justify" vertical="center" wrapText="1"/>
    </xf>
    <xf numFmtId="0" fontId="11" fillId="9" borderId="1" xfId="19" applyNumberFormat="1" applyFont="1" applyFill="1" applyBorder="1" applyAlignment="1">
      <alignment horizontal="center" vertical="center" wrapText="1"/>
    </xf>
    <xf numFmtId="0" fontId="10" fillId="9" borderId="1" xfId="0" applyFont="1" applyFill="1" applyBorder="1" applyAlignment="1">
      <alignment horizontal="justify" vertical="center" wrapText="1"/>
    </xf>
    <xf numFmtId="4" fontId="10" fillId="8" borderId="1" xfId="11" applyNumberFormat="1" applyFont="1" applyFill="1" applyBorder="1" applyAlignment="1">
      <alignment horizontal="center" vertical="center" wrapText="1"/>
    </xf>
    <xf numFmtId="14" fontId="11" fillId="2" borderId="1" xfId="1" applyNumberFormat="1" applyFont="1" applyFill="1" applyBorder="1" applyAlignment="1" applyProtection="1">
      <alignment horizontal="center" vertical="center" wrapText="1"/>
      <protection locked="0"/>
    </xf>
    <xf numFmtId="0" fontId="10" fillId="9" borderId="1" xfId="19" applyFont="1" applyFill="1" applyBorder="1" applyAlignment="1">
      <alignment horizontal="justify" vertical="center" wrapText="1"/>
    </xf>
    <xf numFmtId="0" fontId="0" fillId="9" borderId="1" xfId="0" applyFill="1" applyBorder="1" applyAlignment="1">
      <alignment horizontal="justify" vertical="center" wrapText="1"/>
    </xf>
    <xf numFmtId="0" fontId="0" fillId="9" borderId="1" xfId="0" applyFill="1" applyBorder="1" applyAlignment="1">
      <alignment horizontal="justify" vertical="center"/>
    </xf>
    <xf numFmtId="4" fontId="10" fillId="9" borderId="1" xfId="11" applyNumberFormat="1" applyFont="1" applyFill="1" applyBorder="1" applyAlignment="1">
      <alignment horizontal="center" vertical="center" wrapText="1"/>
    </xf>
    <xf numFmtId="0" fontId="10" fillId="9" borderId="1" xfId="1" applyFont="1" applyFill="1" applyBorder="1" applyAlignment="1">
      <alignment horizontal="center" vertical="center" wrapText="1"/>
    </xf>
    <xf numFmtId="16" fontId="10" fillId="9" borderId="1" xfId="10" applyNumberFormat="1" applyFont="1" applyFill="1" applyBorder="1" applyAlignment="1">
      <alignment horizontal="center" vertical="center" wrapText="1"/>
    </xf>
    <xf numFmtId="4" fontId="10" fillId="9" borderId="1" xfId="1" applyNumberFormat="1" applyFont="1" applyFill="1" applyBorder="1" applyAlignment="1">
      <alignment horizontal="center" vertical="center"/>
    </xf>
    <xf numFmtId="164" fontId="10" fillId="8" borderId="1" xfId="12" applyFont="1" applyFill="1" applyBorder="1" applyAlignment="1">
      <alignment horizontal="center" vertical="center"/>
    </xf>
    <xf numFmtId="164" fontId="10" fillId="9" borderId="1" xfId="12" applyFont="1" applyFill="1" applyBorder="1" applyAlignment="1">
      <alignment horizontal="center" vertical="center"/>
    </xf>
    <xf numFmtId="0" fontId="10" fillId="0" borderId="0" xfId="1" applyFont="1" applyAlignment="1">
      <alignment vertical="center"/>
    </xf>
    <xf numFmtId="164" fontId="10" fillId="13" borderId="1" xfId="1" applyNumberFormat="1" applyFont="1" applyFill="1" applyBorder="1" applyAlignment="1">
      <alignment vertical="center"/>
    </xf>
    <xf numFmtId="0" fontId="11" fillId="0" borderId="0" xfId="1" applyFont="1" applyFill="1" applyAlignment="1" applyProtection="1">
      <alignment horizontal="center" vertical="center"/>
      <protection locked="0"/>
    </xf>
    <xf numFmtId="3" fontId="11" fillId="0" borderId="0" xfId="1" applyNumberFormat="1" applyFont="1" applyAlignment="1" applyProtection="1">
      <alignment horizontal="center" vertical="center"/>
      <protection locked="0"/>
    </xf>
    <xf numFmtId="164" fontId="11" fillId="0" borderId="0" xfId="1" applyNumberFormat="1" applyFont="1" applyAlignment="1">
      <alignment horizontal="center" vertical="center"/>
    </xf>
    <xf numFmtId="169" fontId="10" fillId="11" borderId="1" xfId="1" applyNumberFormat="1" applyFont="1" applyFill="1" applyBorder="1" applyAlignment="1" applyProtection="1">
      <alignment horizontal="right" vertical="center"/>
      <protection locked="0"/>
    </xf>
    <xf numFmtId="2" fontId="10" fillId="11" borderId="1" xfId="1" applyNumberFormat="1" applyFont="1" applyFill="1" applyBorder="1" applyAlignment="1">
      <alignment horizontal="right" vertical="center"/>
    </xf>
    <xf numFmtId="9" fontId="10" fillId="11" borderId="1" xfId="22" applyFont="1" applyFill="1" applyBorder="1" applyAlignment="1" applyProtection="1">
      <alignment horizontal="right" vertical="center"/>
      <protection locked="0"/>
    </xf>
    <xf numFmtId="0" fontId="10" fillId="0" borderId="0" xfId="1" applyFont="1" applyFill="1" applyAlignment="1" applyProtection="1">
      <alignment vertical="center"/>
      <protection locked="0"/>
    </xf>
    <xf numFmtId="3" fontId="10" fillId="0" borderId="0" xfId="1" applyNumberFormat="1" applyFont="1" applyAlignment="1" applyProtection="1">
      <alignment vertical="center"/>
      <protection locked="0"/>
    </xf>
    <xf numFmtId="164" fontId="11" fillId="2" borderId="1" xfId="12" applyFont="1" applyFill="1" applyBorder="1" applyAlignment="1" applyProtection="1">
      <alignment horizontal="center" vertical="center" wrapText="1"/>
    </xf>
    <xf numFmtId="164" fontId="10" fillId="9" borderId="1" xfId="12" applyFont="1" applyFill="1" applyBorder="1" applyAlignment="1">
      <alignment vertical="center"/>
    </xf>
    <xf numFmtId="164" fontId="10" fillId="0" borderId="0" xfId="12" applyFont="1" applyFill="1" applyAlignment="1">
      <alignment vertical="center"/>
    </xf>
    <xf numFmtId="167" fontId="11" fillId="5" borderId="8" xfId="0" applyNumberFormat="1" applyFont="1" applyFill="1" applyBorder="1" applyAlignment="1">
      <alignment horizontal="center" vertical="center" wrapText="1"/>
    </xf>
    <xf numFmtId="0" fontId="10" fillId="0" borderId="1" xfId="1" applyFont="1" applyBorder="1" applyProtection="1">
      <protection locked="0"/>
    </xf>
    <xf numFmtId="0" fontId="10" fillId="7" borderId="1" xfId="1" applyFont="1" applyFill="1" applyBorder="1" applyAlignment="1" applyProtection="1">
      <alignment horizontal="center"/>
      <protection locked="0"/>
    </xf>
    <xf numFmtId="3" fontId="11" fillId="4" borderId="1" xfId="1" applyNumberFormat="1" applyFont="1" applyFill="1" applyBorder="1" applyAlignment="1" applyProtection="1">
      <alignment horizontal="center" vertical="center"/>
      <protection locked="0"/>
    </xf>
    <xf numFmtId="3" fontId="11" fillId="10" borderId="1" xfId="1" applyNumberFormat="1" applyFont="1" applyFill="1" applyBorder="1" applyAlignment="1" applyProtection="1">
      <alignment horizontal="center" vertical="center"/>
      <protection locked="0"/>
    </xf>
    <xf numFmtId="0" fontId="11" fillId="0" borderId="1" xfId="1" applyFont="1" applyBorder="1" applyAlignment="1" applyProtection="1">
      <alignment horizontal="center"/>
      <protection locked="0"/>
    </xf>
    <xf numFmtId="0" fontId="25" fillId="8" borderId="1" xfId="13" applyFont="1" applyFill="1" applyBorder="1" applyAlignment="1">
      <alignment horizontal="center" vertical="center"/>
    </xf>
    <xf numFmtId="0" fontId="11" fillId="0" borderId="1" xfId="1" applyFont="1" applyBorder="1"/>
    <xf numFmtId="0" fontId="11" fillId="0" borderId="1" xfId="0" applyFont="1" applyBorder="1"/>
    <xf numFmtId="0" fontId="11" fillId="0" borderId="1" xfId="1" applyFont="1" applyBorder="1" applyAlignment="1">
      <alignment horizontal="center"/>
    </xf>
    <xf numFmtId="0" fontId="10" fillId="0" borderId="0" xfId="1" applyFont="1" applyAlignment="1">
      <alignment horizontal="center"/>
    </xf>
    <xf numFmtId="0" fontId="11" fillId="8" borderId="1" xfId="1" applyFont="1" applyFill="1" applyBorder="1" applyAlignment="1">
      <alignment horizontal="center"/>
    </xf>
    <xf numFmtId="0" fontId="10" fillId="8" borderId="0" xfId="1" applyFont="1" applyFill="1" applyAlignment="1">
      <alignment horizontal="center"/>
    </xf>
    <xf numFmtId="3" fontId="10" fillId="7" borderId="1" xfId="1" applyNumberFormat="1" applyFont="1" applyFill="1" applyBorder="1" applyAlignment="1" applyProtection="1">
      <alignment horizontal="center"/>
      <protection locked="0"/>
    </xf>
    <xf numFmtId="14" fontId="11" fillId="2" borderId="1" xfId="1" applyNumberFormat="1" applyFont="1" applyFill="1" applyBorder="1" applyAlignment="1" applyProtection="1">
      <alignment horizontal="center" vertical="center" wrapText="1"/>
      <protection locked="0"/>
    </xf>
    <xf numFmtId="3" fontId="10" fillId="10" borderId="1" xfId="1" applyNumberFormat="1" applyFont="1" applyFill="1" applyBorder="1" applyAlignment="1" applyProtection="1">
      <alignment horizontal="center" vertical="center"/>
      <protection locked="0"/>
    </xf>
    <xf numFmtId="3" fontId="10" fillId="4" borderId="1" xfId="1" applyNumberFormat="1" applyFont="1" applyFill="1" applyBorder="1" applyAlignment="1" applyProtection="1">
      <alignment horizontal="center" vertical="center"/>
      <protection locked="0"/>
    </xf>
    <xf numFmtId="0" fontId="10" fillId="7" borderId="1" xfId="1" applyFont="1" applyFill="1" applyBorder="1" applyAlignment="1" applyProtection="1">
      <alignment horizontal="center" vertical="center"/>
      <protection locked="0"/>
    </xf>
    <xf numFmtId="0" fontId="10" fillId="0" borderId="1" xfId="1" applyFont="1" applyBorder="1" applyProtection="1">
      <protection locked="0"/>
    </xf>
    <xf numFmtId="3" fontId="11" fillId="4" borderId="1" xfId="1" applyNumberFormat="1" applyFont="1" applyFill="1" applyBorder="1" applyAlignment="1" applyProtection="1">
      <alignment horizontal="center" vertical="center"/>
      <protection locked="0"/>
    </xf>
    <xf numFmtId="3" fontId="11" fillId="10" borderId="1" xfId="1" applyNumberFormat="1" applyFont="1" applyFill="1" applyBorder="1" applyAlignment="1" applyProtection="1">
      <alignment horizontal="center" vertical="center"/>
      <protection locked="0"/>
    </xf>
    <xf numFmtId="0" fontId="11" fillId="0" borderId="1" xfId="1" applyFont="1" applyBorder="1"/>
    <xf numFmtId="0" fontId="24" fillId="8" borderId="1" xfId="19" applyFont="1" applyFill="1" applyBorder="1" applyAlignment="1">
      <alignment horizontal="center" vertical="center" wrapText="1"/>
    </xf>
    <xf numFmtId="0" fontId="26" fillId="8" borderId="1" xfId="0" applyFont="1" applyFill="1" applyBorder="1" applyAlignment="1">
      <alignment horizontal="center" vertical="center" wrapText="1"/>
    </xf>
    <xf numFmtId="0" fontId="0" fillId="8" borderId="1" xfId="0" applyFill="1" applyBorder="1" applyAlignment="1">
      <alignment horizontal="justify" vertical="center" wrapText="1"/>
    </xf>
    <xf numFmtId="0" fontId="10" fillId="8" borderId="1" xfId="1" applyFont="1" applyFill="1" applyBorder="1" applyAlignment="1">
      <alignment horizontal="center" vertical="center"/>
    </xf>
    <xf numFmtId="0" fontId="10" fillId="8" borderId="1" xfId="1" applyFont="1" applyFill="1" applyBorder="1" applyAlignment="1">
      <alignment horizontal="center" vertical="center" wrapText="1"/>
    </xf>
    <xf numFmtId="4" fontId="10" fillId="8" borderId="1" xfId="1" applyNumberFormat="1" applyFont="1" applyFill="1" applyBorder="1" applyAlignment="1">
      <alignment horizontal="center" vertical="center"/>
    </xf>
    <xf numFmtId="164" fontId="10" fillId="8" borderId="1" xfId="12" applyFont="1" applyFill="1" applyBorder="1" applyAlignment="1">
      <alignment vertical="center"/>
    </xf>
    <xf numFmtId="16" fontId="10" fillId="8" borderId="1" xfId="10" applyNumberFormat="1" applyFont="1" applyFill="1" applyBorder="1" applyAlignment="1">
      <alignment horizontal="center" vertical="center" wrapText="1"/>
    </xf>
    <xf numFmtId="16" fontId="10" fillId="9" borderId="1" xfId="11" applyNumberFormat="1" applyFont="1" applyFill="1" applyBorder="1" applyAlignment="1">
      <alignment horizontal="center" vertical="center" wrapText="1"/>
    </xf>
    <xf numFmtId="0" fontId="3" fillId="0" borderId="1" xfId="13" applyFont="1" applyBorder="1" applyAlignment="1">
      <alignment horizontal="center" vertical="center"/>
    </xf>
    <xf numFmtId="0" fontId="10" fillId="7" borderId="1" xfId="1" applyFont="1" applyFill="1" applyBorder="1" applyAlignment="1" applyProtection="1">
      <alignment vertical="center"/>
      <protection locked="0"/>
    </xf>
    <xf numFmtId="164" fontId="10" fillId="0" borderId="0" xfId="12" applyFont="1" applyProtection="1">
      <protection locked="0"/>
    </xf>
    <xf numFmtId="0" fontId="24" fillId="8" borderId="1" xfId="19" applyFont="1" applyFill="1" applyBorder="1" applyAlignment="1">
      <alignment horizontal="center" vertical="center" wrapText="1"/>
    </xf>
    <xf numFmtId="0" fontId="26" fillId="8" borderId="1" xfId="0" applyFont="1" applyFill="1" applyBorder="1" applyAlignment="1">
      <alignment horizontal="center" vertical="center" wrapText="1"/>
    </xf>
    <xf numFmtId="0" fontId="10" fillId="8" borderId="1" xfId="19" applyFont="1" applyFill="1" applyBorder="1" applyAlignment="1">
      <alignment horizontal="center" vertical="center" wrapText="1"/>
    </xf>
    <xf numFmtId="164" fontId="10" fillId="8" borderId="1" xfId="6" applyFont="1" applyFill="1" applyBorder="1" applyAlignment="1">
      <alignment horizontal="center" vertical="center"/>
    </xf>
    <xf numFmtId="0" fontId="2" fillId="7" borderId="1" xfId="0" applyFont="1" applyFill="1" applyBorder="1" applyAlignment="1">
      <alignment horizontal="center" vertical="center" wrapText="1"/>
    </xf>
    <xf numFmtId="0" fontId="2" fillId="0" borderId="1" xfId="35" applyBorder="1" applyAlignment="1">
      <alignment horizontal="center" vertical="center"/>
    </xf>
    <xf numFmtId="0" fontId="25" fillId="8" borderId="1" xfId="35" applyFont="1" applyFill="1" applyBorder="1" applyAlignment="1">
      <alignment horizontal="center" vertical="center"/>
    </xf>
    <xf numFmtId="0" fontId="11" fillId="7" borderId="1" xfId="19" applyNumberFormat="1" applyFont="1" applyFill="1" applyBorder="1" applyAlignment="1">
      <alignment horizontal="center" vertical="center" wrapText="1"/>
    </xf>
    <xf numFmtId="0" fontId="10" fillId="7" borderId="1" xfId="19" applyFont="1" applyFill="1" applyBorder="1" applyAlignment="1">
      <alignment horizontal="justify" vertical="center" wrapText="1"/>
    </xf>
    <xf numFmtId="0" fontId="10" fillId="7" borderId="1" xfId="19" applyFont="1" applyFill="1" applyBorder="1" applyAlignment="1">
      <alignment horizontal="center" vertical="center" wrapText="1"/>
    </xf>
    <xf numFmtId="0" fontId="10" fillId="7" borderId="1" xfId="0" applyFont="1" applyFill="1" applyBorder="1" applyAlignment="1">
      <alignment horizontal="center" vertical="center" wrapText="1"/>
    </xf>
    <xf numFmtId="164" fontId="10" fillId="7" borderId="1" xfId="6" applyFont="1" applyFill="1" applyBorder="1" applyAlignment="1">
      <alignment horizontal="center" vertical="center"/>
    </xf>
    <xf numFmtId="0" fontId="10" fillId="7" borderId="1" xfId="0" applyFont="1" applyFill="1" applyBorder="1" applyAlignment="1">
      <alignment horizontal="justify" vertical="center" wrapText="1"/>
    </xf>
    <xf numFmtId="0" fontId="10"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0" fillId="7" borderId="1" xfId="11" applyFont="1" applyFill="1" applyBorder="1" applyAlignment="1">
      <alignment horizontal="center" vertical="center" wrapText="1"/>
    </xf>
    <xf numFmtId="16" fontId="10" fillId="8" borderId="1" xfId="19" applyNumberFormat="1" applyFont="1" applyFill="1" applyBorder="1" applyAlignment="1">
      <alignment horizontal="center" vertical="center" wrapText="1"/>
    </xf>
    <xf numFmtId="0" fontId="10" fillId="9" borderId="1" xfId="19" applyFont="1" applyFill="1" applyBorder="1" applyAlignment="1">
      <alignment horizontal="center" vertical="center" wrapText="1"/>
    </xf>
    <xf numFmtId="164" fontId="10" fillId="9" borderId="1" xfId="6" applyFont="1" applyFill="1" applyBorder="1" applyAlignment="1">
      <alignment horizontal="center" vertical="center"/>
    </xf>
    <xf numFmtId="167" fontId="11" fillId="17" borderId="8" xfId="0" applyNumberFormat="1" applyFont="1" applyFill="1" applyBorder="1" applyAlignment="1">
      <alignment horizontal="center" vertical="center" wrapText="1"/>
    </xf>
    <xf numFmtId="3" fontId="11" fillId="18" borderId="1" xfId="1" applyNumberFormat="1" applyFont="1" applyFill="1" applyBorder="1" applyAlignment="1" applyProtection="1">
      <alignment horizontal="center" vertical="center"/>
      <protection locked="0"/>
    </xf>
    <xf numFmtId="3" fontId="11" fillId="19" borderId="1" xfId="1" applyNumberFormat="1" applyFont="1" applyFill="1" applyBorder="1" applyAlignment="1" applyProtection="1">
      <alignment horizontal="center" vertical="center"/>
      <protection locked="0"/>
    </xf>
    <xf numFmtId="0" fontId="10" fillId="9" borderId="0" xfId="1" applyFont="1" applyFill="1"/>
    <xf numFmtId="4" fontId="10" fillId="7" borderId="1" xfId="11" applyNumberFormat="1" applyFont="1" applyFill="1" applyBorder="1" applyAlignment="1">
      <alignment horizontal="center" vertical="center" wrapText="1"/>
    </xf>
    <xf numFmtId="0" fontId="10" fillId="7" borderId="1" xfId="11" applyFont="1" applyFill="1" applyBorder="1" applyAlignment="1">
      <alignment horizontal="justify" vertical="center" wrapText="1"/>
    </xf>
    <xf numFmtId="16" fontId="10" fillId="9" borderId="1" xfId="19" applyNumberFormat="1" applyFont="1" applyFill="1" applyBorder="1" applyAlignment="1">
      <alignment horizontal="center" vertical="center" wrapText="1"/>
    </xf>
    <xf numFmtId="164" fontId="10" fillId="8" borderId="1" xfId="6" applyFont="1" applyFill="1" applyBorder="1" applyAlignment="1">
      <alignment vertical="center"/>
    </xf>
    <xf numFmtId="164" fontId="10" fillId="9" borderId="1" xfId="6" applyFont="1" applyFill="1" applyBorder="1" applyAlignment="1">
      <alignment vertical="center"/>
    </xf>
    <xf numFmtId="0" fontId="7" fillId="7" borderId="1" xfId="0" applyFont="1" applyFill="1" applyBorder="1" applyAlignment="1">
      <alignment horizontal="justify" vertical="center" wrapText="1"/>
    </xf>
    <xf numFmtId="0" fontId="10" fillId="7" borderId="1" xfId="1" applyFont="1" applyFill="1" applyBorder="1" applyAlignment="1">
      <alignment horizontal="center" vertical="center"/>
    </xf>
    <xf numFmtId="0" fontId="10" fillId="7" borderId="1" xfId="1" applyFont="1" applyFill="1" applyBorder="1" applyAlignment="1">
      <alignment horizontal="center" vertical="center" wrapText="1"/>
    </xf>
    <xf numFmtId="4" fontId="10" fillId="7" borderId="1" xfId="1" applyNumberFormat="1" applyFont="1" applyFill="1" applyBorder="1" applyAlignment="1">
      <alignment horizontal="center" vertical="center"/>
    </xf>
    <xf numFmtId="164" fontId="10" fillId="7" borderId="1" xfId="6" applyFont="1" applyFill="1" applyBorder="1" applyAlignment="1">
      <alignment vertical="center"/>
    </xf>
    <xf numFmtId="0" fontId="11" fillId="7" borderId="1" xfId="1" applyFont="1" applyFill="1" applyBorder="1" applyAlignment="1" applyProtection="1">
      <alignment horizontal="center" vertical="center"/>
      <protection locked="0"/>
    </xf>
    <xf numFmtId="164" fontId="10" fillId="0" borderId="0" xfId="6" applyFont="1" applyFill="1" applyAlignment="1">
      <alignment vertical="center"/>
    </xf>
    <xf numFmtId="0" fontId="10" fillId="0" borderId="0" xfId="1" applyFont="1" applyAlignment="1">
      <alignment wrapText="1"/>
    </xf>
    <xf numFmtId="14" fontId="10" fillId="2" borderId="1" xfId="1" applyNumberFormat="1" applyFont="1" applyFill="1" applyBorder="1" applyAlignment="1" applyProtection="1">
      <alignment horizontal="center" vertical="center" wrapText="1"/>
      <protection locked="0"/>
    </xf>
    <xf numFmtId="0" fontId="10" fillId="0" borderId="0" xfId="1" applyFont="1" applyFill="1" applyAlignment="1">
      <alignment vertical="center" wrapText="1"/>
    </xf>
    <xf numFmtId="164" fontId="10" fillId="8" borderId="1" xfId="6" applyFont="1" applyFill="1" applyBorder="1" applyAlignment="1">
      <alignment horizontal="center" vertical="center" wrapText="1"/>
    </xf>
    <xf numFmtId="3" fontId="11" fillId="3" borderId="1" xfId="1" applyNumberFormat="1" applyFont="1" applyFill="1" applyBorder="1" applyAlignment="1" applyProtection="1">
      <alignment horizontal="center" vertical="center" wrapText="1"/>
      <protection locked="0"/>
    </xf>
    <xf numFmtId="0" fontId="2" fillId="0" borderId="1" xfId="35" applyBorder="1" applyAlignment="1">
      <alignment horizontal="center" vertical="center" wrapText="1"/>
    </xf>
    <xf numFmtId="3" fontId="10" fillId="4" borderId="1" xfId="1" applyNumberFormat="1" applyFont="1" applyFill="1" applyBorder="1" applyAlignment="1" applyProtection="1">
      <alignment horizontal="center" vertical="center" wrapText="1"/>
      <protection locked="0"/>
    </xf>
    <xf numFmtId="3" fontId="11" fillId="4" borderId="1" xfId="1" applyNumberFormat="1" applyFont="1" applyFill="1" applyBorder="1" applyAlignment="1" applyProtection="1">
      <alignment horizontal="center" vertical="center" wrapText="1"/>
      <protection locked="0"/>
    </xf>
    <xf numFmtId="0" fontId="25" fillId="8" borderId="1" xfId="35" applyFont="1" applyFill="1" applyBorder="1" applyAlignment="1">
      <alignment horizontal="center" vertical="center" wrapText="1"/>
    </xf>
    <xf numFmtId="0" fontId="11" fillId="8" borderId="1" xfId="19" applyFont="1" applyFill="1" applyBorder="1" applyAlignment="1">
      <alignment horizontal="center" vertical="center" wrapText="1"/>
    </xf>
    <xf numFmtId="164" fontId="10" fillId="4" borderId="1" xfId="6" applyFont="1" applyFill="1" applyBorder="1" applyAlignment="1" applyProtection="1">
      <alignment horizontal="center" vertical="center" wrapText="1"/>
      <protection locked="0"/>
    </xf>
    <xf numFmtId="3" fontId="11" fillId="10" borderId="1" xfId="1" applyNumberFormat="1" applyFont="1" applyFill="1" applyBorder="1" applyAlignment="1" applyProtection="1">
      <alignment horizontal="center" vertical="center" wrapText="1"/>
      <protection locked="0"/>
    </xf>
    <xf numFmtId="0" fontId="10" fillId="7" borderId="1" xfId="1" applyFont="1" applyFill="1" applyBorder="1" applyAlignment="1" applyProtection="1">
      <alignment horizontal="center" vertical="center" wrapText="1"/>
      <protection locked="0"/>
    </xf>
    <xf numFmtId="164" fontId="10" fillId="9" borderId="1" xfId="6" applyFont="1" applyFill="1" applyBorder="1" applyAlignment="1">
      <alignment horizontal="center" vertical="center" wrapText="1"/>
    </xf>
    <xf numFmtId="0" fontId="10" fillId="9" borderId="1" xfId="11" applyNumberFormat="1" applyFont="1" applyFill="1" applyBorder="1" applyAlignment="1">
      <alignment horizontal="center" vertical="center" wrapText="1"/>
    </xf>
    <xf numFmtId="0" fontId="10" fillId="9" borderId="1" xfId="19" applyNumberFormat="1" applyFont="1" applyFill="1" applyBorder="1" applyAlignment="1">
      <alignment horizontal="center" vertical="center" wrapText="1"/>
    </xf>
    <xf numFmtId="3" fontId="10" fillId="10" borderId="1" xfId="1" applyNumberFormat="1" applyFont="1" applyFill="1" applyBorder="1" applyAlignment="1" applyProtection="1">
      <alignment horizontal="center" vertical="center" wrapText="1"/>
      <protection locked="0"/>
    </xf>
    <xf numFmtId="0" fontId="10" fillId="8" borderId="0" xfId="1" applyFont="1" applyFill="1" applyAlignment="1">
      <alignment wrapText="1"/>
    </xf>
    <xf numFmtId="4" fontId="10" fillId="8" borderId="1" xfId="1" applyNumberFormat="1" applyFont="1" applyFill="1" applyBorder="1" applyAlignment="1">
      <alignment horizontal="center" vertical="center" wrapText="1"/>
    </xf>
    <xf numFmtId="164" fontId="10" fillId="8" borderId="1" xfId="6" applyFont="1" applyFill="1" applyBorder="1" applyAlignment="1">
      <alignment vertical="center" wrapText="1"/>
    </xf>
    <xf numFmtId="0" fontId="10" fillId="7" borderId="1" xfId="1" applyFont="1" applyFill="1" applyBorder="1" applyAlignment="1" applyProtection="1">
      <alignment horizontal="center" wrapText="1"/>
      <protection locked="0"/>
    </xf>
    <xf numFmtId="0" fontId="10" fillId="0" borderId="1" xfId="1" applyFont="1" applyBorder="1" applyAlignment="1" applyProtection="1">
      <alignment wrapText="1"/>
      <protection locked="0"/>
    </xf>
    <xf numFmtId="0" fontId="11" fillId="0" borderId="1" xfId="1" applyFont="1" applyBorder="1" applyAlignment="1" applyProtection="1">
      <alignment horizontal="center" wrapText="1"/>
      <protection locked="0"/>
    </xf>
    <xf numFmtId="0" fontId="11" fillId="0" borderId="1" xfId="1" applyFont="1" applyBorder="1" applyAlignment="1">
      <alignment wrapText="1"/>
    </xf>
    <xf numFmtId="0" fontId="11" fillId="0" borderId="1" xfId="1" applyFont="1" applyBorder="1" applyAlignment="1">
      <alignment horizontal="center" wrapText="1"/>
    </xf>
    <xf numFmtId="0" fontId="11" fillId="0" borderId="1" xfId="0" applyFont="1" applyBorder="1" applyAlignment="1">
      <alignment wrapText="1"/>
    </xf>
    <xf numFmtId="0" fontId="11" fillId="8" borderId="1" xfId="1" applyFont="1" applyFill="1" applyBorder="1" applyAlignment="1">
      <alignment horizontal="center" wrapText="1"/>
    </xf>
    <xf numFmtId="3" fontId="10" fillId="7" borderId="1" xfId="1" applyNumberFormat="1" applyFont="1" applyFill="1" applyBorder="1" applyAlignment="1" applyProtection="1">
      <alignment horizontal="center" wrapText="1"/>
      <protection locked="0"/>
    </xf>
    <xf numFmtId="4" fontId="10" fillId="9" borderId="1" xfId="1" applyNumberFormat="1" applyFont="1" applyFill="1" applyBorder="1" applyAlignment="1">
      <alignment horizontal="center" vertical="center" wrapText="1"/>
    </xf>
    <xf numFmtId="164" fontId="10" fillId="9" borderId="1" xfId="6" applyFont="1" applyFill="1" applyBorder="1" applyAlignment="1">
      <alignment vertical="center" wrapText="1"/>
    </xf>
    <xf numFmtId="0" fontId="7" fillId="9" borderId="1" xfId="0" applyFont="1" applyFill="1" applyBorder="1" applyAlignment="1">
      <alignment horizontal="justify" vertical="center" wrapText="1"/>
    </xf>
    <xf numFmtId="0" fontId="11" fillId="9" borderId="1" xfId="1" applyFont="1" applyFill="1" applyBorder="1" applyAlignment="1">
      <alignment horizontal="center" vertical="center" wrapText="1"/>
    </xf>
    <xf numFmtId="4" fontId="11" fillId="0" borderId="0" xfId="1" applyNumberFormat="1" applyFont="1" applyFill="1" applyAlignment="1">
      <alignment horizontal="center" vertical="center" wrapText="1"/>
    </xf>
    <xf numFmtId="0" fontId="11" fillId="0" borderId="0" xfId="1" applyFont="1" applyFill="1" applyAlignment="1">
      <alignment horizontal="left" vertical="center" wrapText="1"/>
    </xf>
    <xf numFmtId="164" fontId="10" fillId="0" borderId="0" xfId="6" applyFont="1" applyFill="1" applyAlignment="1">
      <alignment vertical="center" wrapText="1"/>
    </xf>
    <xf numFmtId="0" fontId="10" fillId="0" borderId="0" xfId="1" applyFont="1" applyFill="1" applyAlignment="1" applyProtection="1">
      <alignment wrapText="1"/>
      <protection locked="0"/>
    </xf>
    <xf numFmtId="3" fontId="10" fillId="0" borderId="0" xfId="1" applyNumberFormat="1" applyFont="1" applyAlignment="1" applyProtection="1">
      <alignment wrapText="1"/>
      <protection locked="0"/>
    </xf>
    <xf numFmtId="164" fontId="10" fillId="0" borderId="0" xfId="6" applyFont="1" applyAlignment="1" applyProtection="1">
      <alignment wrapText="1"/>
      <protection locked="0"/>
    </xf>
    <xf numFmtId="0" fontId="10" fillId="0" borderId="0" xfId="1" applyFont="1" applyAlignment="1" applyProtection="1">
      <alignment wrapText="1"/>
      <protection locked="0"/>
    </xf>
    <xf numFmtId="0" fontId="10" fillId="0" borderId="0" xfId="1" applyFont="1" applyBorder="1" applyAlignment="1">
      <alignment wrapText="1"/>
    </xf>
    <xf numFmtId="0" fontId="10" fillId="0" borderId="0" xfId="1" applyFont="1" applyAlignment="1">
      <alignment horizontal="center" wrapText="1"/>
    </xf>
    <xf numFmtId="0" fontId="10" fillId="0" borderId="0" xfId="0" applyFont="1" applyAlignment="1">
      <alignment wrapText="1"/>
    </xf>
    <xf numFmtId="0" fontId="10" fillId="8" borderId="0" xfId="1" applyFont="1" applyFill="1" applyAlignment="1">
      <alignment horizontal="center" wrapText="1"/>
    </xf>
    <xf numFmtId="0" fontId="11" fillId="9" borderId="1" xfId="11" applyNumberFormat="1" applyFont="1" applyFill="1" applyBorder="1" applyAlignment="1">
      <alignment horizontal="center" vertical="center" wrapText="1"/>
    </xf>
    <xf numFmtId="0" fontId="11" fillId="9" borderId="1" xfId="1" applyFont="1" applyFill="1" applyBorder="1" applyAlignment="1">
      <alignment horizontal="center" vertical="center"/>
    </xf>
    <xf numFmtId="164" fontId="10" fillId="0" borderId="0" xfId="6" applyFont="1" applyProtection="1">
      <protection locked="0"/>
    </xf>
    <xf numFmtId="0" fontId="10" fillId="9" borderId="1" xfId="0" applyFont="1" applyFill="1" applyBorder="1" applyAlignment="1">
      <alignment horizontal="justify" vertical="top" wrapText="1"/>
    </xf>
    <xf numFmtId="0" fontId="30" fillId="8" borderId="1" xfId="0" applyFont="1" applyFill="1" applyBorder="1" applyAlignment="1">
      <alignment horizontal="center" vertical="center" wrapText="1"/>
    </xf>
    <xf numFmtId="0" fontId="27" fillId="8" borderId="1" xfId="0" applyFont="1" applyFill="1" applyBorder="1" applyAlignment="1">
      <alignment horizontal="justify" vertical="center" wrapText="1"/>
    </xf>
    <xf numFmtId="0" fontId="27" fillId="8" borderId="1" xfId="0" applyFont="1" applyFill="1" applyBorder="1" applyAlignment="1">
      <alignment horizontal="center" vertical="center" wrapText="1"/>
    </xf>
    <xf numFmtId="0" fontId="27" fillId="8" borderId="1" xfId="19" applyFont="1" applyFill="1" applyBorder="1" applyAlignment="1">
      <alignment horizontal="center" vertical="center" wrapText="1"/>
    </xf>
    <xf numFmtId="164" fontId="27" fillId="8" borderId="1" xfId="6" applyFont="1" applyFill="1" applyBorder="1" applyAlignment="1">
      <alignment horizontal="center" vertical="center"/>
    </xf>
    <xf numFmtId="0" fontId="27" fillId="7" borderId="1" xfId="1" applyFont="1" applyFill="1" applyBorder="1" applyAlignment="1" applyProtection="1">
      <alignment horizontal="center" vertical="center"/>
      <protection locked="0"/>
    </xf>
    <xf numFmtId="167" fontId="30" fillId="5" borderId="8" xfId="0" applyNumberFormat="1" applyFont="1" applyFill="1" applyBorder="1" applyAlignment="1">
      <alignment horizontal="center" vertical="center" wrapText="1"/>
    </xf>
    <xf numFmtId="0" fontId="30" fillId="8" borderId="1" xfId="19" applyNumberFormat="1" applyFont="1" applyFill="1" applyBorder="1" applyAlignment="1">
      <alignment horizontal="center" vertical="center" wrapText="1"/>
    </xf>
    <xf numFmtId="0" fontId="27" fillId="8" borderId="1" xfId="0" applyFont="1" applyFill="1" applyBorder="1" applyAlignment="1">
      <alignment horizontal="center" vertical="center"/>
    </xf>
    <xf numFmtId="3" fontId="10" fillId="7" borderId="1" xfId="1" applyNumberFormat="1" applyFont="1" applyFill="1" applyBorder="1" applyAlignment="1" applyProtection="1">
      <alignment horizontal="center" vertical="center"/>
      <protection locked="0"/>
    </xf>
    <xf numFmtId="0" fontId="7" fillId="8" borderId="1" xfId="0" applyFont="1" applyFill="1" applyBorder="1" applyAlignment="1">
      <alignment horizontal="justify" vertical="center" wrapText="1"/>
    </xf>
    <xf numFmtId="3" fontId="11" fillId="21" borderId="1" xfId="1" applyNumberFormat="1" applyFont="1" applyFill="1" applyBorder="1" applyAlignment="1" applyProtection="1">
      <alignment horizontal="center" vertical="center"/>
      <protection locked="0"/>
    </xf>
    <xf numFmtId="0" fontId="11" fillId="7" borderId="1" xfId="1" applyFont="1" applyFill="1" applyBorder="1" applyAlignment="1" applyProtection="1">
      <alignment horizontal="center"/>
      <protection locked="0"/>
    </xf>
    <xf numFmtId="0" fontId="0" fillId="7" borderId="1" xfId="0" applyFill="1" applyBorder="1" applyAlignment="1">
      <alignment horizontal="justify" vertical="center"/>
    </xf>
    <xf numFmtId="0" fontId="0" fillId="7" borderId="1" xfId="0" applyFill="1" applyBorder="1" applyAlignment="1">
      <alignment horizontal="justify" vertical="center" wrapText="1"/>
    </xf>
    <xf numFmtId="0" fontId="10" fillId="7" borderId="1" xfId="1" applyFont="1" applyFill="1" applyBorder="1" applyProtection="1">
      <protection locked="0"/>
    </xf>
    <xf numFmtId="0" fontId="24" fillId="8" borderId="1" xfId="19"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4" fillId="8" borderId="1" xfId="19"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4" fillId="9" borderId="1" xfId="19" applyFont="1" applyFill="1" applyBorder="1" applyAlignment="1">
      <alignment horizontal="center" vertical="center" wrapText="1"/>
    </xf>
    <xf numFmtId="3" fontId="11" fillId="12" borderId="1" xfId="1" applyNumberFormat="1" applyFont="1" applyFill="1" applyBorder="1" applyAlignment="1" applyProtection="1">
      <alignment horizontal="center" vertical="center" wrapText="1"/>
      <protection locked="0"/>
    </xf>
    <xf numFmtId="0" fontId="26" fillId="8" borderId="1" xfId="0" applyFont="1" applyFill="1" applyBorder="1" applyAlignment="1">
      <alignment horizontal="center" vertical="center" wrapText="1"/>
    </xf>
    <xf numFmtId="0" fontId="11" fillId="6" borderId="6" xfId="0" applyNumberFormat="1" applyFont="1" applyFill="1" applyBorder="1" applyAlignment="1">
      <alignment horizontal="left" vertical="center" wrapText="1"/>
    </xf>
    <xf numFmtId="0" fontId="11" fillId="6" borderId="7" xfId="0" applyNumberFormat="1" applyFont="1" applyFill="1" applyBorder="1" applyAlignment="1">
      <alignment horizontal="left" vertical="center" wrapText="1"/>
    </xf>
    <xf numFmtId="0" fontId="11" fillId="6" borderId="8" xfId="0" applyNumberFormat="1" applyFont="1" applyFill="1" applyBorder="1" applyAlignment="1">
      <alignment horizontal="left" vertical="center" wrapText="1"/>
    </xf>
    <xf numFmtId="0" fontId="11" fillId="6" borderId="6" xfId="0" applyNumberFormat="1" applyFont="1" applyFill="1" applyBorder="1" applyAlignment="1">
      <alignment horizontal="center" vertical="center" wrapText="1"/>
    </xf>
    <xf numFmtId="0" fontId="11" fillId="6" borderId="7" xfId="0" applyNumberFormat="1" applyFont="1" applyFill="1" applyBorder="1" applyAlignment="1">
      <alignment horizontal="center" vertical="center" wrapText="1"/>
    </xf>
    <xf numFmtId="0" fontId="11" fillId="6" borderId="8" xfId="0" applyNumberFormat="1" applyFont="1" applyFill="1" applyBorder="1" applyAlignment="1">
      <alignment horizontal="center" vertical="center" wrapText="1"/>
    </xf>
    <xf numFmtId="3" fontId="11" fillId="21" borderId="1" xfId="1" applyNumberFormat="1" applyFont="1" applyFill="1" applyBorder="1" applyAlignment="1" applyProtection="1">
      <alignment horizontal="center" vertical="center" wrapText="1"/>
      <protection locked="0"/>
    </xf>
    <xf numFmtId="0" fontId="11" fillId="20" borderId="6" xfId="0" applyNumberFormat="1" applyFont="1" applyFill="1" applyBorder="1" applyAlignment="1">
      <alignment horizontal="left" vertical="center" wrapText="1"/>
    </xf>
    <xf numFmtId="0" fontId="11" fillId="20" borderId="7" xfId="0" applyNumberFormat="1" applyFont="1" applyFill="1" applyBorder="1" applyAlignment="1">
      <alignment horizontal="left" vertical="center" wrapText="1"/>
    </xf>
    <xf numFmtId="0" fontId="11" fillId="20" borderId="8" xfId="0" applyNumberFormat="1" applyFont="1" applyFill="1" applyBorder="1" applyAlignment="1">
      <alignment horizontal="left" vertical="center" wrapText="1"/>
    </xf>
    <xf numFmtId="0" fontId="11" fillId="20" borderId="6" xfId="0" applyNumberFormat="1" applyFont="1" applyFill="1" applyBorder="1" applyAlignment="1">
      <alignment horizontal="center" vertical="center" wrapText="1"/>
    </xf>
    <xf numFmtId="0" fontId="11" fillId="20" borderId="7" xfId="0" applyNumberFormat="1" applyFont="1" applyFill="1" applyBorder="1" applyAlignment="1">
      <alignment horizontal="center" vertical="center" wrapText="1"/>
    </xf>
    <xf numFmtId="0" fontId="11" fillId="20" borderId="8" xfId="0" applyNumberFormat="1" applyFont="1" applyFill="1" applyBorder="1" applyAlignment="1">
      <alignment horizontal="center" vertical="center" wrapText="1"/>
    </xf>
    <xf numFmtId="3" fontId="10" fillId="12" borderId="1" xfId="1" applyNumberFormat="1" applyFont="1" applyFill="1" applyBorder="1" applyAlignment="1" applyProtection="1">
      <alignment horizontal="center" vertical="center" wrapText="1"/>
      <protection locked="0"/>
    </xf>
    <xf numFmtId="0" fontId="10" fillId="11" borderId="1" xfId="1" applyFont="1" applyFill="1" applyBorder="1" applyAlignment="1">
      <alignment horizontal="left" vertical="center" wrapText="1"/>
    </xf>
    <xf numFmtId="0" fontId="22" fillId="11" borderId="6" xfId="1" applyFont="1" applyFill="1" applyBorder="1" applyAlignment="1" applyProtection="1">
      <alignment horizontal="center" vertical="center"/>
      <protection locked="0"/>
    </xf>
    <xf numFmtId="0" fontId="22" fillId="11" borderId="7" xfId="1" applyFont="1" applyFill="1" applyBorder="1" applyAlignment="1" applyProtection="1">
      <alignment horizontal="center" vertical="center"/>
      <protection locked="0"/>
    </xf>
    <xf numFmtId="0" fontId="22" fillId="11" borderId="8" xfId="1" applyFont="1" applyFill="1" applyBorder="1" applyAlignment="1" applyProtection="1">
      <alignment horizontal="center" vertical="center"/>
      <protection locked="0"/>
    </xf>
    <xf numFmtId="0" fontId="11" fillId="6" borderId="1" xfId="0" applyNumberFormat="1" applyFont="1" applyFill="1" applyBorder="1" applyAlignment="1">
      <alignment horizontal="left" vertical="center" wrapText="1"/>
    </xf>
    <xf numFmtId="0" fontId="18" fillId="0" borderId="0" xfId="0" applyFont="1" applyAlignment="1">
      <alignment horizontal="center" vertical="center" wrapText="1"/>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justify"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3"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0" borderId="1" xfId="36" applyBorder="1" applyAlignment="1">
      <alignment horizontal="center" vertical="center"/>
    </xf>
    <xf numFmtId="0" fontId="25" fillId="8" borderId="1" xfId="36" applyFont="1" applyFill="1" applyBorder="1" applyAlignment="1">
      <alignment horizontal="center" vertical="center"/>
    </xf>
    <xf numFmtId="0" fontId="7" fillId="9" borderId="1" xfId="0" applyFont="1" applyFill="1" applyBorder="1" applyAlignment="1">
      <alignment horizontal="justify" vertical="center"/>
    </xf>
    <xf numFmtId="164" fontId="10" fillId="0" borderId="0" xfId="1" applyNumberFormat="1" applyFont="1" applyProtection="1">
      <protection locked="0"/>
    </xf>
  </cellXfs>
  <cellStyles count="37">
    <cellStyle name="Moeda" xfId="12" builtinId="4"/>
    <cellStyle name="Moeda 2" xfId="7"/>
    <cellStyle name="Moeda 3" xfId="6"/>
    <cellStyle name="Moeda 3 2" xfId="16"/>
    <cellStyle name="Moeda 3 2 2" xfId="30"/>
    <cellStyle name="Moeda 3 3" xfId="24"/>
    <cellStyle name="Moeda 4" xfId="20"/>
    <cellStyle name="Moeda 4 2" xfId="33"/>
    <cellStyle name="Moeda 5" xfId="27"/>
    <cellStyle name="Normal" xfId="0" builtinId="0"/>
    <cellStyle name="Normal 2" xfId="1"/>
    <cellStyle name="Normal 2 2" xfId="11"/>
    <cellStyle name="Normal 3" xfId="13"/>
    <cellStyle name="Normal 3 2" xfId="28"/>
    <cellStyle name="Normal 3 3" xfId="35"/>
    <cellStyle name="Normal 3 4" xfId="36"/>
    <cellStyle name="Normal 5" xfId="10"/>
    <cellStyle name="Normal 5 2" xfId="19"/>
    <cellStyle name="Porcentagem" xfId="22" builtinId="5"/>
    <cellStyle name="Porcentagem 2" xfId="14"/>
    <cellStyle name="Separador de milhares 2" xfId="2"/>
    <cellStyle name="Separador de milhares 2 2" xfId="9"/>
    <cellStyle name="Separador de milhares 2 2 2" xfId="18"/>
    <cellStyle name="Separador de milhares 2 2 2 2" xfId="32"/>
    <cellStyle name="Separador de milhares 2 2 3" xfId="26"/>
    <cellStyle name="Separador de milhares 2 3" xfId="8"/>
    <cellStyle name="Separador de milhares 2 3 2" xfId="17"/>
    <cellStyle name="Separador de milhares 2 3 2 2" xfId="31"/>
    <cellStyle name="Separador de milhares 2 3 3" xfId="25"/>
    <cellStyle name="Separador de milhares 2 4" xfId="5"/>
    <cellStyle name="Separador de milhares 2 4 2" xfId="15"/>
    <cellStyle name="Separador de milhares 2 4 2 2" xfId="29"/>
    <cellStyle name="Separador de milhares 2 4 3" xfId="23"/>
    <cellStyle name="Separador de milhares 3" xfId="3"/>
    <cellStyle name="Título 5" xfId="4"/>
    <cellStyle name="Vírgula 2" xfId="21"/>
    <cellStyle name="Vírgula 2 2" xfId="34"/>
  </cellStyles>
  <dxfs count="163">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colors>
    <mruColors>
      <color rgb="FF000000"/>
      <color rgb="FFCC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100-000002000000}"/>
            </a:ext>
          </a:extLst>
        </xdr:cNvPr>
        <xdr:cNvSpPr>
          <a:spLocks noChangeArrowheads="1"/>
        </xdr:cNvSpPr>
      </xdr:nvSpPr>
      <xdr:spPr bwMode="auto">
        <a:xfrm>
          <a:off x="20288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23825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729933925\Downloads\Controle%20ARP%20PE%200643.2021%20-%20Material%20el&#233;trico%20-%2009-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729933925\Downloads\ATA%20MAT.ELETRICO%2064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T"/>
      <sheetName val="CAV"/>
      <sheetName val="CEAD"/>
      <sheetName val="CEART"/>
      <sheetName val="CEAVI"/>
      <sheetName val="CEFID"/>
      <sheetName val="CEO"/>
      <sheetName val="CEPLAN"/>
      <sheetName val="CERES"/>
      <sheetName val="CESFI"/>
      <sheetName val="ESAG"/>
      <sheetName val="FAED"/>
      <sheetName val="MESC"/>
      <sheetName val="REITORIA"/>
      <sheetName val="GESTOR"/>
      <sheetName val="Modelo Anexo II IN 002_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0"/>
  <sheetViews>
    <sheetView tabSelected="1" zoomScale="60" zoomScaleNormal="60" workbookViewId="0">
      <pane xSplit="3" ySplit="2" topLeftCell="D3" activePane="bottomRight" state="frozen"/>
      <selection pane="topRight" activeCell="D1" sqref="D1"/>
      <selection pane="bottomLeft" activeCell="A3" sqref="A3"/>
      <selection pane="bottomRight" activeCell="F22" sqref="F2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88"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1" customWidth="1"/>
    <col min="23" max="23" width="17.140625" style="99" customWidth="1"/>
    <col min="24" max="24" width="17.140625" style="6" customWidth="1"/>
    <col min="25" max="25" width="17.140625" style="1" customWidth="1"/>
    <col min="26" max="26" width="17.140625" style="101" customWidth="1"/>
    <col min="27" max="31" width="17.140625" style="1" customWidth="1"/>
    <col min="32" max="32" width="16.5703125" style="1" customWidth="1"/>
    <col min="33" max="37" width="17.140625" style="1" customWidth="1"/>
    <col min="38" max="16384" width="9.7109375" style="1"/>
  </cols>
  <sheetData>
    <row r="1" spans="1:37" ht="27.75" customHeight="1" x14ac:dyDescent="0.25">
      <c r="A1" s="233" t="s">
        <v>606</v>
      </c>
      <c r="B1" s="234"/>
      <c r="C1" s="235"/>
      <c r="D1" s="233" t="s">
        <v>84</v>
      </c>
      <c r="E1" s="234"/>
      <c r="F1" s="234"/>
      <c r="G1" s="234"/>
      <c r="H1" s="234"/>
      <c r="I1" s="234"/>
      <c r="J1" s="234"/>
      <c r="K1" s="235"/>
      <c r="L1" s="236" t="s">
        <v>609</v>
      </c>
      <c r="M1" s="237"/>
      <c r="N1" s="238"/>
      <c r="O1" s="231" t="s">
        <v>607</v>
      </c>
      <c r="P1" s="231" t="s">
        <v>608</v>
      </c>
      <c r="Q1" s="231" t="s">
        <v>610</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2" customFormat="1" ht="30" x14ac:dyDescent="0.2">
      <c r="A3" s="30" t="s">
        <v>2</v>
      </c>
      <c r="B3" s="28" t="s">
        <v>1</v>
      </c>
      <c r="C3" s="29" t="s">
        <v>4</v>
      </c>
      <c r="D3" s="29" t="s">
        <v>6</v>
      </c>
      <c r="E3" s="29" t="s">
        <v>28</v>
      </c>
      <c r="F3" s="29" t="s">
        <v>245</v>
      </c>
      <c r="G3" s="29" t="s">
        <v>246</v>
      </c>
      <c r="H3" s="29" t="s">
        <v>7</v>
      </c>
      <c r="I3" s="30" t="s">
        <v>3</v>
      </c>
      <c r="J3" s="31" t="s">
        <v>12</v>
      </c>
      <c r="K3" s="86" t="s">
        <v>5</v>
      </c>
      <c r="L3" s="32" t="s">
        <v>13</v>
      </c>
      <c r="M3" s="33" t="s">
        <v>0</v>
      </c>
      <c r="N3" s="30" t="s">
        <v>8</v>
      </c>
      <c r="O3" s="103">
        <v>44494</v>
      </c>
      <c r="P3" s="103">
        <v>44494</v>
      </c>
      <c r="Q3" s="103">
        <v>44614</v>
      </c>
      <c r="R3" s="103" t="s">
        <v>605</v>
      </c>
      <c r="S3" s="103" t="s">
        <v>605</v>
      </c>
      <c r="T3" s="103" t="s">
        <v>605</v>
      </c>
      <c r="U3" s="103" t="s">
        <v>605</v>
      </c>
      <c r="V3" s="103" t="s">
        <v>605</v>
      </c>
      <c r="W3" s="66"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x14ac:dyDescent="0.25">
      <c r="A4" s="232" t="s">
        <v>388</v>
      </c>
      <c r="B4" s="226">
        <v>2</v>
      </c>
      <c r="C4" s="60">
        <v>67</v>
      </c>
      <c r="D4" s="61" t="s">
        <v>85</v>
      </c>
      <c r="E4" s="34" t="s">
        <v>237</v>
      </c>
      <c r="F4" s="34" t="s">
        <v>331</v>
      </c>
      <c r="G4" s="34" t="s">
        <v>248</v>
      </c>
      <c r="H4" s="34" t="s">
        <v>240</v>
      </c>
      <c r="I4" s="51">
        <v>20</v>
      </c>
      <c r="J4" s="51">
        <v>30</v>
      </c>
      <c r="K4" s="74">
        <v>1.73</v>
      </c>
      <c r="L4" s="36"/>
      <c r="M4" s="89">
        <f t="shared" ref="M4:M67" si="0">L4-(SUM(O4:AK4))</f>
        <v>0</v>
      </c>
      <c r="N4" s="49" t="str">
        <f>IF(M4&lt;0,"ATENÇÃO","OK")</f>
        <v>OK</v>
      </c>
      <c r="O4" s="40"/>
      <c r="P4" s="50"/>
      <c r="Q4" s="92"/>
      <c r="R4" s="50"/>
      <c r="S4" s="92"/>
      <c r="T4" s="92"/>
      <c r="U4" s="92"/>
      <c r="V4" s="92"/>
      <c r="W4" s="92"/>
      <c r="X4" s="92"/>
      <c r="Y4" s="92"/>
      <c r="Z4" s="95"/>
      <c r="AA4" s="92"/>
      <c r="AB4" s="92"/>
      <c r="AC4" s="92"/>
      <c r="AD4" s="92"/>
      <c r="AE4" s="92"/>
      <c r="AF4" s="92"/>
      <c r="AG4" s="92"/>
      <c r="AH4" s="92"/>
      <c r="AI4" s="92"/>
      <c r="AJ4" s="92"/>
      <c r="AK4" s="92"/>
    </row>
    <row r="5" spans="1:37" x14ac:dyDescent="0.25">
      <c r="A5" s="232"/>
      <c r="B5" s="226"/>
      <c r="C5" s="60">
        <v>68</v>
      </c>
      <c r="D5" s="61" t="s">
        <v>86</v>
      </c>
      <c r="E5" s="34" t="s">
        <v>237</v>
      </c>
      <c r="F5" s="34" t="s">
        <v>331</v>
      </c>
      <c r="G5" s="34" t="s">
        <v>248</v>
      </c>
      <c r="H5" s="34" t="s">
        <v>31</v>
      </c>
      <c r="I5" s="51">
        <v>20</v>
      </c>
      <c r="J5" s="51">
        <v>30</v>
      </c>
      <c r="K5" s="74">
        <v>1.69</v>
      </c>
      <c r="L5" s="36">
        <v>50</v>
      </c>
      <c r="M5" s="89">
        <f t="shared" si="0"/>
        <v>50</v>
      </c>
      <c r="N5" s="49" t="str">
        <f t="shared" ref="N5:N68" si="1">IF(M5&lt;0,"ATENÇÃO","OK")</f>
        <v>OK</v>
      </c>
      <c r="O5" s="40"/>
      <c r="P5" s="50"/>
      <c r="Q5" s="92"/>
      <c r="R5" s="50"/>
      <c r="S5" s="92"/>
      <c r="T5" s="92"/>
      <c r="U5" s="92"/>
      <c r="V5" s="92"/>
      <c r="W5" s="92"/>
      <c r="X5" s="92"/>
      <c r="Y5" s="92"/>
      <c r="Z5" s="95"/>
      <c r="AA5" s="92"/>
      <c r="AB5" s="92"/>
      <c r="AC5" s="92"/>
      <c r="AD5" s="92"/>
      <c r="AE5" s="92"/>
      <c r="AF5" s="92"/>
      <c r="AG5" s="92"/>
      <c r="AH5" s="92"/>
      <c r="AI5" s="92"/>
      <c r="AJ5" s="92"/>
      <c r="AK5" s="92"/>
    </row>
    <row r="6" spans="1:37" x14ac:dyDescent="0.25">
      <c r="A6" s="232"/>
      <c r="B6" s="226"/>
      <c r="C6" s="57">
        <v>69</v>
      </c>
      <c r="D6" s="62" t="s">
        <v>87</v>
      </c>
      <c r="E6" s="34" t="s">
        <v>237</v>
      </c>
      <c r="F6" s="34" t="s">
        <v>331</v>
      </c>
      <c r="G6" s="34" t="s">
        <v>248</v>
      </c>
      <c r="H6" s="51" t="s">
        <v>31</v>
      </c>
      <c r="I6" s="51">
        <v>20</v>
      </c>
      <c r="J6" s="51">
        <v>30</v>
      </c>
      <c r="K6" s="74">
        <v>1.23</v>
      </c>
      <c r="L6" s="36">
        <v>50</v>
      </c>
      <c r="M6" s="89">
        <f t="shared" si="0"/>
        <v>50</v>
      </c>
      <c r="N6" s="49" t="str">
        <f t="shared" si="1"/>
        <v>OK</v>
      </c>
      <c r="O6" s="40"/>
      <c r="P6" s="50"/>
      <c r="Q6" s="92"/>
      <c r="R6" s="50"/>
      <c r="S6" s="92"/>
      <c r="T6" s="92"/>
      <c r="U6" s="92"/>
      <c r="V6" s="92"/>
      <c r="W6" s="92"/>
      <c r="X6" s="92"/>
      <c r="Y6" s="92"/>
      <c r="Z6" s="95"/>
      <c r="AA6" s="92"/>
      <c r="AB6" s="92"/>
      <c r="AC6" s="92"/>
      <c r="AD6" s="92"/>
      <c r="AE6" s="92"/>
      <c r="AF6" s="92"/>
      <c r="AG6" s="92"/>
      <c r="AH6" s="92"/>
      <c r="AI6" s="92"/>
      <c r="AJ6" s="92"/>
      <c r="AK6" s="92"/>
    </row>
    <row r="7" spans="1:37" x14ac:dyDescent="0.25">
      <c r="A7" s="232"/>
      <c r="B7" s="226"/>
      <c r="C7" s="60">
        <v>70</v>
      </c>
      <c r="D7" s="61" t="s">
        <v>88</v>
      </c>
      <c r="E7" s="34" t="s">
        <v>237</v>
      </c>
      <c r="F7" s="34" t="s">
        <v>331</v>
      </c>
      <c r="G7" s="34" t="s">
        <v>248</v>
      </c>
      <c r="H7" s="34" t="s">
        <v>31</v>
      </c>
      <c r="I7" s="51">
        <v>20</v>
      </c>
      <c r="J7" s="51">
        <v>30</v>
      </c>
      <c r="K7" s="74">
        <v>1.67</v>
      </c>
      <c r="L7" s="36">
        <v>100</v>
      </c>
      <c r="M7" s="89">
        <f t="shared" si="0"/>
        <v>100</v>
      </c>
      <c r="N7" s="49" t="str">
        <f t="shared" si="1"/>
        <v>OK</v>
      </c>
      <c r="O7" s="40"/>
      <c r="P7" s="50"/>
      <c r="Q7" s="92"/>
      <c r="R7" s="50"/>
      <c r="S7" s="92"/>
      <c r="T7" s="92"/>
      <c r="U7" s="92"/>
      <c r="V7" s="92"/>
      <c r="W7" s="92"/>
      <c r="X7" s="92"/>
      <c r="Y7" s="92"/>
      <c r="Z7" s="95"/>
      <c r="AA7" s="92"/>
      <c r="AB7" s="92"/>
      <c r="AC7" s="92"/>
      <c r="AD7" s="92"/>
      <c r="AE7" s="92"/>
      <c r="AF7" s="92"/>
      <c r="AG7" s="92"/>
      <c r="AH7" s="92"/>
      <c r="AI7" s="92"/>
      <c r="AJ7" s="92"/>
      <c r="AK7" s="92"/>
    </row>
    <row r="8" spans="1:37" x14ac:dyDescent="0.25">
      <c r="A8" s="232"/>
      <c r="B8" s="226"/>
      <c r="C8" s="60">
        <v>71</v>
      </c>
      <c r="D8" s="62" t="s">
        <v>89</v>
      </c>
      <c r="E8" s="34" t="s">
        <v>237</v>
      </c>
      <c r="F8" s="34" t="s">
        <v>331</v>
      </c>
      <c r="G8" s="34" t="s">
        <v>248</v>
      </c>
      <c r="H8" s="59" t="s">
        <v>31</v>
      </c>
      <c r="I8" s="51">
        <v>20</v>
      </c>
      <c r="J8" s="51">
        <v>30</v>
      </c>
      <c r="K8" s="74">
        <v>1.7</v>
      </c>
      <c r="L8" s="36">
        <v>50</v>
      </c>
      <c r="M8" s="89">
        <f t="shared" si="0"/>
        <v>50</v>
      </c>
      <c r="N8" s="49" t="str">
        <f t="shared" si="1"/>
        <v>OK</v>
      </c>
      <c r="O8" s="40"/>
      <c r="P8" s="50"/>
      <c r="Q8" s="92"/>
      <c r="R8" s="50"/>
      <c r="S8" s="92"/>
      <c r="T8" s="92"/>
      <c r="U8" s="92"/>
      <c r="V8" s="92"/>
      <c r="W8" s="92"/>
      <c r="X8" s="92"/>
      <c r="Y8" s="92"/>
      <c r="Z8" s="95"/>
      <c r="AA8" s="92"/>
      <c r="AB8" s="92"/>
      <c r="AC8" s="92"/>
      <c r="AD8" s="92"/>
      <c r="AE8" s="92"/>
      <c r="AF8" s="92"/>
      <c r="AG8" s="92"/>
      <c r="AH8" s="92"/>
      <c r="AI8" s="92"/>
      <c r="AJ8" s="92"/>
      <c r="AK8" s="92"/>
    </row>
    <row r="9" spans="1:37" x14ac:dyDescent="0.25">
      <c r="A9" s="232"/>
      <c r="B9" s="226"/>
      <c r="C9" s="60">
        <v>72</v>
      </c>
      <c r="D9" s="62" t="s">
        <v>90</v>
      </c>
      <c r="E9" s="34" t="s">
        <v>237</v>
      </c>
      <c r="F9" s="34" t="s">
        <v>331</v>
      </c>
      <c r="G9" s="34" t="s">
        <v>248</v>
      </c>
      <c r="H9" s="59" t="s">
        <v>31</v>
      </c>
      <c r="I9" s="51">
        <v>20</v>
      </c>
      <c r="J9" s="51">
        <v>30</v>
      </c>
      <c r="K9" s="74">
        <v>1.38</v>
      </c>
      <c r="L9" s="36">
        <v>150</v>
      </c>
      <c r="M9" s="89">
        <f t="shared" si="0"/>
        <v>150</v>
      </c>
      <c r="N9" s="49" t="str">
        <f t="shared" si="1"/>
        <v>OK</v>
      </c>
      <c r="O9" s="40"/>
      <c r="P9" s="50"/>
      <c r="Q9" s="92"/>
      <c r="R9" s="50"/>
      <c r="S9" s="92"/>
      <c r="T9" s="92"/>
      <c r="U9" s="92"/>
      <c r="V9" s="92"/>
      <c r="W9" s="92"/>
      <c r="X9" s="92"/>
      <c r="Y9" s="92"/>
      <c r="Z9" s="95"/>
      <c r="AA9" s="92"/>
      <c r="AB9" s="92"/>
      <c r="AC9" s="92"/>
      <c r="AD9" s="92"/>
      <c r="AE9" s="92"/>
      <c r="AF9" s="92"/>
      <c r="AG9" s="92"/>
      <c r="AH9" s="92"/>
      <c r="AI9" s="92"/>
      <c r="AJ9" s="92"/>
      <c r="AK9" s="92"/>
    </row>
    <row r="10" spans="1:37" x14ac:dyDescent="0.25">
      <c r="A10" s="232"/>
      <c r="B10" s="226"/>
      <c r="C10" s="60">
        <v>73</v>
      </c>
      <c r="D10" s="62" t="s">
        <v>91</v>
      </c>
      <c r="E10" s="34" t="s">
        <v>237</v>
      </c>
      <c r="F10" s="34" t="s">
        <v>331</v>
      </c>
      <c r="G10" s="34" t="s">
        <v>248</v>
      </c>
      <c r="H10" s="59" t="s">
        <v>31</v>
      </c>
      <c r="I10" s="51">
        <v>20</v>
      </c>
      <c r="J10" s="51">
        <v>30</v>
      </c>
      <c r="K10" s="74">
        <v>1.67</v>
      </c>
      <c r="L10" s="36">
        <v>100</v>
      </c>
      <c r="M10" s="89">
        <f t="shared" si="0"/>
        <v>100</v>
      </c>
      <c r="N10" s="49" t="str">
        <f t="shared" si="1"/>
        <v>OK</v>
      </c>
      <c r="O10" s="40"/>
      <c r="P10" s="50"/>
      <c r="Q10" s="92"/>
      <c r="R10" s="50"/>
      <c r="S10" s="92"/>
      <c r="T10" s="92"/>
      <c r="U10" s="92"/>
      <c r="V10" s="92"/>
      <c r="W10" s="92"/>
      <c r="X10" s="92"/>
      <c r="Y10" s="92"/>
      <c r="Z10" s="95"/>
      <c r="AA10" s="92"/>
      <c r="AB10" s="92"/>
      <c r="AC10" s="92"/>
      <c r="AD10" s="92"/>
      <c r="AE10" s="92"/>
      <c r="AF10" s="92"/>
      <c r="AG10" s="92"/>
      <c r="AH10" s="92"/>
      <c r="AI10" s="92"/>
      <c r="AJ10" s="92"/>
      <c r="AK10" s="92"/>
    </row>
    <row r="11" spans="1:37" x14ac:dyDescent="0.25">
      <c r="A11" s="232"/>
      <c r="B11" s="226"/>
      <c r="C11" s="57">
        <v>74</v>
      </c>
      <c r="D11" s="62" t="s">
        <v>92</v>
      </c>
      <c r="E11" s="51" t="s">
        <v>237</v>
      </c>
      <c r="F11" s="51" t="s">
        <v>331</v>
      </c>
      <c r="G11" s="34" t="s">
        <v>248</v>
      </c>
      <c r="H11" s="51" t="s">
        <v>240</v>
      </c>
      <c r="I11" s="51">
        <v>20</v>
      </c>
      <c r="J11" s="51">
        <v>30</v>
      </c>
      <c r="K11" s="74">
        <v>2.2799999999999998</v>
      </c>
      <c r="L11" s="36"/>
      <c r="M11" s="89">
        <f t="shared" si="0"/>
        <v>0</v>
      </c>
      <c r="N11" s="49" t="str">
        <f t="shared" si="1"/>
        <v>OK</v>
      </c>
      <c r="O11" s="40"/>
      <c r="P11" s="50"/>
      <c r="Q11" s="92"/>
      <c r="R11" s="50"/>
      <c r="S11" s="92"/>
      <c r="T11" s="92"/>
      <c r="U11" s="92"/>
      <c r="V11" s="92"/>
      <c r="W11" s="92"/>
      <c r="X11" s="92"/>
      <c r="Y11" s="92"/>
      <c r="Z11" s="95"/>
      <c r="AA11" s="92"/>
      <c r="AB11" s="92"/>
      <c r="AC11" s="92"/>
      <c r="AD11" s="92"/>
      <c r="AE11" s="92"/>
      <c r="AF11" s="92"/>
      <c r="AG11" s="92"/>
      <c r="AH11" s="92"/>
      <c r="AI11" s="92"/>
      <c r="AJ11" s="92"/>
      <c r="AK11" s="92"/>
    </row>
    <row r="12" spans="1:37" x14ac:dyDescent="0.25">
      <c r="A12" s="232"/>
      <c r="B12" s="226"/>
      <c r="C12" s="60">
        <v>75</v>
      </c>
      <c r="D12" s="62" t="s">
        <v>42</v>
      </c>
      <c r="E12" s="51" t="s">
        <v>235</v>
      </c>
      <c r="F12" s="51" t="s">
        <v>331</v>
      </c>
      <c r="G12" s="34" t="s">
        <v>248</v>
      </c>
      <c r="H12" s="51" t="s">
        <v>31</v>
      </c>
      <c r="I12" s="51">
        <v>20</v>
      </c>
      <c r="J12" s="51">
        <v>30</v>
      </c>
      <c r="K12" s="74">
        <v>0.93</v>
      </c>
      <c r="L12" s="36">
        <v>100</v>
      </c>
      <c r="M12" s="89">
        <f t="shared" si="0"/>
        <v>50</v>
      </c>
      <c r="N12" s="49" t="str">
        <f t="shared" si="1"/>
        <v>OK</v>
      </c>
      <c r="O12" s="40">
        <v>50</v>
      </c>
      <c r="P12" s="50"/>
      <c r="Q12" s="92"/>
      <c r="R12" s="50"/>
      <c r="S12" s="92"/>
      <c r="T12" s="92"/>
      <c r="U12" s="92"/>
      <c r="V12" s="92"/>
      <c r="W12" s="92"/>
      <c r="X12" s="92"/>
      <c r="Y12" s="92"/>
      <c r="Z12" s="95"/>
      <c r="AA12" s="92"/>
      <c r="AB12" s="92"/>
      <c r="AC12" s="92"/>
      <c r="AD12" s="92"/>
      <c r="AE12" s="92"/>
      <c r="AF12" s="92"/>
      <c r="AG12" s="92"/>
      <c r="AH12" s="92"/>
      <c r="AI12" s="92"/>
      <c r="AJ12" s="92"/>
      <c r="AK12" s="92"/>
    </row>
    <row r="13" spans="1:37" x14ac:dyDescent="0.25">
      <c r="A13" s="232"/>
      <c r="B13" s="226"/>
      <c r="C13" s="60">
        <v>76</v>
      </c>
      <c r="D13" s="62" t="s">
        <v>43</v>
      </c>
      <c r="E13" s="51" t="s">
        <v>235</v>
      </c>
      <c r="F13" s="51" t="s">
        <v>331</v>
      </c>
      <c r="G13" s="34" t="s">
        <v>248</v>
      </c>
      <c r="H13" s="51" t="s">
        <v>31</v>
      </c>
      <c r="I13" s="51">
        <v>20</v>
      </c>
      <c r="J13" s="51">
        <v>30</v>
      </c>
      <c r="K13" s="74">
        <v>1.07</v>
      </c>
      <c r="L13" s="36">
        <v>50</v>
      </c>
      <c r="M13" s="89">
        <f t="shared" si="0"/>
        <v>0</v>
      </c>
      <c r="N13" s="49" t="str">
        <f t="shared" si="1"/>
        <v>OK</v>
      </c>
      <c r="O13" s="40">
        <v>50</v>
      </c>
      <c r="P13" s="50"/>
      <c r="Q13" s="92"/>
      <c r="R13" s="50"/>
      <c r="S13" s="92"/>
      <c r="T13" s="92"/>
      <c r="U13" s="92"/>
      <c r="V13" s="92"/>
      <c r="W13" s="92"/>
      <c r="X13" s="92"/>
      <c r="Y13" s="92"/>
      <c r="Z13" s="95"/>
      <c r="AA13" s="92"/>
      <c r="AB13" s="92"/>
      <c r="AC13" s="92"/>
      <c r="AD13" s="92"/>
      <c r="AE13" s="92"/>
      <c r="AF13" s="92"/>
      <c r="AG13" s="92"/>
      <c r="AH13" s="92"/>
      <c r="AI13" s="92"/>
      <c r="AJ13" s="92"/>
      <c r="AK13" s="92"/>
    </row>
    <row r="14" spans="1:37" x14ac:dyDescent="0.25">
      <c r="A14" s="232"/>
      <c r="B14" s="226"/>
      <c r="C14" s="60">
        <v>77</v>
      </c>
      <c r="D14" s="62" t="s">
        <v>44</v>
      </c>
      <c r="E14" s="51" t="s">
        <v>235</v>
      </c>
      <c r="F14" s="51" t="s">
        <v>331</v>
      </c>
      <c r="G14" s="34" t="s">
        <v>248</v>
      </c>
      <c r="H14" s="51" t="s">
        <v>31</v>
      </c>
      <c r="I14" s="51">
        <v>20</v>
      </c>
      <c r="J14" s="51">
        <v>30</v>
      </c>
      <c r="K14" s="74">
        <v>1.26</v>
      </c>
      <c r="L14" s="36">
        <v>50</v>
      </c>
      <c r="M14" s="89">
        <f t="shared" si="0"/>
        <v>50</v>
      </c>
      <c r="N14" s="49" t="str">
        <f t="shared" si="1"/>
        <v>OK</v>
      </c>
      <c r="O14" s="40"/>
      <c r="P14" s="50"/>
      <c r="Q14" s="92"/>
      <c r="R14" s="50"/>
      <c r="S14" s="92"/>
      <c r="T14" s="92"/>
      <c r="U14" s="92"/>
      <c r="V14" s="92"/>
      <c r="W14" s="92"/>
      <c r="X14" s="92"/>
      <c r="Y14" s="92"/>
      <c r="Z14" s="95"/>
      <c r="AA14" s="92"/>
      <c r="AB14" s="92"/>
      <c r="AC14" s="92"/>
      <c r="AD14" s="92"/>
      <c r="AE14" s="92"/>
      <c r="AF14" s="92"/>
      <c r="AG14" s="92"/>
      <c r="AH14" s="92"/>
      <c r="AI14" s="92"/>
      <c r="AJ14" s="92"/>
      <c r="AK14" s="92"/>
    </row>
    <row r="15" spans="1:37" x14ac:dyDescent="0.25">
      <c r="A15" s="232"/>
      <c r="B15" s="226"/>
      <c r="C15" s="60">
        <v>78</v>
      </c>
      <c r="D15" s="61" t="s">
        <v>93</v>
      </c>
      <c r="E15" s="34" t="s">
        <v>237</v>
      </c>
      <c r="F15" s="34" t="s">
        <v>259</v>
      </c>
      <c r="G15" s="34" t="s">
        <v>469</v>
      </c>
      <c r="H15" s="34" t="s">
        <v>240</v>
      </c>
      <c r="I15" s="51">
        <v>20</v>
      </c>
      <c r="J15" s="51">
        <v>30</v>
      </c>
      <c r="K15" s="74">
        <v>0.08</v>
      </c>
      <c r="L15" s="36"/>
      <c r="M15" s="89">
        <f t="shared" si="0"/>
        <v>0</v>
      </c>
      <c r="N15" s="49" t="str">
        <f t="shared" si="1"/>
        <v>OK</v>
      </c>
      <c r="O15" s="40"/>
      <c r="P15" s="50"/>
      <c r="Q15" s="92"/>
      <c r="R15" s="50"/>
      <c r="S15" s="92"/>
      <c r="T15" s="92"/>
      <c r="U15" s="92"/>
      <c r="V15" s="92"/>
      <c r="W15" s="92"/>
      <c r="X15" s="92"/>
      <c r="Y15" s="92"/>
      <c r="Z15" s="95"/>
      <c r="AA15" s="92"/>
      <c r="AB15" s="92"/>
      <c r="AC15" s="92"/>
      <c r="AD15" s="92"/>
      <c r="AE15" s="92"/>
      <c r="AF15" s="92"/>
      <c r="AG15" s="92"/>
      <c r="AH15" s="92"/>
      <c r="AI15" s="92"/>
      <c r="AJ15" s="92"/>
      <c r="AK15" s="92"/>
    </row>
    <row r="16" spans="1:37" x14ac:dyDescent="0.25">
      <c r="A16" s="232"/>
      <c r="B16" s="226"/>
      <c r="C16" s="57">
        <v>79</v>
      </c>
      <c r="D16" s="61" t="s">
        <v>94</v>
      </c>
      <c r="E16" s="34" t="s">
        <v>237</v>
      </c>
      <c r="F16" s="34" t="s">
        <v>259</v>
      </c>
      <c r="G16" s="34" t="s">
        <v>469</v>
      </c>
      <c r="H16" s="34" t="s">
        <v>242</v>
      </c>
      <c r="I16" s="51">
        <v>20</v>
      </c>
      <c r="J16" s="51">
        <v>30</v>
      </c>
      <c r="K16" s="74">
        <v>7.75</v>
      </c>
      <c r="L16" s="36">
        <v>5</v>
      </c>
      <c r="M16" s="89">
        <f t="shared" si="0"/>
        <v>4</v>
      </c>
      <c r="N16" s="49" t="str">
        <f t="shared" si="1"/>
        <v>OK</v>
      </c>
      <c r="O16" s="40">
        <v>1</v>
      </c>
      <c r="P16" s="50"/>
      <c r="Q16" s="92"/>
      <c r="R16" s="50"/>
      <c r="S16" s="92"/>
      <c r="T16" s="92"/>
      <c r="U16" s="92"/>
      <c r="V16" s="92"/>
      <c r="W16" s="92"/>
      <c r="X16" s="92"/>
      <c r="Y16" s="92"/>
      <c r="Z16" s="95"/>
      <c r="AA16" s="92"/>
      <c r="AB16" s="92"/>
      <c r="AC16" s="92"/>
      <c r="AD16" s="92"/>
      <c r="AE16" s="92"/>
      <c r="AF16" s="92"/>
      <c r="AG16" s="92"/>
      <c r="AH16" s="92"/>
      <c r="AI16" s="92"/>
      <c r="AJ16" s="92"/>
      <c r="AK16" s="92"/>
    </row>
    <row r="17" spans="1:37" ht="30" x14ac:dyDescent="0.25">
      <c r="A17" s="232"/>
      <c r="B17" s="226"/>
      <c r="C17" s="60">
        <v>80</v>
      </c>
      <c r="D17" s="61" t="s">
        <v>392</v>
      </c>
      <c r="E17" s="34" t="s">
        <v>237</v>
      </c>
      <c r="F17" s="34" t="s">
        <v>470</v>
      </c>
      <c r="G17" s="34" t="s">
        <v>250</v>
      </c>
      <c r="H17" s="34" t="s">
        <v>240</v>
      </c>
      <c r="I17" s="51">
        <v>20</v>
      </c>
      <c r="J17" s="51">
        <v>30</v>
      </c>
      <c r="K17" s="74">
        <v>12.85</v>
      </c>
      <c r="L17" s="36">
        <v>30</v>
      </c>
      <c r="M17" s="89">
        <f t="shared" si="0"/>
        <v>15</v>
      </c>
      <c r="N17" s="49" t="str">
        <f t="shared" si="1"/>
        <v>OK</v>
      </c>
      <c r="O17" s="40">
        <v>10</v>
      </c>
      <c r="P17" s="50"/>
      <c r="Q17" s="92">
        <v>5</v>
      </c>
      <c r="R17" s="105"/>
      <c r="S17" s="92"/>
      <c r="T17" s="92"/>
      <c r="U17" s="92"/>
      <c r="V17" s="92"/>
      <c r="W17" s="92"/>
      <c r="X17" s="92"/>
      <c r="Y17" s="92"/>
      <c r="Z17" s="95"/>
      <c r="AA17" s="92"/>
      <c r="AB17" s="92"/>
      <c r="AC17" s="92"/>
      <c r="AD17" s="92"/>
      <c r="AE17" s="92"/>
      <c r="AF17" s="92"/>
      <c r="AG17" s="92"/>
      <c r="AH17" s="92"/>
      <c r="AI17" s="92"/>
      <c r="AJ17" s="92"/>
      <c r="AK17" s="92"/>
    </row>
    <row r="18" spans="1:37" x14ac:dyDescent="0.25">
      <c r="A18" s="232"/>
      <c r="B18" s="226"/>
      <c r="C18" s="60">
        <v>81</v>
      </c>
      <c r="D18" s="61" t="s">
        <v>95</v>
      </c>
      <c r="E18" s="34" t="s">
        <v>235</v>
      </c>
      <c r="F18" s="34" t="s">
        <v>342</v>
      </c>
      <c r="G18" s="34" t="s">
        <v>332</v>
      </c>
      <c r="H18" s="34" t="s">
        <v>240</v>
      </c>
      <c r="I18" s="51">
        <v>20</v>
      </c>
      <c r="J18" s="51">
        <v>30</v>
      </c>
      <c r="K18" s="74">
        <v>8.36</v>
      </c>
      <c r="L18" s="36"/>
      <c r="M18" s="89">
        <f t="shared" si="0"/>
        <v>0</v>
      </c>
      <c r="N18" s="49" t="str">
        <f t="shared" si="1"/>
        <v>OK</v>
      </c>
      <c r="O18" s="40"/>
      <c r="P18" s="50"/>
      <c r="Q18" s="92"/>
      <c r="R18" s="105"/>
      <c r="S18" s="92"/>
      <c r="T18" s="92"/>
      <c r="U18" s="92"/>
      <c r="V18" s="92"/>
      <c r="W18" s="92"/>
      <c r="X18" s="92"/>
      <c r="Y18" s="92"/>
      <c r="Z18" s="95"/>
      <c r="AA18" s="92"/>
      <c r="AB18" s="92"/>
      <c r="AC18" s="92"/>
      <c r="AD18" s="92"/>
      <c r="AE18" s="92"/>
      <c r="AF18" s="92"/>
      <c r="AG18" s="92"/>
      <c r="AH18" s="92"/>
      <c r="AI18" s="92"/>
      <c r="AJ18" s="92"/>
      <c r="AK18" s="92"/>
    </row>
    <row r="19" spans="1:37" x14ac:dyDescent="0.25">
      <c r="A19" s="232"/>
      <c r="B19" s="226"/>
      <c r="C19" s="60">
        <v>82</v>
      </c>
      <c r="D19" s="61" t="s">
        <v>96</v>
      </c>
      <c r="E19" s="34" t="s">
        <v>237</v>
      </c>
      <c r="F19" s="34" t="s">
        <v>471</v>
      </c>
      <c r="G19" s="34" t="s">
        <v>472</v>
      </c>
      <c r="H19" s="34" t="s">
        <v>242</v>
      </c>
      <c r="I19" s="51">
        <v>20</v>
      </c>
      <c r="J19" s="51">
        <v>30</v>
      </c>
      <c r="K19" s="74">
        <v>10.67</v>
      </c>
      <c r="L19" s="36">
        <v>11</v>
      </c>
      <c r="M19" s="89">
        <f t="shared" si="0"/>
        <v>9</v>
      </c>
      <c r="N19" s="49" t="str">
        <f t="shared" si="1"/>
        <v>OK</v>
      </c>
      <c r="O19" s="40">
        <v>2</v>
      </c>
      <c r="P19" s="50"/>
      <c r="Q19" s="92"/>
      <c r="R19" s="105"/>
      <c r="S19" s="92"/>
      <c r="T19" s="92"/>
      <c r="U19" s="92"/>
      <c r="V19" s="92"/>
      <c r="W19" s="92"/>
      <c r="X19" s="92"/>
      <c r="Y19" s="92"/>
      <c r="Z19" s="95"/>
      <c r="AA19" s="92"/>
      <c r="AB19" s="92"/>
      <c r="AC19" s="92"/>
      <c r="AD19" s="92"/>
      <c r="AE19" s="92"/>
      <c r="AF19" s="92"/>
      <c r="AG19" s="92"/>
      <c r="AH19" s="92"/>
      <c r="AI19" s="92"/>
      <c r="AJ19" s="92"/>
      <c r="AK19" s="92"/>
    </row>
    <row r="20" spans="1:37" x14ac:dyDescent="0.25">
      <c r="A20" s="232"/>
      <c r="B20" s="226"/>
      <c r="C20" s="60">
        <v>83</v>
      </c>
      <c r="D20" s="61" t="s">
        <v>97</v>
      </c>
      <c r="E20" s="34" t="s">
        <v>235</v>
      </c>
      <c r="F20" s="34" t="s">
        <v>342</v>
      </c>
      <c r="G20" s="34" t="s">
        <v>332</v>
      </c>
      <c r="H20" s="34" t="s">
        <v>240</v>
      </c>
      <c r="I20" s="51">
        <v>20</v>
      </c>
      <c r="J20" s="51">
        <v>30</v>
      </c>
      <c r="K20" s="74">
        <v>1.48</v>
      </c>
      <c r="L20" s="36"/>
      <c r="M20" s="89">
        <f t="shared" si="0"/>
        <v>0</v>
      </c>
      <c r="N20" s="49" t="str">
        <f t="shared" si="1"/>
        <v>OK</v>
      </c>
      <c r="O20" s="40"/>
      <c r="P20" s="50"/>
      <c r="Q20" s="92"/>
      <c r="R20" s="105"/>
      <c r="S20" s="92"/>
      <c r="T20" s="92"/>
      <c r="U20" s="92"/>
      <c r="V20" s="92"/>
      <c r="W20" s="92"/>
      <c r="X20" s="92"/>
      <c r="Y20" s="92"/>
      <c r="Z20" s="95"/>
      <c r="AA20" s="92"/>
      <c r="AB20" s="92"/>
      <c r="AC20" s="92"/>
      <c r="AD20" s="92"/>
      <c r="AE20" s="92"/>
      <c r="AF20" s="92"/>
      <c r="AG20" s="92"/>
      <c r="AH20" s="92"/>
      <c r="AI20" s="92"/>
      <c r="AJ20" s="92"/>
      <c r="AK20" s="92"/>
    </row>
    <row r="21" spans="1:37" ht="30" x14ac:dyDescent="0.25">
      <c r="A21" s="232"/>
      <c r="B21" s="226"/>
      <c r="C21" s="57">
        <v>84</v>
      </c>
      <c r="D21" s="62" t="s">
        <v>98</v>
      </c>
      <c r="E21" s="34" t="s">
        <v>235</v>
      </c>
      <c r="F21" s="34" t="s">
        <v>473</v>
      </c>
      <c r="G21" s="56" t="s">
        <v>333</v>
      </c>
      <c r="H21" s="51" t="s">
        <v>240</v>
      </c>
      <c r="I21" s="51">
        <v>20</v>
      </c>
      <c r="J21" s="51">
        <v>30</v>
      </c>
      <c r="K21" s="74">
        <v>26.67</v>
      </c>
      <c r="L21" s="36"/>
      <c r="M21" s="89">
        <f t="shared" si="0"/>
        <v>0</v>
      </c>
      <c r="N21" s="49" t="str">
        <f t="shared" si="1"/>
        <v>OK</v>
      </c>
      <c r="O21" s="40"/>
      <c r="P21" s="50"/>
      <c r="Q21" s="92"/>
      <c r="R21" s="105"/>
      <c r="S21" s="92"/>
      <c r="T21" s="92"/>
      <c r="U21" s="92"/>
      <c r="V21" s="92"/>
      <c r="W21" s="92"/>
      <c r="X21" s="92"/>
      <c r="Y21" s="92"/>
      <c r="Z21" s="95"/>
      <c r="AA21" s="92"/>
      <c r="AB21" s="92"/>
      <c r="AC21" s="92"/>
      <c r="AD21" s="92"/>
      <c r="AE21" s="92"/>
      <c r="AF21" s="92"/>
      <c r="AG21" s="92"/>
      <c r="AH21" s="92"/>
      <c r="AI21" s="92"/>
      <c r="AJ21" s="92"/>
      <c r="AK21" s="92"/>
    </row>
    <row r="22" spans="1:37" ht="75" x14ac:dyDescent="0.25">
      <c r="A22" s="232"/>
      <c r="B22" s="226"/>
      <c r="C22" s="60">
        <v>85</v>
      </c>
      <c r="D22" s="61" t="s">
        <v>32</v>
      </c>
      <c r="E22" s="34" t="s">
        <v>235</v>
      </c>
      <c r="F22" s="34" t="s">
        <v>474</v>
      </c>
      <c r="G22" s="56" t="s">
        <v>333</v>
      </c>
      <c r="H22" s="34" t="s">
        <v>31</v>
      </c>
      <c r="I22" s="51">
        <v>20</v>
      </c>
      <c r="J22" s="51">
        <v>30</v>
      </c>
      <c r="K22" s="74">
        <v>34.799999999999997</v>
      </c>
      <c r="L22" s="36">
        <v>10</v>
      </c>
      <c r="M22" s="89">
        <f t="shared" si="0"/>
        <v>10</v>
      </c>
      <c r="N22" s="49" t="str">
        <f t="shared" si="1"/>
        <v>OK</v>
      </c>
      <c r="O22" s="40"/>
      <c r="P22" s="50"/>
      <c r="Q22" s="92"/>
      <c r="R22" s="105"/>
      <c r="S22" s="92"/>
      <c r="T22" s="92"/>
      <c r="U22" s="92"/>
      <c r="V22" s="92"/>
      <c r="W22" s="92"/>
      <c r="X22" s="92"/>
      <c r="Y22" s="92"/>
      <c r="Z22" s="95"/>
      <c r="AA22" s="92"/>
      <c r="AB22" s="92"/>
      <c r="AC22" s="92"/>
      <c r="AD22" s="92"/>
      <c r="AE22" s="92"/>
      <c r="AF22" s="92"/>
      <c r="AG22" s="92"/>
      <c r="AH22" s="92"/>
      <c r="AI22" s="92"/>
      <c r="AJ22" s="92"/>
      <c r="AK22" s="92"/>
    </row>
    <row r="23" spans="1:37" ht="30" x14ac:dyDescent="0.25">
      <c r="A23" s="232"/>
      <c r="B23" s="226"/>
      <c r="C23" s="60">
        <v>86</v>
      </c>
      <c r="D23" s="61" t="s">
        <v>58</v>
      </c>
      <c r="E23" s="34" t="s">
        <v>235</v>
      </c>
      <c r="F23" s="34" t="s">
        <v>375</v>
      </c>
      <c r="G23" s="56" t="s">
        <v>475</v>
      </c>
      <c r="H23" s="34" t="s">
        <v>31</v>
      </c>
      <c r="I23" s="51">
        <v>20</v>
      </c>
      <c r="J23" s="51">
        <v>30</v>
      </c>
      <c r="K23" s="74">
        <v>26.86</v>
      </c>
      <c r="L23" s="36">
        <v>10</v>
      </c>
      <c r="M23" s="89">
        <f t="shared" si="0"/>
        <v>5</v>
      </c>
      <c r="N23" s="49" t="str">
        <f t="shared" si="1"/>
        <v>OK</v>
      </c>
      <c r="O23" s="40"/>
      <c r="P23" s="50"/>
      <c r="Q23" s="92">
        <v>5</v>
      </c>
      <c r="R23" s="105"/>
      <c r="S23" s="92"/>
      <c r="T23" s="92"/>
      <c r="U23" s="92"/>
      <c r="V23" s="92"/>
      <c r="W23" s="92"/>
      <c r="X23" s="92"/>
      <c r="Y23" s="92"/>
      <c r="Z23" s="95"/>
      <c r="AA23" s="92"/>
      <c r="AB23" s="92"/>
      <c r="AC23" s="92"/>
      <c r="AD23" s="92"/>
      <c r="AE23" s="92"/>
      <c r="AF23" s="92"/>
      <c r="AG23" s="92"/>
      <c r="AH23" s="92"/>
      <c r="AI23" s="92"/>
      <c r="AJ23" s="92"/>
      <c r="AK23" s="92"/>
    </row>
    <row r="24" spans="1:37" ht="30" x14ac:dyDescent="0.25">
      <c r="A24" s="232"/>
      <c r="B24" s="226"/>
      <c r="C24" s="60">
        <v>87</v>
      </c>
      <c r="D24" s="61" t="s">
        <v>99</v>
      </c>
      <c r="E24" s="34" t="s">
        <v>237</v>
      </c>
      <c r="F24" s="34" t="s">
        <v>334</v>
      </c>
      <c r="G24" s="56" t="s">
        <v>476</v>
      </c>
      <c r="H24" s="34" t="s">
        <v>240</v>
      </c>
      <c r="I24" s="51">
        <v>20</v>
      </c>
      <c r="J24" s="51">
        <v>30</v>
      </c>
      <c r="K24" s="74">
        <v>26.73</v>
      </c>
      <c r="L24" s="36"/>
      <c r="M24" s="89">
        <f t="shared" si="0"/>
        <v>0</v>
      </c>
      <c r="N24" s="49" t="str">
        <f t="shared" si="1"/>
        <v>OK</v>
      </c>
      <c r="O24" s="40"/>
      <c r="P24" s="50"/>
      <c r="Q24" s="92"/>
      <c r="R24" s="105"/>
      <c r="S24" s="92"/>
      <c r="T24" s="92"/>
      <c r="U24" s="92"/>
      <c r="V24" s="92"/>
      <c r="W24" s="92"/>
      <c r="X24" s="92"/>
      <c r="Y24" s="92"/>
      <c r="Z24" s="95"/>
      <c r="AA24" s="92"/>
      <c r="AB24" s="92"/>
      <c r="AC24" s="92"/>
      <c r="AD24" s="92"/>
      <c r="AE24" s="92"/>
      <c r="AF24" s="92"/>
      <c r="AG24" s="92"/>
      <c r="AH24" s="92"/>
      <c r="AI24" s="92"/>
      <c r="AJ24" s="92"/>
      <c r="AK24" s="92"/>
    </row>
    <row r="25" spans="1:37" ht="30" x14ac:dyDescent="0.25">
      <c r="A25" s="232"/>
      <c r="B25" s="226"/>
      <c r="C25" s="60">
        <v>88</v>
      </c>
      <c r="D25" s="61" t="s">
        <v>100</v>
      </c>
      <c r="E25" s="34" t="s">
        <v>237</v>
      </c>
      <c r="F25" s="34" t="s">
        <v>335</v>
      </c>
      <c r="G25" s="56" t="s">
        <v>477</v>
      </c>
      <c r="H25" s="34" t="s">
        <v>240</v>
      </c>
      <c r="I25" s="51">
        <v>20</v>
      </c>
      <c r="J25" s="51">
        <v>30</v>
      </c>
      <c r="K25" s="74">
        <v>66.45</v>
      </c>
      <c r="L25" s="36"/>
      <c r="M25" s="89">
        <f t="shared" si="0"/>
        <v>0</v>
      </c>
      <c r="N25" s="49" t="str">
        <f t="shared" si="1"/>
        <v>OK</v>
      </c>
      <c r="O25" s="40"/>
      <c r="P25" s="50"/>
      <c r="Q25" s="92"/>
      <c r="R25" s="105"/>
      <c r="S25" s="92"/>
      <c r="T25" s="92"/>
      <c r="U25" s="92"/>
      <c r="V25" s="92"/>
      <c r="W25" s="92"/>
      <c r="X25" s="92"/>
      <c r="Y25" s="92"/>
      <c r="Z25" s="95"/>
      <c r="AA25" s="92"/>
      <c r="AB25" s="92"/>
      <c r="AC25" s="92"/>
      <c r="AD25" s="92"/>
      <c r="AE25" s="92"/>
      <c r="AF25" s="92"/>
      <c r="AG25" s="92"/>
      <c r="AH25" s="92"/>
      <c r="AI25" s="92"/>
      <c r="AJ25" s="92"/>
      <c r="AK25" s="92"/>
    </row>
    <row r="26" spans="1:37" ht="30" x14ac:dyDescent="0.25">
      <c r="A26" s="232"/>
      <c r="B26" s="226"/>
      <c r="C26" s="57">
        <v>89</v>
      </c>
      <c r="D26" s="62" t="s">
        <v>33</v>
      </c>
      <c r="E26" s="34" t="s">
        <v>237</v>
      </c>
      <c r="F26" s="34" t="s">
        <v>474</v>
      </c>
      <c r="G26" s="56">
        <v>62091</v>
      </c>
      <c r="H26" s="51" t="s">
        <v>31</v>
      </c>
      <c r="I26" s="51">
        <v>20</v>
      </c>
      <c r="J26" s="51">
        <v>30</v>
      </c>
      <c r="K26" s="74">
        <v>6.48</v>
      </c>
      <c r="L26" s="36">
        <v>50</v>
      </c>
      <c r="M26" s="89">
        <f t="shared" si="0"/>
        <v>30</v>
      </c>
      <c r="N26" s="49" t="str">
        <f t="shared" si="1"/>
        <v>OK</v>
      </c>
      <c r="O26" s="40">
        <v>20</v>
      </c>
      <c r="P26" s="50"/>
      <c r="Q26" s="92"/>
      <c r="R26" s="105"/>
      <c r="S26" s="92"/>
      <c r="T26" s="92"/>
      <c r="U26" s="92"/>
      <c r="V26" s="92"/>
      <c r="W26" s="92"/>
      <c r="X26" s="92"/>
      <c r="Y26" s="92"/>
      <c r="Z26" s="95"/>
      <c r="AA26" s="92"/>
      <c r="AB26" s="92"/>
      <c r="AC26" s="92"/>
      <c r="AD26" s="92"/>
      <c r="AE26" s="92"/>
      <c r="AF26" s="92"/>
      <c r="AG26" s="92"/>
      <c r="AH26" s="92"/>
      <c r="AI26" s="92"/>
      <c r="AJ26" s="92"/>
      <c r="AK26" s="92"/>
    </row>
    <row r="27" spans="1:37" x14ac:dyDescent="0.25">
      <c r="A27" s="232"/>
      <c r="B27" s="226"/>
      <c r="C27" s="60">
        <v>90</v>
      </c>
      <c r="D27" s="61" t="s">
        <v>393</v>
      </c>
      <c r="E27" s="34" t="s">
        <v>237</v>
      </c>
      <c r="F27" s="34" t="s">
        <v>474</v>
      </c>
      <c r="G27" s="56" t="s">
        <v>478</v>
      </c>
      <c r="H27" s="34" t="s">
        <v>31</v>
      </c>
      <c r="I27" s="51">
        <v>20</v>
      </c>
      <c r="J27" s="51">
        <v>30</v>
      </c>
      <c r="K27" s="74">
        <v>7.72</v>
      </c>
      <c r="L27" s="36">
        <v>8</v>
      </c>
      <c r="M27" s="89">
        <f t="shared" si="0"/>
        <v>8</v>
      </c>
      <c r="N27" s="49" t="str">
        <f t="shared" si="1"/>
        <v>OK</v>
      </c>
      <c r="O27" s="40"/>
      <c r="P27" s="50"/>
      <c r="Q27" s="92"/>
      <c r="R27" s="105"/>
      <c r="S27" s="92"/>
      <c r="T27" s="92"/>
      <c r="U27" s="92"/>
      <c r="V27" s="92"/>
      <c r="W27" s="92"/>
      <c r="X27" s="92"/>
      <c r="Y27" s="92"/>
      <c r="Z27" s="95"/>
      <c r="AA27" s="92"/>
      <c r="AB27" s="92"/>
      <c r="AC27" s="92"/>
      <c r="AD27" s="92"/>
      <c r="AE27" s="92"/>
      <c r="AF27" s="92"/>
      <c r="AG27" s="92"/>
      <c r="AH27" s="92"/>
      <c r="AI27" s="92"/>
      <c r="AJ27" s="92"/>
      <c r="AK27" s="92"/>
    </row>
    <row r="28" spans="1:37" ht="45" x14ac:dyDescent="0.25">
      <c r="A28" s="232"/>
      <c r="B28" s="226"/>
      <c r="C28" s="60">
        <v>91</v>
      </c>
      <c r="D28" s="61" t="s">
        <v>56</v>
      </c>
      <c r="E28" s="34" t="s">
        <v>235</v>
      </c>
      <c r="F28" s="34" t="s">
        <v>331</v>
      </c>
      <c r="G28" s="56" t="s">
        <v>248</v>
      </c>
      <c r="H28" s="34" t="s">
        <v>31</v>
      </c>
      <c r="I28" s="51">
        <v>20</v>
      </c>
      <c r="J28" s="51">
        <v>30</v>
      </c>
      <c r="K28" s="74">
        <v>24.24</v>
      </c>
      <c r="L28" s="36">
        <v>10</v>
      </c>
      <c r="M28" s="89">
        <f t="shared" si="0"/>
        <v>10</v>
      </c>
      <c r="N28" s="49" t="str">
        <f t="shared" si="1"/>
        <v>OK</v>
      </c>
      <c r="O28" s="40"/>
      <c r="P28" s="50"/>
      <c r="Q28" s="92"/>
      <c r="R28" s="105"/>
      <c r="S28" s="92"/>
      <c r="T28" s="92"/>
      <c r="U28" s="92"/>
      <c r="V28" s="92"/>
      <c r="W28" s="92"/>
      <c r="X28" s="92"/>
      <c r="Y28" s="92"/>
      <c r="Z28" s="95"/>
      <c r="AA28" s="92"/>
      <c r="AB28" s="92"/>
      <c r="AC28" s="92"/>
      <c r="AD28" s="92"/>
      <c r="AE28" s="92"/>
      <c r="AF28" s="92"/>
      <c r="AG28" s="92"/>
      <c r="AH28" s="92"/>
      <c r="AI28" s="92"/>
      <c r="AJ28" s="92"/>
      <c r="AK28" s="92"/>
    </row>
    <row r="29" spans="1:37" ht="45" x14ac:dyDescent="0.25">
      <c r="A29" s="232"/>
      <c r="B29" s="226"/>
      <c r="C29" s="60">
        <v>92</v>
      </c>
      <c r="D29" s="62" t="s">
        <v>51</v>
      </c>
      <c r="E29" s="34" t="s">
        <v>235</v>
      </c>
      <c r="F29" s="34" t="s">
        <v>331</v>
      </c>
      <c r="G29" s="34" t="s">
        <v>248</v>
      </c>
      <c r="H29" s="51" t="s">
        <v>31</v>
      </c>
      <c r="I29" s="51">
        <v>20</v>
      </c>
      <c r="J29" s="51">
        <v>30</v>
      </c>
      <c r="K29" s="74">
        <v>23.42</v>
      </c>
      <c r="L29" s="36">
        <v>80</v>
      </c>
      <c r="M29" s="89">
        <f t="shared" si="0"/>
        <v>40</v>
      </c>
      <c r="N29" s="49" t="str">
        <f t="shared" si="1"/>
        <v>OK</v>
      </c>
      <c r="O29" s="40">
        <v>40</v>
      </c>
      <c r="P29" s="50"/>
      <c r="Q29" s="92"/>
      <c r="R29" s="105"/>
      <c r="S29" s="92"/>
      <c r="T29" s="92"/>
      <c r="U29" s="92"/>
      <c r="V29" s="92"/>
      <c r="W29" s="92"/>
      <c r="X29" s="92"/>
      <c r="Y29" s="92"/>
      <c r="Z29" s="95"/>
      <c r="AA29" s="92"/>
      <c r="AB29" s="92"/>
      <c r="AC29" s="92"/>
      <c r="AD29" s="92"/>
      <c r="AE29" s="92"/>
      <c r="AF29" s="92"/>
      <c r="AG29" s="92"/>
      <c r="AH29" s="92"/>
      <c r="AI29" s="92"/>
      <c r="AJ29" s="92"/>
      <c r="AK29" s="92"/>
    </row>
    <row r="30" spans="1:37" ht="30" x14ac:dyDescent="0.25">
      <c r="A30" s="232"/>
      <c r="B30" s="226"/>
      <c r="C30" s="60">
        <v>93</v>
      </c>
      <c r="D30" s="62" t="s">
        <v>55</v>
      </c>
      <c r="E30" s="34" t="s">
        <v>235</v>
      </c>
      <c r="F30" s="34" t="s">
        <v>331</v>
      </c>
      <c r="G30" s="34" t="s">
        <v>248</v>
      </c>
      <c r="H30" s="51" t="s">
        <v>31</v>
      </c>
      <c r="I30" s="51">
        <v>20</v>
      </c>
      <c r="J30" s="51">
        <v>30</v>
      </c>
      <c r="K30" s="74">
        <v>23.8</v>
      </c>
      <c r="L30" s="36">
        <v>10</v>
      </c>
      <c r="M30" s="89">
        <f t="shared" si="0"/>
        <v>10</v>
      </c>
      <c r="N30" s="49" t="str">
        <f t="shared" si="1"/>
        <v>OK</v>
      </c>
      <c r="O30" s="40"/>
      <c r="P30" s="50"/>
      <c r="Q30" s="92"/>
      <c r="R30" s="105"/>
      <c r="S30" s="92"/>
      <c r="T30" s="92"/>
      <c r="U30" s="92"/>
      <c r="V30" s="92"/>
      <c r="W30" s="92"/>
      <c r="X30" s="92"/>
      <c r="Y30" s="92"/>
      <c r="Z30" s="95"/>
      <c r="AA30" s="92"/>
      <c r="AB30" s="92"/>
      <c r="AC30" s="92"/>
      <c r="AD30" s="92"/>
      <c r="AE30" s="92"/>
      <c r="AF30" s="92"/>
      <c r="AG30" s="92"/>
      <c r="AH30" s="92"/>
      <c r="AI30" s="92"/>
      <c r="AJ30" s="92"/>
      <c r="AK30" s="92"/>
    </row>
    <row r="31" spans="1:37" ht="45" x14ac:dyDescent="0.25">
      <c r="A31" s="232"/>
      <c r="B31" s="226"/>
      <c r="C31" s="57">
        <v>94</v>
      </c>
      <c r="D31" s="62" t="s">
        <v>57</v>
      </c>
      <c r="E31" s="34" t="s">
        <v>235</v>
      </c>
      <c r="F31" s="34" t="s">
        <v>331</v>
      </c>
      <c r="G31" s="34" t="s">
        <v>248</v>
      </c>
      <c r="H31" s="51" t="s">
        <v>31</v>
      </c>
      <c r="I31" s="51">
        <v>20</v>
      </c>
      <c r="J31" s="51">
        <v>30</v>
      </c>
      <c r="K31" s="74">
        <v>24.36</v>
      </c>
      <c r="L31" s="36">
        <v>10</v>
      </c>
      <c r="M31" s="89">
        <f t="shared" si="0"/>
        <v>10</v>
      </c>
      <c r="N31" s="49" t="str">
        <f t="shared" si="1"/>
        <v>OK</v>
      </c>
      <c r="O31" s="40"/>
      <c r="P31" s="50"/>
      <c r="Q31" s="92"/>
      <c r="R31" s="105"/>
      <c r="S31" s="92"/>
      <c r="T31" s="92"/>
      <c r="U31" s="92"/>
      <c r="V31" s="92"/>
      <c r="W31" s="92"/>
      <c r="X31" s="92"/>
      <c r="Y31" s="92"/>
      <c r="Z31" s="95"/>
      <c r="AA31" s="92"/>
      <c r="AB31" s="92"/>
      <c r="AC31" s="92"/>
      <c r="AD31" s="92"/>
      <c r="AE31" s="92"/>
      <c r="AF31" s="92"/>
      <c r="AG31" s="92"/>
      <c r="AH31" s="92"/>
      <c r="AI31" s="92"/>
      <c r="AJ31" s="92"/>
      <c r="AK31" s="92"/>
    </row>
    <row r="32" spans="1:37" ht="30" x14ac:dyDescent="0.25">
      <c r="A32" s="232"/>
      <c r="B32" s="226"/>
      <c r="C32" s="60">
        <v>95</v>
      </c>
      <c r="D32" s="62" t="s">
        <v>52</v>
      </c>
      <c r="E32" s="34" t="s">
        <v>235</v>
      </c>
      <c r="F32" s="34" t="s">
        <v>331</v>
      </c>
      <c r="G32" s="34" t="s">
        <v>248</v>
      </c>
      <c r="H32" s="51" t="s">
        <v>31</v>
      </c>
      <c r="I32" s="51">
        <v>20</v>
      </c>
      <c r="J32" s="51">
        <v>30</v>
      </c>
      <c r="K32" s="74">
        <v>23.8</v>
      </c>
      <c r="L32" s="36">
        <v>160</v>
      </c>
      <c r="M32" s="89">
        <f t="shared" si="0"/>
        <v>80</v>
      </c>
      <c r="N32" s="49" t="str">
        <f t="shared" si="1"/>
        <v>OK</v>
      </c>
      <c r="O32" s="120">
        <v>80</v>
      </c>
      <c r="P32" s="50"/>
      <c r="Q32" s="92"/>
      <c r="R32" s="105"/>
      <c r="S32" s="92"/>
      <c r="T32" s="92"/>
      <c r="U32" s="92"/>
      <c r="V32" s="92"/>
      <c r="W32" s="92"/>
      <c r="X32" s="92"/>
      <c r="Y32" s="92"/>
      <c r="Z32" s="95"/>
      <c r="AA32" s="92"/>
      <c r="AB32" s="92"/>
      <c r="AC32" s="92"/>
      <c r="AD32" s="92"/>
      <c r="AE32" s="92"/>
      <c r="AF32" s="92"/>
      <c r="AG32" s="92"/>
      <c r="AH32" s="92"/>
      <c r="AI32" s="92"/>
      <c r="AJ32" s="92"/>
      <c r="AK32" s="92"/>
    </row>
    <row r="33" spans="1:37" ht="45" x14ac:dyDescent="0.25">
      <c r="A33" s="232"/>
      <c r="B33" s="226"/>
      <c r="C33" s="60">
        <v>96</v>
      </c>
      <c r="D33" s="61" t="s">
        <v>53</v>
      </c>
      <c r="E33" s="34" t="s">
        <v>235</v>
      </c>
      <c r="F33" s="34" t="s">
        <v>331</v>
      </c>
      <c r="G33" s="34" t="s">
        <v>248</v>
      </c>
      <c r="H33" s="34" t="s">
        <v>31</v>
      </c>
      <c r="I33" s="51">
        <v>20</v>
      </c>
      <c r="J33" s="51">
        <v>30</v>
      </c>
      <c r="K33" s="74">
        <v>24.8</v>
      </c>
      <c r="L33" s="36">
        <v>40</v>
      </c>
      <c r="M33" s="89">
        <f t="shared" si="0"/>
        <v>20</v>
      </c>
      <c r="N33" s="49" t="str">
        <f t="shared" si="1"/>
        <v>OK</v>
      </c>
      <c r="O33" s="40">
        <v>20</v>
      </c>
      <c r="P33" s="50"/>
      <c r="Q33" s="92"/>
      <c r="R33" s="105"/>
      <c r="S33" s="92"/>
      <c r="T33" s="92"/>
      <c r="U33" s="92"/>
      <c r="V33" s="92"/>
      <c r="W33" s="92"/>
      <c r="X33" s="92"/>
      <c r="Y33" s="92"/>
      <c r="Z33" s="95"/>
      <c r="AA33" s="92"/>
      <c r="AB33" s="92"/>
      <c r="AC33" s="92"/>
      <c r="AD33" s="92"/>
      <c r="AE33" s="92"/>
      <c r="AF33" s="92"/>
      <c r="AG33" s="92"/>
      <c r="AH33" s="92"/>
      <c r="AI33" s="92"/>
      <c r="AJ33" s="92"/>
      <c r="AK33" s="92"/>
    </row>
    <row r="34" spans="1:37" ht="30" x14ac:dyDescent="0.25">
      <c r="A34" s="232"/>
      <c r="B34" s="226"/>
      <c r="C34" s="60">
        <v>97</v>
      </c>
      <c r="D34" s="61" t="s">
        <v>101</v>
      </c>
      <c r="E34" s="34" t="s">
        <v>235</v>
      </c>
      <c r="F34" s="34" t="s">
        <v>331</v>
      </c>
      <c r="G34" s="34" t="s">
        <v>248</v>
      </c>
      <c r="H34" s="34" t="s">
        <v>31</v>
      </c>
      <c r="I34" s="51">
        <v>20</v>
      </c>
      <c r="J34" s="51">
        <v>30</v>
      </c>
      <c r="K34" s="74">
        <v>18.45</v>
      </c>
      <c r="L34" s="36">
        <v>30</v>
      </c>
      <c r="M34" s="89">
        <f t="shared" si="0"/>
        <v>15</v>
      </c>
      <c r="N34" s="49" t="str">
        <f t="shared" si="1"/>
        <v>OK</v>
      </c>
      <c r="O34" s="40">
        <v>15</v>
      </c>
      <c r="P34" s="50"/>
      <c r="Q34" s="92"/>
      <c r="R34" s="105"/>
      <c r="S34" s="92"/>
      <c r="T34" s="92"/>
      <c r="U34" s="92"/>
      <c r="V34" s="92"/>
      <c r="W34" s="92"/>
      <c r="X34" s="92"/>
      <c r="Y34" s="92"/>
      <c r="Z34" s="95"/>
      <c r="AA34" s="92"/>
      <c r="AB34" s="92"/>
      <c r="AC34" s="92"/>
      <c r="AD34" s="92"/>
      <c r="AE34" s="92"/>
      <c r="AF34" s="92"/>
      <c r="AG34" s="92"/>
      <c r="AH34" s="92"/>
      <c r="AI34" s="92"/>
      <c r="AJ34" s="92"/>
      <c r="AK34" s="92"/>
    </row>
    <row r="35" spans="1:37" ht="45" x14ac:dyDescent="0.25">
      <c r="A35" s="232"/>
      <c r="B35" s="226"/>
      <c r="C35" s="60">
        <v>98</v>
      </c>
      <c r="D35" s="62" t="s">
        <v>54</v>
      </c>
      <c r="E35" s="34" t="s">
        <v>235</v>
      </c>
      <c r="F35" s="34" t="s">
        <v>331</v>
      </c>
      <c r="G35" s="34" t="s">
        <v>248</v>
      </c>
      <c r="H35" s="51" t="s">
        <v>31</v>
      </c>
      <c r="I35" s="51">
        <v>20</v>
      </c>
      <c r="J35" s="51">
        <v>30</v>
      </c>
      <c r="K35" s="74">
        <v>24.46</v>
      </c>
      <c r="L35" s="36">
        <v>80</v>
      </c>
      <c r="M35" s="89">
        <f t="shared" si="0"/>
        <v>40</v>
      </c>
      <c r="N35" s="49" t="str">
        <f t="shared" si="1"/>
        <v>OK</v>
      </c>
      <c r="O35" s="40">
        <v>40</v>
      </c>
      <c r="P35" s="50"/>
      <c r="Q35" s="92"/>
      <c r="R35" s="105"/>
      <c r="S35" s="92"/>
      <c r="T35" s="92"/>
      <c r="U35" s="92"/>
      <c r="V35" s="92"/>
      <c r="W35" s="92"/>
      <c r="X35" s="92"/>
      <c r="Y35" s="92"/>
      <c r="Z35" s="95"/>
      <c r="AA35" s="92"/>
      <c r="AB35" s="92"/>
      <c r="AC35" s="92"/>
      <c r="AD35" s="92"/>
      <c r="AE35" s="92"/>
      <c r="AF35" s="92"/>
      <c r="AG35" s="92"/>
      <c r="AH35" s="92"/>
      <c r="AI35" s="92"/>
      <c r="AJ35" s="92"/>
      <c r="AK35" s="92"/>
    </row>
    <row r="36" spans="1:37" ht="30" x14ac:dyDescent="0.25">
      <c r="A36" s="232"/>
      <c r="B36" s="226"/>
      <c r="C36" s="57">
        <v>99</v>
      </c>
      <c r="D36" s="62" t="s">
        <v>102</v>
      </c>
      <c r="E36" s="34" t="s">
        <v>235</v>
      </c>
      <c r="F36" s="34" t="s">
        <v>470</v>
      </c>
      <c r="G36" s="34" t="s">
        <v>479</v>
      </c>
      <c r="H36" s="51" t="s">
        <v>243</v>
      </c>
      <c r="I36" s="51">
        <v>20</v>
      </c>
      <c r="J36" s="51">
        <v>30</v>
      </c>
      <c r="K36" s="74">
        <v>24.17</v>
      </c>
      <c r="L36" s="36"/>
      <c r="M36" s="89">
        <f t="shared" si="0"/>
        <v>0</v>
      </c>
      <c r="N36" s="49" t="str">
        <f t="shared" si="1"/>
        <v>OK</v>
      </c>
      <c r="O36" s="40"/>
      <c r="P36" s="50"/>
      <c r="Q36" s="92"/>
      <c r="R36" s="105"/>
      <c r="S36" s="92"/>
      <c r="T36" s="92"/>
      <c r="U36" s="92"/>
      <c r="V36" s="92"/>
      <c r="W36" s="92"/>
      <c r="X36" s="92"/>
      <c r="Y36" s="92"/>
      <c r="Z36" s="95"/>
      <c r="AA36" s="92"/>
      <c r="AB36" s="92"/>
      <c r="AC36" s="92"/>
      <c r="AD36" s="92"/>
      <c r="AE36" s="92"/>
      <c r="AF36" s="92"/>
      <c r="AG36" s="92"/>
      <c r="AH36" s="92"/>
      <c r="AI36" s="92"/>
      <c r="AJ36" s="92"/>
      <c r="AK36" s="92"/>
    </row>
    <row r="37" spans="1:37" ht="30" x14ac:dyDescent="0.25">
      <c r="A37" s="232"/>
      <c r="B37" s="226"/>
      <c r="C37" s="60">
        <v>100</v>
      </c>
      <c r="D37" s="62" t="s">
        <v>103</v>
      </c>
      <c r="E37" s="34" t="s">
        <v>235</v>
      </c>
      <c r="F37" s="34" t="s">
        <v>470</v>
      </c>
      <c r="G37" s="34" t="s">
        <v>479</v>
      </c>
      <c r="H37" s="51" t="s">
        <v>243</v>
      </c>
      <c r="I37" s="51">
        <v>20</v>
      </c>
      <c r="J37" s="51">
        <v>30</v>
      </c>
      <c r="K37" s="74">
        <v>20.83</v>
      </c>
      <c r="L37" s="36">
        <v>30</v>
      </c>
      <c r="M37" s="89">
        <f t="shared" si="0"/>
        <v>20</v>
      </c>
      <c r="N37" s="49" t="str">
        <f t="shared" si="1"/>
        <v>OK</v>
      </c>
      <c r="O37" s="40"/>
      <c r="P37" s="50"/>
      <c r="Q37" s="92">
        <v>10</v>
      </c>
      <c r="R37" s="105"/>
      <c r="S37" s="92"/>
      <c r="T37" s="92"/>
      <c r="U37" s="92"/>
      <c r="V37" s="92"/>
      <c r="W37" s="92"/>
      <c r="X37" s="92"/>
      <c r="Y37" s="92"/>
      <c r="Z37" s="95"/>
      <c r="AA37" s="92"/>
      <c r="AB37" s="92"/>
      <c r="AC37" s="92"/>
      <c r="AD37" s="92"/>
      <c r="AE37" s="92"/>
      <c r="AF37" s="92"/>
      <c r="AG37" s="92"/>
      <c r="AH37" s="92"/>
      <c r="AI37" s="92"/>
      <c r="AJ37" s="92"/>
      <c r="AK37" s="92"/>
    </row>
    <row r="38" spans="1:37" x14ac:dyDescent="0.25">
      <c r="A38" s="232"/>
      <c r="B38" s="226"/>
      <c r="C38" s="60">
        <v>101</v>
      </c>
      <c r="D38" s="61" t="s">
        <v>104</v>
      </c>
      <c r="E38" s="34" t="s">
        <v>235</v>
      </c>
      <c r="F38" s="34" t="s">
        <v>337</v>
      </c>
      <c r="G38" s="34" t="s">
        <v>332</v>
      </c>
      <c r="H38" s="34" t="s">
        <v>240</v>
      </c>
      <c r="I38" s="51">
        <v>20</v>
      </c>
      <c r="J38" s="51">
        <v>30</v>
      </c>
      <c r="K38" s="74">
        <v>37.630000000000003</v>
      </c>
      <c r="L38" s="36"/>
      <c r="M38" s="89">
        <f t="shared" si="0"/>
        <v>0</v>
      </c>
      <c r="N38" s="49" t="str">
        <f t="shared" si="1"/>
        <v>OK</v>
      </c>
      <c r="O38" s="40"/>
      <c r="P38" s="50"/>
      <c r="Q38" s="92"/>
      <c r="R38" s="105"/>
      <c r="S38" s="92"/>
      <c r="T38" s="92"/>
      <c r="U38" s="92"/>
      <c r="V38" s="92"/>
      <c r="W38" s="92"/>
      <c r="X38" s="92"/>
      <c r="Y38" s="92"/>
      <c r="Z38" s="95"/>
      <c r="AA38" s="92"/>
      <c r="AB38" s="92"/>
      <c r="AC38" s="92"/>
      <c r="AD38" s="92"/>
      <c r="AE38" s="92"/>
      <c r="AF38" s="92"/>
      <c r="AG38" s="92"/>
      <c r="AH38" s="92"/>
      <c r="AI38" s="92"/>
      <c r="AJ38" s="92"/>
      <c r="AK38" s="92"/>
    </row>
    <row r="39" spans="1:37" x14ac:dyDescent="0.25">
      <c r="A39" s="232"/>
      <c r="B39" s="226"/>
      <c r="C39" s="60">
        <v>102</v>
      </c>
      <c r="D39" s="62" t="s">
        <v>105</v>
      </c>
      <c r="E39" s="34" t="s">
        <v>235</v>
      </c>
      <c r="F39" s="34" t="s">
        <v>480</v>
      </c>
      <c r="G39" s="34" t="s">
        <v>249</v>
      </c>
      <c r="H39" s="51" t="s">
        <v>240</v>
      </c>
      <c r="I39" s="51">
        <v>20</v>
      </c>
      <c r="J39" s="51">
        <v>30</v>
      </c>
      <c r="K39" s="74">
        <v>4.53</v>
      </c>
      <c r="L39" s="36"/>
      <c r="M39" s="89">
        <f t="shared" si="0"/>
        <v>0</v>
      </c>
      <c r="N39" s="49" t="str">
        <f t="shared" si="1"/>
        <v>OK</v>
      </c>
      <c r="O39" s="40"/>
      <c r="P39" s="50"/>
      <c r="Q39" s="92"/>
      <c r="R39" s="105"/>
      <c r="S39" s="92"/>
      <c r="T39" s="92"/>
      <c r="U39" s="92"/>
      <c r="V39" s="92"/>
      <c r="W39" s="92"/>
      <c r="X39" s="92"/>
      <c r="Y39" s="92"/>
      <c r="Z39" s="95"/>
      <c r="AA39" s="92"/>
      <c r="AB39" s="92"/>
      <c r="AC39" s="92"/>
      <c r="AD39" s="92"/>
      <c r="AE39" s="92"/>
      <c r="AF39" s="92"/>
      <c r="AG39" s="92"/>
      <c r="AH39" s="92"/>
      <c r="AI39" s="92"/>
      <c r="AJ39" s="92"/>
      <c r="AK39" s="92"/>
    </row>
    <row r="40" spans="1:37" ht="30" x14ac:dyDescent="0.25">
      <c r="A40" s="232"/>
      <c r="B40" s="226"/>
      <c r="C40" s="60">
        <v>103</v>
      </c>
      <c r="D40" s="61" t="s">
        <v>106</v>
      </c>
      <c r="E40" s="34" t="s">
        <v>235</v>
      </c>
      <c r="F40" s="34" t="s">
        <v>470</v>
      </c>
      <c r="G40" s="34" t="s">
        <v>479</v>
      </c>
      <c r="H40" s="34" t="s">
        <v>243</v>
      </c>
      <c r="I40" s="51">
        <v>20</v>
      </c>
      <c r="J40" s="51">
        <v>30</v>
      </c>
      <c r="K40" s="74">
        <v>36.82</v>
      </c>
      <c r="L40" s="36">
        <v>10</v>
      </c>
      <c r="M40" s="89">
        <f t="shared" si="0"/>
        <v>5</v>
      </c>
      <c r="N40" s="49" t="str">
        <f t="shared" si="1"/>
        <v>OK</v>
      </c>
      <c r="O40" s="40"/>
      <c r="P40" s="50"/>
      <c r="Q40" s="92">
        <v>5</v>
      </c>
      <c r="R40" s="105"/>
      <c r="S40" s="92"/>
      <c r="T40" s="92"/>
      <c r="U40" s="92"/>
      <c r="V40" s="92"/>
      <c r="W40" s="92"/>
      <c r="X40" s="92"/>
      <c r="Y40" s="92"/>
      <c r="Z40" s="95"/>
      <c r="AA40" s="92"/>
      <c r="AB40" s="92"/>
      <c r="AC40" s="92"/>
      <c r="AD40" s="92"/>
      <c r="AE40" s="92"/>
      <c r="AF40" s="92"/>
      <c r="AG40" s="92"/>
      <c r="AH40" s="92"/>
      <c r="AI40" s="92"/>
      <c r="AJ40" s="92"/>
      <c r="AK40" s="92"/>
    </row>
    <row r="41" spans="1:37" ht="30" x14ac:dyDescent="0.25">
      <c r="A41" s="232"/>
      <c r="B41" s="226"/>
      <c r="C41" s="57">
        <v>104</v>
      </c>
      <c r="D41" s="61" t="s">
        <v>107</v>
      </c>
      <c r="E41" s="34" t="s">
        <v>235</v>
      </c>
      <c r="F41" s="34" t="s">
        <v>470</v>
      </c>
      <c r="G41" s="34" t="s">
        <v>479</v>
      </c>
      <c r="H41" s="34" t="s">
        <v>243</v>
      </c>
      <c r="I41" s="51">
        <v>20</v>
      </c>
      <c r="J41" s="51">
        <v>30</v>
      </c>
      <c r="K41" s="74">
        <v>32.630000000000003</v>
      </c>
      <c r="L41" s="36"/>
      <c r="M41" s="89">
        <f t="shared" si="0"/>
        <v>0</v>
      </c>
      <c r="N41" s="49" t="str">
        <f t="shared" si="1"/>
        <v>OK</v>
      </c>
      <c r="O41" s="40"/>
      <c r="P41" s="50"/>
      <c r="Q41" s="92"/>
      <c r="R41" s="105"/>
      <c r="S41" s="92"/>
      <c r="T41" s="92"/>
      <c r="U41" s="92"/>
      <c r="V41" s="92"/>
      <c r="W41" s="92"/>
      <c r="X41" s="92"/>
      <c r="Y41" s="92"/>
      <c r="Z41" s="95"/>
      <c r="AA41" s="92"/>
      <c r="AB41" s="92"/>
      <c r="AC41" s="92"/>
      <c r="AD41" s="92"/>
      <c r="AE41" s="92"/>
      <c r="AF41" s="92"/>
      <c r="AG41" s="92"/>
      <c r="AH41" s="92"/>
      <c r="AI41" s="92"/>
      <c r="AJ41" s="92"/>
      <c r="AK41" s="92"/>
    </row>
    <row r="42" spans="1:37" ht="30" x14ac:dyDescent="0.25">
      <c r="A42" s="232"/>
      <c r="B42" s="226"/>
      <c r="C42" s="60">
        <v>105</v>
      </c>
      <c r="D42" s="62" t="s">
        <v>108</v>
      </c>
      <c r="E42" s="34" t="s">
        <v>235</v>
      </c>
      <c r="F42" s="34" t="s">
        <v>470</v>
      </c>
      <c r="G42" s="34" t="s">
        <v>479</v>
      </c>
      <c r="H42" s="59" t="s">
        <v>243</v>
      </c>
      <c r="I42" s="51">
        <v>20</v>
      </c>
      <c r="J42" s="51">
        <v>30</v>
      </c>
      <c r="K42" s="74">
        <v>36.82</v>
      </c>
      <c r="L42" s="36">
        <v>10</v>
      </c>
      <c r="M42" s="89">
        <f t="shared" si="0"/>
        <v>5</v>
      </c>
      <c r="N42" s="49" t="str">
        <f t="shared" si="1"/>
        <v>OK</v>
      </c>
      <c r="O42" s="40"/>
      <c r="P42" s="50"/>
      <c r="Q42" s="92">
        <v>5</v>
      </c>
      <c r="R42" s="105"/>
      <c r="S42" s="92"/>
      <c r="T42" s="92"/>
      <c r="U42" s="92"/>
      <c r="V42" s="92"/>
      <c r="W42" s="92"/>
      <c r="X42" s="92"/>
      <c r="Y42" s="92"/>
      <c r="Z42" s="95"/>
      <c r="AA42" s="92"/>
      <c r="AB42" s="92"/>
      <c r="AC42" s="92"/>
      <c r="AD42" s="92"/>
      <c r="AE42" s="92"/>
      <c r="AF42" s="92"/>
      <c r="AG42" s="92"/>
      <c r="AH42" s="92"/>
      <c r="AI42" s="92"/>
      <c r="AJ42" s="92"/>
      <c r="AK42" s="92"/>
    </row>
    <row r="43" spans="1:37" ht="30" x14ac:dyDescent="0.25">
      <c r="A43" s="232"/>
      <c r="B43" s="226"/>
      <c r="C43" s="60">
        <v>106</v>
      </c>
      <c r="D43" s="61" t="s">
        <v>109</v>
      </c>
      <c r="E43" s="34" t="s">
        <v>235</v>
      </c>
      <c r="F43" s="34" t="s">
        <v>470</v>
      </c>
      <c r="G43" s="34" t="s">
        <v>479</v>
      </c>
      <c r="H43" s="34" t="s">
        <v>243</v>
      </c>
      <c r="I43" s="51">
        <v>20</v>
      </c>
      <c r="J43" s="51">
        <v>30</v>
      </c>
      <c r="K43" s="74">
        <v>26.24</v>
      </c>
      <c r="L43" s="36"/>
      <c r="M43" s="89">
        <f t="shared" si="0"/>
        <v>0</v>
      </c>
      <c r="N43" s="49" t="str">
        <f t="shared" si="1"/>
        <v>OK</v>
      </c>
      <c r="O43" s="40"/>
      <c r="P43" s="50"/>
      <c r="Q43" s="92"/>
      <c r="R43" s="105"/>
      <c r="S43" s="92"/>
      <c r="T43" s="92"/>
      <c r="U43" s="92"/>
      <c r="V43" s="92"/>
      <c r="W43" s="92"/>
      <c r="X43" s="92"/>
      <c r="Y43" s="92"/>
      <c r="Z43" s="95"/>
      <c r="AA43" s="92"/>
      <c r="AB43" s="92"/>
      <c r="AC43" s="92"/>
      <c r="AD43" s="92"/>
      <c r="AE43" s="92"/>
      <c r="AF43" s="92"/>
      <c r="AG43" s="92"/>
      <c r="AH43" s="92"/>
      <c r="AI43" s="92"/>
      <c r="AJ43" s="92"/>
      <c r="AK43" s="92"/>
    </row>
    <row r="44" spans="1:37" x14ac:dyDescent="0.25">
      <c r="A44" s="232"/>
      <c r="B44" s="226"/>
      <c r="C44" s="60">
        <v>107</v>
      </c>
      <c r="D44" s="61" t="s">
        <v>110</v>
      </c>
      <c r="E44" s="34" t="s">
        <v>235</v>
      </c>
      <c r="F44" s="34" t="s">
        <v>470</v>
      </c>
      <c r="G44" s="34" t="s">
        <v>479</v>
      </c>
      <c r="H44" s="34" t="s">
        <v>241</v>
      </c>
      <c r="I44" s="51">
        <v>20</v>
      </c>
      <c r="J44" s="51">
        <v>30</v>
      </c>
      <c r="K44" s="74">
        <v>50.35</v>
      </c>
      <c r="L44" s="36"/>
      <c r="M44" s="89">
        <f t="shared" si="0"/>
        <v>0</v>
      </c>
      <c r="N44" s="49" t="str">
        <f t="shared" si="1"/>
        <v>OK</v>
      </c>
      <c r="O44" s="40"/>
      <c r="P44" s="50"/>
      <c r="Q44" s="92"/>
      <c r="R44" s="105"/>
      <c r="S44" s="92"/>
      <c r="T44" s="92"/>
      <c r="U44" s="92"/>
      <c r="V44" s="92"/>
      <c r="W44" s="92"/>
      <c r="X44" s="92"/>
      <c r="Y44" s="92"/>
      <c r="Z44" s="95"/>
      <c r="AA44" s="92"/>
      <c r="AB44" s="92"/>
      <c r="AC44" s="92"/>
      <c r="AD44" s="92"/>
      <c r="AE44" s="92"/>
      <c r="AF44" s="92"/>
      <c r="AG44" s="92"/>
      <c r="AH44" s="92"/>
      <c r="AI44" s="92"/>
      <c r="AJ44" s="92"/>
      <c r="AK44" s="92"/>
    </row>
    <row r="45" spans="1:37" x14ac:dyDescent="0.25">
      <c r="A45" s="232"/>
      <c r="B45" s="226"/>
      <c r="C45" s="60">
        <v>108</v>
      </c>
      <c r="D45" s="61" t="s">
        <v>111</v>
      </c>
      <c r="E45" s="34" t="s">
        <v>235</v>
      </c>
      <c r="F45" s="34" t="s">
        <v>470</v>
      </c>
      <c r="G45" s="34" t="s">
        <v>479</v>
      </c>
      <c r="H45" s="51" t="s">
        <v>240</v>
      </c>
      <c r="I45" s="51">
        <v>20</v>
      </c>
      <c r="J45" s="51">
        <v>30</v>
      </c>
      <c r="K45" s="74">
        <v>39.36</v>
      </c>
      <c r="L45" s="36"/>
      <c r="M45" s="89">
        <f t="shared" si="0"/>
        <v>0</v>
      </c>
      <c r="N45" s="49" t="str">
        <f t="shared" si="1"/>
        <v>OK</v>
      </c>
      <c r="O45" s="40"/>
      <c r="P45" s="50"/>
      <c r="Q45" s="92"/>
      <c r="R45" s="105"/>
      <c r="S45" s="92"/>
      <c r="T45" s="92"/>
      <c r="U45" s="92"/>
      <c r="V45" s="92"/>
      <c r="W45" s="92"/>
      <c r="X45" s="92"/>
      <c r="Y45" s="92"/>
      <c r="Z45" s="95"/>
      <c r="AA45" s="92"/>
      <c r="AB45" s="92"/>
      <c r="AC45" s="92"/>
      <c r="AD45" s="92"/>
      <c r="AE45" s="92"/>
      <c r="AF45" s="92"/>
      <c r="AG45" s="92"/>
      <c r="AH45" s="92"/>
      <c r="AI45" s="92"/>
      <c r="AJ45" s="92"/>
      <c r="AK45" s="92"/>
    </row>
    <row r="46" spans="1:37" x14ac:dyDescent="0.25">
      <c r="A46" s="232"/>
      <c r="B46" s="226"/>
      <c r="C46" s="57">
        <v>109</v>
      </c>
      <c r="D46" s="61" t="s">
        <v>112</v>
      </c>
      <c r="E46" s="34" t="s">
        <v>235</v>
      </c>
      <c r="F46" s="34" t="s">
        <v>470</v>
      </c>
      <c r="G46" s="34" t="s">
        <v>479</v>
      </c>
      <c r="H46" s="51" t="s">
        <v>241</v>
      </c>
      <c r="I46" s="51">
        <v>20</v>
      </c>
      <c r="J46" s="51">
        <v>30</v>
      </c>
      <c r="K46" s="74">
        <v>53.45</v>
      </c>
      <c r="L46" s="36"/>
      <c r="M46" s="89">
        <f t="shared" si="0"/>
        <v>0</v>
      </c>
      <c r="N46" s="49" t="str">
        <f t="shared" si="1"/>
        <v>OK</v>
      </c>
      <c r="O46" s="40"/>
      <c r="P46" s="50"/>
      <c r="Q46" s="92"/>
      <c r="R46" s="105"/>
      <c r="S46" s="92"/>
      <c r="T46" s="92"/>
      <c r="U46" s="92"/>
      <c r="V46" s="92"/>
      <c r="W46" s="92"/>
      <c r="X46" s="92"/>
      <c r="Y46" s="92"/>
      <c r="Z46" s="95"/>
      <c r="AA46" s="92"/>
      <c r="AB46" s="92"/>
      <c r="AC46" s="92"/>
      <c r="AD46" s="92"/>
      <c r="AE46" s="92"/>
      <c r="AF46" s="92"/>
      <c r="AG46" s="92"/>
      <c r="AH46" s="92"/>
      <c r="AI46" s="92"/>
      <c r="AJ46" s="92"/>
      <c r="AK46" s="92"/>
    </row>
    <row r="47" spans="1:37" x14ac:dyDescent="0.25">
      <c r="A47" s="232"/>
      <c r="B47" s="226"/>
      <c r="C47" s="60">
        <v>110</v>
      </c>
      <c r="D47" s="61" t="s">
        <v>113</v>
      </c>
      <c r="E47" s="34" t="s">
        <v>235</v>
      </c>
      <c r="F47" s="34" t="s">
        <v>470</v>
      </c>
      <c r="G47" s="34" t="s">
        <v>479</v>
      </c>
      <c r="H47" s="51" t="s">
        <v>243</v>
      </c>
      <c r="I47" s="51">
        <v>20</v>
      </c>
      <c r="J47" s="51">
        <v>30</v>
      </c>
      <c r="K47" s="74">
        <v>37.229999999999997</v>
      </c>
      <c r="L47" s="36">
        <v>70</v>
      </c>
      <c r="M47" s="89">
        <f t="shared" si="0"/>
        <v>25</v>
      </c>
      <c r="N47" s="49" t="str">
        <f t="shared" si="1"/>
        <v>OK</v>
      </c>
      <c r="O47" s="40">
        <v>35</v>
      </c>
      <c r="P47" s="50"/>
      <c r="Q47" s="92">
        <v>10</v>
      </c>
      <c r="R47" s="105"/>
      <c r="S47" s="92"/>
      <c r="T47" s="92"/>
      <c r="U47" s="92"/>
      <c r="V47" s="92"/>
      <c r="W47" s="92"/>
      <c r="X47" s="92"/>
      <c r="Y47" s="92"/>
      <c r="Z47" s="95"/>
      <c r="AA47" s="92"/>
      <c r="AB47" s="92"/>
      <c r="AC47" s="92"/>
      <c r="AD47" s="92"/>
      <c r="AE47" s="92"/>
      <c r="AF47" s="92"/>
      <c r="AG47" s="92"/>
      <c r="AH47" s="92"/>
      <c r="AI47" s="92"/>
      <c r="AJ47" s="92"/>
      <c r="AK47" s="92"/>
    </row>
    <row r="48" spans="1:37" x14ac:dyDescent="0.25">
      <c r="A48" s="232"/>
      <c r="B48" s="226"/>
      <c r="C48" s="60">
        <v>111</v>
      </c>
      <c r="D48" s="61" t="s">
        <v>114</v>
      </c>
      <c r="E48" s="51" t="s">
        <v>235</v>
      </c>
      <c r="F48" s="51" t="s">
        <v>470</v>
      </c>
      <c r="G48" s="34" t="s">
        <v>479</v>
      </c>
      <c r="H48" s="59" t="s">
        <v>243</v>
      </c>
      <c r="I48" s="51">
        <v>20</v>
      </c>
      <c r="J48" s="51">
        <v>30</v>
      </c>
      <c r="K48" s="74">
        <v>45.38</v>
      </c>
      <c r="L48" s="36"/>
      <c r="M48" s="89">
        <f t="shared" si="0"/>
        <v>0</v>
      </c>
      <c r="N48" s="49" t="str">
        <f t="shared" si="1"/>
        <v>OK</v>
      </c>
      <c r="O48" s="105"/>
      <c r="P48" s="50"/>
      <c r="Q48" s="92"/>
      <c r="R48" s="50"/>
      <c r="S48" s="92"/>
      <c r="T48" s="92"/>
      <c r="U48" s="92"/>
      <c r="V48" s="92"/>
      <c r="W48" s="92"/>
      <c r="X48" s="92"/>
      <c r="Y48" s="92"/>
      <c r="Z48" s="93"/>
      <c r="AA48" s="92"/>
      <c r="AB48" s="92"/>
      <c r="AC48" s="92"/>
      <c r="AD48" s="92"/>
      <c r="AE48" s="92"/>
      <c r="AF48" s="92"/>
      <c r="AG48" s="92"/>
      <c r="AH48" s="92"/>
      <c r="AI48" s="92"/>
      <c r="AJ48" s="92"/>
      <c r="AK48" s="92"/>
    </row>
    <row r="49" spans="1:37" x14ac:dyDescent="0.25">
      <c r="A49" s="232"/>
      <c r="B49" s="226"/>
      <c r="C49" s="60">
        <v>112</v>
      </c>
      <c r="D49" s="61" t="s">
        <v>115</v>
      </c>
      <c r="E49" s="34" t="s">
        <v>235</v>
      </c>
      <c r="F49" s="34" t="s">
        <v>481</v>
      </c>
      <c r="G49" s="34" t="s">
        <v>250</v>
      </c>
      <c r="H49" s="34" t="s">
        <v>240</v>
      </c>
      <c r="I49" s="51">
        <v>20</v>
      </c>
      <c r="J49" s="51">
        <v>30</v>
      </c>
      <c r="K49" s="74">
        <v>118.83</v>
      </c>
      <c r="L49" s="36"/>
      <c r="M49" s="89">
        <f t="shared" si="0"/>
        <v>0</v>
      </c>
      <c r="N49" s="49" t="str">
        <f t="shared" si="1"/>
        <v>OK</v>
      </c>
      <c r="O49" s="105"/>
      <c r="P49" s="50"/>
      <c r="Q49" s="92"/>
      <c r="R49" s="50"/>
      <c r="S49" s="92"/>
      <c r="T49" s="92"/>
      <c r="U49" s="92"/>
      <c r="V49" s="92"/>
      <c r="W49" s="92"/>
      <c r="X49" s="92"/>
      <c r="Y49" s="92"/>
      <c r="Z49" s="93"/>
      <c r="AA49" s="92"/>
      <c r="AB49" s="92"/>
      <c r="AC49" s="92"/>
      <c r="AD49" s="92"/>
      <c r="AE49" s="92"/>
      <c r="AF49" s="92"/>
      <c r="AG49" s="92"/>
      <c r="AH49" s="92"/>
      <c r="AI49" s="92"/>
      <c r="AJ49" s="92"/>
      <c r="AK49" s="92"/>
    </row>
    <row r="50" spans="1:37" ht="15" customHeight="1" x14ac:dyDescent="0.25">
      <c r="A50" s="232"/>
      <c r="B50" s="226"/>
      <c r="C50" s="60">
        <v>113</v>
      </c>
      <c r="D50" s="61" t="s">
        <v>116</v>
      </c>
      <c r="E50" s="34" t="s">
        <v>235</v>
      </c>
      <c r="F50" s="34" t="s">
        <v>480</v>
      </c>
      <c r="G50" s="34" t="s">
        <v>249</v>
      </c>
      <c r="H50" s="34" t="s">
        <v>240</v>
      </c>
      <c r="I50" s="51">
        <v>20</v>
      </c>
      <c r="J50" s="51">
        <v>30</v>
      </c>
      <c r="K50" s="74">
        <v>16.38</v>
      </c>
      <c r="L50" s="36"/>
      <c r="M50" s="89">
        <f t="shared" si="0"/>
        <v>0</v>
      </c>
      <c r="N50" s="49" t="str">
        <f t="shared" si="1"/>
        <v>OK</v>
      </c>
      <c r="O50" s="105"/>
      <c r="P50" s="50"/>
      <c r="Q50" s="92"/>
      <c r="R50" s="50"/>
      <c r="S50" s="92"/>
      <c r="T50" s="92"/>
      <c r="U50" s="92"/>
      <c r="V50" s="92"/>
      <c r="W50" s="92"/>
      <c r="X50" s="92"/>
      <c r="Y50" s="92"/>
      <c r="Z50" s="93"/>
      <c r="AA50" s="92"/>
      <c r="AB50" s="92"/>
      <c r="AC50" s="92"/>
      <c r="AD50" s="92"/>
      <c r="AE50" s="92"/>
      <c r="AF50" s="92"/>
      <c r="AG50" s="92"/>
      <c r="AH50" s="92"/>
      <c r="AI50" s="92"/>
      <c r="AJ50" s="92"/>
      <c r="AK50" s="92"/>
    </row>
    <row r="51" spans="1:37" ht="15" customHeight="1" x14ac:dyDescent="0.25">
      <c r="A51" s="232"/>
      <c r="B51" s="226"/>
      <c r="C51" s="57">
        <v>114</v>
      </c>
      <c r="D51" s="61" t="s">
        <v>34</v>
      </c>
      <c r="E51" s="34" t="s">
        <v>235</v>
      </c>
      <c r="F51" s="34" t="s">
        <v>331</v>
      </c>
      <c r="G51" s="34" t="s">
        <v>248</v>
      </c>
      <c r="H51" s="34" t="s">
        <v>31</v>
      </c>
      <c r="I51" s="51">
        <v>20</v>
      </c>
      <c r="J51" s="51">
        <v>30</v>
      </c>
      <c r="K51" s="74">
        <v>5.14</v>
      </c>
      <c r="L51" s="36">
        <v>50</v>
      </c>
      <c r="M51" s="89">
        <f t="shared" si="0"/>
        <v>50</v>
      </c>
      <c r="N51" s="49" t="str">
        <f t="shared" si="1"/>
        <v>OK</v>
      </c>
      <c r="O51" s="105"/>
      <c r="P51" s="50"/>
      <c r="Q51" s="92"/>
      <c r="R51" s="50"/>
      <c r="S51" s="92"/>
      <c r="T51" s="92"/>
      <c r="U51" s="92"/>
      <c r="V51" s="92"/>
      <c r="W51" s="92"/>
      <c r="X51" s="92"/>
      <c r="Y51" s="92"/>
      <c r="Z51" s="93"/>
      <c r="AA51" s="92"/>
      <c r="AB51" s="92"/>
      <c r="AC51" s="92"/>
      <c r="AD51" s="92"/>
      <c r="AE51" s="92"/>
      <c r="AF51" s="92"/>
      <c r="AG51" s="92"/>
      <c r="AH51" s="92"/>
      <c r="AI51" s="92"/>
      <c r="AJ51" s="92"/>
      <c r="AK51" s="92"/>
    </row>
    <row r="52" spans="1:37" ht="15" customHeight="1" x14ac:dyDescent="0.25">
      <c r="A52" s="232"/>
      <c r="B52" s="226"/>
      <c r="C52" s="60">
        <v>115</v>
      </c>
      <c r="D52" s="61" t="s">
        <v>35</v>
      </c>
      <c r="E52" s="34" t="s">
        <v>235</v>
      </c>
      <c r="F52" s="34" t="s">
        <v>331</v>
      </c>
      <c r="G52" s="34" t="s">
        <v>248</v>
      </c>
      <c r="H52" s="34" t="s">
        <v>31</v>
      </c>
      <c r="I52" s="51">
        <v>20</v>
      </c>
      <c r="J52" s="51">
        <v>30</v>
      </c>
      <c r="K52" s="74">
        <v>3.81</v>
      </c>
      <c r="L52" s="36">
        <v>100</v>
      </c>
      <c r="M52" s="89">
        <f t="shared" si="0"/>
        <v>100</v>
      </c>
      <c r="N52" s="49" t="str">
        <f t="shared" si="1"/>
        <v>OK</v>
      </c>
      <c r="P52" s="50"/>
      <c r="Q52" s="92"/>
      <c r="R52" s="50"/>
      <c r="S52" s="92"/>
      <c r="T52" s="92"/>
      <c r="U52" s="92"/>
      <c r="V52" s="92"/>
      <c r="W52" s="92"/>
      <c r="X52" s="92"/>
      <c r="Y52" s="92"/>
      <c r="Z52" s="93"/>
      <c r="AA52" s="92"/>
      <c r="AB52" s="92"/>
      <c r="AC52" s="92"/>
      <c r="AD52" s="92"/>
      <c r="AE52" s="92"/>
      <c r="AF52" s="92"/>
      <c r="AG52" s="92"/>
      <c r="AH52" s="92"/>
      <c r="AI52" s="92"/>
      <c r="AJ52" s="92"/>
      <c r="AK52" s="92"/>
    </row>
    <row r="53" spans="1:37" ht="15" customHeight="1" x14ac:dyDescent="0.25">
      <c r="A53" s="232"/>
      <c r="B53" s="226"/>
      <c r="C53" s="60">
        <v>116</v>
      </c>
      <c r="D53" s="61" t="s">
        <v>36</v>
      </c>
      <c r="E53" s="34" t="s">
        <v>235</v>
      </c>
      <c r="F53" s="34" t="s">
        <v>331</v>
      </c>
      <c r="G53" s="34" t="s">
        <v>248</v>
      </c>
      <c r="H53" s="34" t="s">
        <v>31</v>
      </c>
      <c r="I53" s="51">
        <v>20</v>
      </c>
      <c r="J53" s="51">
        <v>30</v>
      </c>
      <c r="K53" s="74">
        <v>1.97</v>
      </c>
      <c r="L53" s="36">
        <v>100</v>
      </c>
      <c r="M53" s="89">
        <f t="shared" si="0"/>
        <v>100</v>
      </c>
      <c r="N53" s="49" t="str">
        <f t="shared" si="1"/>
        <v>OK</v>
      </c>
      <c r="O53" s="105"/>
      <c r="P53" s="50"/>
      <c r="Q53" s="92"/>
      <c r="R53" s="50"/>
      <c r="S53" s="92"/>
      <c r="T53" s="92"/>
      <c r="U53" s="92"/>
      <c r="V53" s="92"/>
      <c r="W53" s="92"/>
      <c r="X53" s="92"/>
      <c r="Y53" s="92"/>
      <c r="Z53" s="93"/>
      <c r="AA53" s="92"/>
      <c r="AB53" s="92"/>
      <c r="AC53" s="92"/>
      <c r="AD53" s="92"/>
      <c r="AE53" s="92"/>
      <c r="AF53" s="92"/>
      <c r="AG53" s="92"/>
      <c r="AH53" s="92"/>
      <c r="AI53" s="92"/>
      <c r="AJ53" s="92"/>
      <c r="AK53" s="92"/>
    </row>
    <row r="54" spans="1:37" ht="15" customHeight="1" x14ac:dyDescent="0.25">
      <c r="A54" s="232"/>
      <c r="B54" s="226"/>
      <c r="C54" s="60">
        <v>117</v>
      </c>
      <c r="D54" s="61" t="s">
        <v>117</v>
      </c>
      <c r="E54" s="34" t="s">
        <v>235</v>
      </c>
      <c r="F54" s="34" t="s">
        <v>331</v>
      </c>
      <c r="G54" s="34" t="s">
        <v>248</v>
      </c>
      <c r="H54" s="34" t="s">
        <v>31</v>
      </c>
      <c r="I54" s="51">
        <v>20</v>
      </c>
      <c r="J54" s="51">
        <v>30</v>
      </c>
      <c r="K54" s="74">
        <v>15.06</v>
      </c>
      <c r="L54" s="36">
        <v>30</v>
      </c>
      <c r="M54" s="89">
        <f t="shared" si="0"/>
        <v>0</v>
      </c>
      <c r="N54" s="49" t="str">
        <f t="shared" si="1"/>
        <v>OK</v>
      </c>
      <c r="O54" s="105">
        <v>30</v>
      </c>
      <c r="P54" s="50"/>
      <c r="Q54" s="92"/>
      <c r="R54" s="50"/>
      <c r="S54" s="92"/>
      <c r="T54" s="92"/>
      <c r="U54" s="92"/>
      <c r="V54" s="92"/>
      <c r="W54" s="92"/>
      <c r="X54" s="92"/>
      <c r="Y54" s="92"/>
      <c r="Z54" s="93"/>
      <c r="AA54" s="92"/>
      <c r="AB54" s="92"/>
      <c r="AC54" s="92"/>
      <c r="AD54" s="92"/>
      <c r="AE54" s="92"/>
      <c r="AF54" s="92"/>
      <c r="AG54" s="92"/>
      <c r="AH54" s="92"/>
      <c r="AI54" s="92"/>
      <c r="AJ54" s="92"/>
      <c r="AK54" s="92"/>
    </row>
    <row r="55" spans="1:37" ht="15" customHeight="1" x14ac:dyDescent="0.25">
      <c r="A55" s="232"/>
      <c r="B55" s="226"/>
      <c r="C55" s="60">
        <v>118</v>
      </c>
      <c r="D55" s="61" t="s">
        <v>118</v>
      </c>
      <c r="E55" s="51" t="s">
        <v>235</v>
      </c>
      <c r="F55" s="51" t="s">
        <v>331</v>
      </c>
      <c r="G55" s="34" t="s">
        <v>248</v>
      </c>
      <c r="H55" s="59" t="s">
        <v>31</v>
      </c>
      <c r="I55" s="51">
        <v>20</v>
      </c>
      <c r="J55" s="51">
        <v>30</v>
      </c>
      <c r="K55" s="74">
        <v>15.06</v>
      </c>
      <c r="L55" s="36">
        <v>50</v>
      </c>
      <c r="M55" s="89">
        <f t="shared" si="0"/>
        <v>0</v>
      </c>
      <c r="N55" s="49" t="str">
        <f t="shared" si="1"/>
        <v>OK</v>
      </c>
      <c r="O55" s="105">
        <v>50</v>
      </c>
      <c r="P55" s="50"/>
      <c r="Q55" s="92"/>
      <c r="R55" s="50"/>
      <c r="S55" s="92"/>
      <c r="T55" s="92"/>
      <c r="U55" s="92"/>
      <c r="V55" s="92"/>
      <c r="W55" s="92"/>
      <c r="X55" s="92"/>
      <c r="Y55" s="92"/>
      <c r="Z55" s="93"/>
      <c r="AA55" s="92"/>
      <c r="AB55" s="92"/>
      <c r="AC55" s="92"/>
      <c r="AD55" s="92"/>
      <c r="AE55" s="92"/>
      <c r="AF55" s="92"/>
      <c r="AG55" s="92"/>
      <c r="AH55" s="92"/>
      <c r="AI55" s="92"/>
      <c r="AJ55" s="92"/>
      <c r="AK55" s="92"/>
    </row>
    <row r="56" spans="1:37" ht="15" customHeight="1" x14ac:dyDescent="0.25">
      <c r="A56" s="232"/>
      <c r="B56" s="226"/>
      <c r="C56" s="57">
        <v>119</v>
      </c>
      <c r="D56" s="62" t="s">
        <v>50</v>
      </c>
      <c r="E56" s="34" t="s">
        <v>235</v>
      </c>
      <c r="F56" s="34" t="s">
        <v>331</v>
      </c>
      <c r="G56" s="34" t="s">
        <v>248</v>
      </c>
      <c r="H56" s="34" t="s">
        <v>31</v>
      </c>
      <c r="I56" s="51">
        <v>20</v>
      </c>
      <c r="J56" s="51">
        <v>30</v>
      </c>
      <c r="K56" s="74">
        <v>14.22</v>
      </c>
      <c r="L56" s="36">
        <v>30</v>
      </c>
      <c r="M56" s="89">
        <f t="shared" si="0"/>
        <v>0</v>
      </c>
      <c r="N56" s="49" t="str">
        <f t="shared" si="1"/>
        <v>OK</v>
      </c>
      <c r="O56" s="105">
        <v>30</v>
      </c>
      <c r="P56" s="50"/>
      <c r="Q56" s="92"/>
      <c r="R56" s="50"/>
      <c r="S56" s="92"/>
      <c r="T56" s="92"/>
      <c r="U56" s="92"/>
      <c r="V56" s="92"/>
      <c r="W56" s="92"/>
      <c r="X56" s="92"/>
      <c r="Y56" s="92"/>
      <c r="Z56" s="93"/>
      <c r="AA56" s="92"/>
      <c r="AB56" s="92"/>
      <c r="AC56" s="92"/>
      <c r="AD56" s="92"/>
      <c r="AE56" s="92"/>
      <c r="AF56" s="92"/>
      <c r="AG56" s="92"/>
      <c r="AH56" s="92"/>
      <c r="AI56" s="92"/>
      <c r="AJ56" s="92"/>
      <c r="AK56" s="92"/>
    </row>
    <row r="57" spans="1:37" ht="15" customHeight="1" x14ac:dyDescent="0.25">
      <c r="A57" s="232"/>
      <c r="B57" s="226"/>
      <c r="C57" s="60">
        <v>120</v>
      </c>
      <c r="D57" s="62" t="s">
        <v>37</v>
      </c>
      <c r="E57" s="34" t="s">
        <v>235</v>
      </c>
      <c r="F57" s="34" t="s">
        <v>331</v>
      </c>
      <c r="G57" s="34" t="s">
        <v>248</v>
      </c>
      <c r="H57" s="34" t="s">
        <v>31</v>
      </c>
      <c r="I57" s="51">
        <v>20</v>
      </c>
      <c r="J57" s="51">
        <v>30</v>
      </c>
      <c r="K57" s="74">
        <v>15.4</v>
      </c>
      <c r="L57" s="36">
        <v>50</v>
      </c>
      <c r="M57" s="89">
        <f t="shared" si="0"/>
        <v>0</v>
      </c>
      <c r="N57" s="49" t="str">
        <f t="shared" si="1"/>
        <v>OK</v>
      </c>
      <c r="O57" s="105">
        <v>50</v>
      </c>
      <c r="P57" s="50"/>
      <c r="Q57" s="92"/>
      <c r="R57" s="50"/>
      <c r="S57" s="92"/>
      <c r="T57" s="92"/>
      <c r="U57" s="92"/>
      <c r="V57" s="92"/>
      <c r="W57" s="92"/>
      <c r="X57" s="92"/>
      <c r="Y57" s="92"/>
      <c r="Z57" s="93"/>
      <c r="AA57" s="92"/>
      <c r="AB57" s="92"/>
      <c r="AC57" s="92"/>
      <c r="AD57" s="92"/>
      <c r="AE57" s="92"/>
      <c r="AF57" s="92"/>
      <c r="AG57" s="92"/>
      <c r="AH57" s="92"/>
      <c r="AI57" s="92"/>
      <c r="AJ57" s="92"/>
      <c r="AK57" s="92"/>
    </row>
    <row r="58" spans="1:37" ht="15" customHeight="1" x14ac:dyDescent="0.25">
      <c r="A58" s="232"/>
      <c r="B58" s="226"/>
      <c r="C58" s="60">
        <v>121</v>
      </c>
      <c r="D58" s="62" t="s">
        <v>38</v>
      </c>
      <c r="E58" s="34" t="s">
        <v>235</v>
      </c>
      <c r="F58" s="34" t="s">
        <v>331</v>
      </c>
      <c r="G58" s="34" t="s">
        <v>248</v>
      </c>
      <c r="H58" s="34" t="s">
        <v>31</v>
      </c>
      <c r="I58" s="51">
        <v>20</v>
      </c>
      <c r="J58" s="51">
        <v>30</v>
      </c>
      <c r="K58" s="74">
        <v>18.760000000000002</v>
      </c>
      <c r="L58" s="36">
        <v>30</v>
      </c>
      <c r="M58" s="89">
        <f t="shared" si="0"/>
        <v>20</v>
      </c>
      <c r="N58" s="49" t="str">
        <f t="shared" si="1"/>
        <v>OK</v>
      </c>
      <c r="O58" s="105">
        <v>10</v>
      </c>
      <c r="P58" s="50"/>
      <c r="Q58" s="92"/>
      <c r="R58" s="50"/>
      <c r="S58" s="92"/>
      <c r="T58" s="92"/>
      <c r="U58" s="92"/>
      <c r="V58" s="92"/>
      <c r="W58" s="92"/>
      <c r="X58" s="92"/>
      <c r="Y58" s="92"/>
      <c r="Z58" s="93"/>
      <c r="AA58" s="92"/>
      <c r="AB58" s="92"/>
      <c r="AC58" s="92"/>
      <c r="AD58" s="92"/>
      <c r="AE58" s="92"/>
      <c r="AF58" s="92"/>
      <c r="AG58" s="92"/>
      <c r="AH58" s="92"/>
      <c r="AI58" s="92"/>
      <c r="AJ58" s="92"/>
      <c r="AK58" s="92"/>
    </row>
    <row r="59" spans="1:37" ht="15" customHeight="1" x14ac:dyDescent="0.25">
      <c r="A59" s="232"/>
      <c r="B59" s="226"/>
      <c r="C59" s="60">
        <v>122</v>
      </c>
      <c r="D59" s="62" t="s">
        <v>39</v>
      </c>
      <c r="E59" s="51" t="s">
        <v>235</v>
      </c>
      <c r="F59" s="51" t="s">
        <v>331</v>
      </c>
      <c r="G59" s="34" t="s">
        <v>248</v>
      </c>
      <c r="H59" s="59" t="s">
        <v>31</v>
      </c>
      <c r="I59" s="51">
        <v>20</v>
      </c>
      <c r="J59" s="51">
        <v>30</v>
      </c>
      <c r="K59" s="74">
        <v>17.38</v>
      </c>
      <c r="L59" s="36">
        <v>20</v>
      </c>
      <c r="M59" s="89">
        <f t="shared" si="0"/>
        <v>20</v>
      </c>
      <c r="N59" s="49" t="str">
        <f t="shared" si="1"/>
        <v>OK</v>
      </c>
      <c r="O59" s="105"/>
      <c r="P59" s="50"/>
      <c r="Q59" s="92"/>
      <c r="R59" s="50"/>
      <c r="S59" s="92"/>
      <c r="T59" s="92"/>
      <c r="U59" s="92"/>
      <c r="V59" s="92"/>
      <c r="W59" s="92"/>
      <c r="X59" s="92"/>
      <c r="Y59" s="92"/>
      <c r="Z59" s="93"/>
      <c r="AA59" s="92"/>
      <c r="AB59" s="92"/>
      <c r="AC59" s="92"/>
      <c r="AD59" s="92"/>
      <c r="AE59" s="92"/>
      <c r="AF59" s="92"/>
      <c r="AG59" s="92"/>
      <c r="AH59" s="92"/>
      <c r="AI59" s="92"/>
      <c r="AJ59" s="92"/>
      <c r="AK59" s="92"/>
    </row>
    <row r="60" spans="1:37" ht="15" customHeight="1" x14ac:dyDescent="0.25">
      <c r="A60" s="232"/>
      <c r="B60" s="226"/>
      <c r="C60" s="60">
        <v>123</v>
      </c>
      <c r="D60" s="61" t="s">
        <v>119</v>
      </c>
      <c r="E60" s="51" t="s">
        <v>235</v>
      </c>
      <c r="F60" s="51" t="s">
        <v>470</v>
      </c>
      <c r="G60" s="34" t="s">
        <v>479</v>
      </c>
      <c r="H60" s="51" t="s">
        <v>243</v>
      </c>
      <c r="I60" s="51">
        <v>20</v>
      </c>
      <c r="J60" s="51">
        <v>30</v>
      </c>
      <c r="K60" s="74">
        <v>4.24</v>
      </c>
      <c r="L60" s="36">
        <v>100</v>
      </c>
      <c r="M60" s="89">
        <f t="shared" si="0"/>
        <v>100</v>
      </c>
      <c r="N60" s="49" t="str">
        <f t="shared" si="1"/>
        <v>OK</v>
      </c>
      <c r="O60" s="105"/>
      <c r="P60" s="50"/>
      <c r="Q60" s="92"/>
      <c r="R60" s="50"/>
      <c r="S60" s="92"/>
      <c r="T60" s="92"/>
      <c r="U60" s="92"/>
      <c r="V60" s="92"/>
      <c r="W60" s="92"/>
      <c r="X60" s="92"/>
      <c r="Y60" s="92"/>
      <c r="Z60" s="93"/>
      <c r="AA60" s="92"/>
      <c r="AB60" s="92"/>
      <c r="AC60" s="92"/>
      <c r="AD60" s="92"/>
      <c r="AE60" s="92"/>
      <c r="AF60" s="92"/>
      <c r="AG60" s="92"/>
      <c r="AH60" s="92"/>
      <c r="AI60" s="92"/>
      <c r="AJ60" s="92"/>
      <c r="AK60" s="92"/>
    </row>
    <row r="61" spans="1:37" ht="15" customHeight="1" x14ac:dyDescent="0.25">
      <c r="A61" s="232"/>
      <c r="B61" s="226"/>
      <c r="C61" s="57">
        <v>124</v>
      </c>
      <c r="D61" s="61" t="s">
        <v>120</v>
      </c>
      <c r="E61" s="34" t="s">
        <v>235</v>
      </c>
      <c r="F61" s="34" t="s">
        <v>470</v>
      </c>
      <c r="G61" s="34" t="s">
        <v>479</v>
      </c>
      <c r="H61" s="59" t="s">
        <v>243</v>
      </c>
      <c r="I61" s="51">
        <v>20</v>
      </c>
      <c r="J61" s="51">
        <v>30</v>
      </c>
      <c r="K61" s="74">
        <v>4.62</v>
      </c>
      <c r="L61" s="36"/>
      <c r="M61" s="89">
        <f t="shared" si="0"/>
        <v>0</v>
      </c>
      <c r="N61" s="49" t="str">
        <f t="shared" si="1"/>
        <v>OK</v>
      </c>
      <c r="O61" s="105"/>
      <c r="P61" s="50"/>
      <c r="Q61" s="92"/>
      <c r="R61" s="50"/>
      <c r="S61" s="92"/>
      <c r="T61" s="92"/>
      <c r="U61" s="92"/>
      <c r="V61" s="92"/>
      <c r="W61" s="92"/>
      <c r="X61" s="92"/>
      <c r="Y61" s="92"/>
      <c r="Z61" s="93"/>
      <c r="AA61" s="92"/>
      <c r="AB61" s="92"/>
      <c r="AC61" s="92"/>
      <c r="AD61" s="92"/>
      <c r="AE61" s="92"/>
      <c r="AF61" s="92"/>
      <c r="AG61" s="92"/>
      <c r="AH61" s="92"/>
      <c r="AI61" s="92"/>
      <c r="AJ61" s="92"/>
      <c r="AK61" s="92"/>
    </row>
    <row r="62" spans="1:37" ht="15" customHeight="1" x14ac:dyDescent="0.25">
      <c r="A62" s="232"/>
      <c r="B62" s="226"/>
      <c r="C62" s="60">
        <v>125</v>
      </c>
      <c r="D62" s="61" t="s">
        <v>272</v>
      </c>
      <c r="E62" s="51" t="s">
        <v>235</v>
      </c>
      <c r="F62" s="51" t="s">
        <v>470</v>
      </c>
      <c r="G62" s="34" t="s">
        <v>479</v>
      </c>
      <c r="H62" s="51" t="s">
        <v>243</v>
      </c>
      <c r="I62" s="51">
        <v>20</v>
      </c>
      <c r="J62" s="51">
        <v>30</v>
      </c>
      <c r="K62" s="74">
        <v>79.55</v>
      </c>
      <c r="L62" s="36"/>
      <c r="M62" s="89">
        <f t="shared" si="0"/>
        <v>0</v>
      </c>
      <c r="N62" s="49" t="str">
        <f t="shared" si="1"/>
        <v>OK</v>
      </c>
      <c r="O62" s="105"/>
      <c r="P62" s="50"/>
      <c r="Q62" s="92"/>
      <c r="R62" s="50"/>
      <c r="S62" s="92"/>
      <c r="T62" s="92"/>
      <c r="U62" s="92"/>
      <c r="V62" s="92"/>
      <c r="W62" s="92"/>
      <c r="X62" s="92"/>
      <c r="Y62" s="92"/>
      <c r="Z62" s="93"/>
      <c r="AA62" s="92"/>
      <c r="AB62" s="92"/>
      <c r="AC62" s="92"/>
      <c r="AD62" s="92"/>
      <c r="AE62" s="92"/>
      <c r="AF62" s="92"/>
      <c r="AG62" s="92"/>
      <c r="AH62" s="92"/>
      <c r="AI62" s="92"/>
      <c r="AJ62" s="92"/>
      <c r="AK62" s="92"/>
    </row>
    <row r="63" spans="1:37" ht="15" customHeight="1" x14ac:dyDescent="0.25">
      <c r="A63" s="232"/>
      <c r="B63" s="226"/>
      <c r="C63" s="60">
        <v>126</v>
      </c>
      <c r="D63" s="61" t="s">
        <v>273</v>
      </c>
      <c r="E63" s="34" t="s">
        <v>235</v>
      </c>
      <c r="F63" s="34" t="s">
        <v>470</v>
      </c>
      <c r="G63" s="34" t="s">
        <v>479</v>
      </c>
      <c r="H63" s="59" t="s">
        <v>243</v>
      </c>
      <c r="I63" s="51">
        <v>20</v>
      </c>
      <c r="J63" s="51">
        <v>30</v>
      </c>
      <c r="K63" s="74">
        <v>47.95</v>
      </c>
      <c r="L63" s="36"/>
      <c r="M63" s="89">
        <f t="shared" si="0"/>
        <v>0</v>
      </c>
      <c r="N63" s="49" t="str">
        <f t="shared" si="1"/>
        <v>OK</v>
      </c>
      <c r="O63" s="105"/>
      <c r="P63" s="50"/>
      <c r="Q63" s="92"/>
      <c r="R63" s="50"/>
      <c r="S63" s="92"/>
      <c r="T63" s="92"/>
      <c r="U63" s="92"/>
      <c r="V63" s="92"/>
      <c r="W63" s="92"/>
      <c r="X63" s="92"/>
      <c r="Y63" s="92"/>
      <c r="Z63" s="93"/>
      <c r="AA63" s="92"/>
      <c r="AB63" s="92"/>
      <c r="AC63" s="92"/>
      <c r="AD63" s="92"/>
      <c r="AE63" s="92"/>
      <c r="AF63" s="92"/>
      <c r="AG63" s="92"/>
      <c r="AH63" s="92"/>
      <c r="AI63" s="92"/>
      <c r="AJ63" s="92"/>
      <c r="AK63" s="92"/>
    </row>
    <row r="64" spans="1:37" ht="15" customHeight="1" x14ac:dyDescent="0.25">
      <c r="A64" s="232"/>
      <c r="B64" s="226"/>
      <c r="C64" s="60">
        <v>127</v>
      </c>
      <c r="D64" s="61" t="s">
        <v>274</v>
      </c>
      <c r="E64" s="34" t="s">
        <v>235</v>
      </c>
      <c r="F64" s="34" t="s">
        <v>470</v>
      </c>
      <c r="G64" s="34" t="s">
        <v>469</v>
      </c>
      <c r="H64" s="51" t="s">
        <v>243</v>
      </c>
      <c r="I64" s="51">
        <v>20</v>
      </c>
      <c r="J64" s="51">
        <v>30</v>
      </c>
      <c r="K64" s="74">
        <v>72.510000000000005</v>
      </c>
      <c r="L64" s="36"/>
      <c r="M64" s="89">
        <f t="shared" si="0"/>
        <v>0</v>
      </c>
      <c r="N64" s="49" t="str">
        <f t="shared" si="1"/>
        <v>OK</v>
      </c>
      <c r="O64" s="105"/>
      <c r="P64" s="50"/>
      <c r="Q64" s="92"/>
      <c r="R64" s="50"/>
      <c r="S64" s="92"/>
      <c r="T64" s="92"/>
      <c r="U64" s="92"/>
      <c r="V64" s="92"/>
      <c r="W64" s="92"/>
      <c r="X64" s="92"/>
      <c r="Y64" s="92"/>
      <c r="Z64" s="93"/>
      <c r="AA64" s="92"/>
      <c r="AB64" s="92"/>
      <c r="AC64" s="92"/>
      <c r="AD64" s="92"/>
      <c r="AE64" s="92"/>
      <c r="AF64" s="92"/>
      <c r="AG64" s="92"/>
      <c r="AH64" s="92"/>
      <c r="AI64" s="92"/>
      <c r="AJ64" s="92"/>
      <c r="AK64" s="92"/>
    </row>
    <row r="65" spans="1:37" ht="15" customHeight="1" x14ac:dyDescent="0.25">
      <c r="A65" s="232"/>
      <c r="B65" s="226"/>
      <c r="C65" s="60">
        <v>128</v>
      </c>
      <c r="D65" s="61" t="s">
        <v>275</v>
      </c>
      <c r="E65" s="34" t="s">
        <v>235</v>
      </c>
      <c r="F65" s="34" t="s">
        <v>470</v>
      </c>
      <c r="G65" s="34" t="s">
        <v>479</v>
      </c>
      <c r="H65" s="34" t="s">
        <v>243</v>
      </c>
      <c r="I65" s="51">
        <v>20</v>
      </c>
      <c r="J65" s="51">
        <v>30</v>
      </c>
      <c r="K65" s="74">
        <v>19.46</v>
      </c>
      <c r="L65" s="36"/>
      <c r="M65" s="89">
        <f t="shared" si="0"/>
        <v>0</v>
      </c>
      <c r="N65" s="49" t="str">
        <f t="shared" si="1"/>
        <v>OK</v>
      </c>
      <c r="O65" s="105"/>
      <c r="P65" s="50"/>
      <c r="Q65" s="92"/>
      <c r="R65" s="50"/>
      <c r="S65" s="92"/>
      <c r="T65" s="92"/>
      <c r="U65" s="92"/>
      <c r="V65" s="92"/>
      <c r="W65" s="92"/>
      <c r="X65" s="92"/>
      <c r="Y65" s="92"/>
      <c r="Z65" s="93"/>
      <c r="AA65" s="92"/>
      <c r="AB65" s="92"/>
      <c r="AC65" s="92"/>
      <c r="AD65" s="92"/>
      <c r="AE65" s="92"/>
      <c r="AF65" s="92"/>
      <c r="AG65" s="92"/>
      <c r="AH65" s="92"/>
      <c r="AI65" s="92"/>
      <c r="AJ65" s="92"/>
      <c r="AK65" s="92"/>
    </row>
    <row r="66" spans="1:37" ht="15" customHeight="1" x14ac:dyDescent="0.25">
      <c r="A66" s="232"/>
      <c r="B66" s="226"/>
      <c r="C66" s="57">
        <v>129</v>
      </c>
      <c r="D66" s="62" t="s">
        <v>276</v>
      </c>
      <c r="E66" s="34" t="s">
        <v>235</v>
      </c>
      <c r="F66" s="34" t="s">
        <v>336</v>
      </c>
      <c r="G66" s="34" t="s">
        <v>479</v>
      </c>
      <c r="H66" s="34" t="s">
        <v>243</v>
      </c>
      <c r="I66" s="51">
        <v>20</v>
      </c>
      <c r="J66" s="51">
        <v>30</v>
      </c>
      <c r="K66" s="74">
        <v>11.97</v>
      </c>
      <c r="L66" s="36"/>
      <c r="M66" s="89">
        <f t="shared" si="0"/>
        <v>0</v>
      </c>
      <c r="N66" s="49" t="str">
        <f t="shared" si="1"/>
        <v>OK</v>
      </c>
      <c r="O66" s="105"/>
      <c r="P66" s="50"/>
      <c r="Q66" s="92"/>
      <c r="R66" s="50"/>
      <c r="S66" s="92"/>
      <c r="T66" s="92"/>
      <c r="U66" s="92"/>
      <c r="V66" s="92"/>
      <c r="W66" s="92"/>
      <c r="X66" s="92"/>
      <c r="Y66" s="92"/>
      <c r="Z66" s="93"/>
      <c r="AA66" s="92"/>
      <c r="AB66" s="92"/>
      <c r="AC66" s="92"/>
      <c r="AD66" s="92"/>
      <c r="AE66" s="92"/>
      <c r="AF66" s="92"/>
      <c r="AG66" s="92"/>
      <c r="AH66" s="92"/>
      <c r="AI66" s="92"/>
      <c r="AJ66" s="92"/>
      <c r="AK66" s="92"/>
    </row>
    <row r="67" spans="1:37" ht="15" customHeight="1" x14ac:dyDescent="0.25">
      <c r="A67" s="232"/>
      <c r="B67" s="226"/>
      <c r="C67" s="60">
        <v>130</v>
      </c>
      <c r="D67" s="61" t="s">
        <v>277</v>
      </c>
      <c r="E67" s="34" t="s">
        <v>235</v>
      </c>
      <c r="F67" s="34" t="s">
        <v>336</v>
      </c>
      <c r="G67" s="118">
        <v>44409</v>
      </c>
      <c r="H67" s="51" t="s">
        <v>241</v>
      </c>
      <c r="I67" s="51">
        <v>20</v>
      </c>
      <c r="J67" s="51">
        <v>30</v>
      </c>
      <c r="K67" s="74">
        <v>2.3199999999999998</v>
      </c>
      <c r="L67" s="36"/>
      <c r="M67" s="89">
        <f t="shared" si="0"/>
        <v>0</v>
      </c>
      <c r="N67" s="49" t="str">
        <f t="shared" si="1"/>
        <v>OK</v>
      </c>
      <c r="O67" s="105"/>
      <c r="P67" s="50"/>
      <c r="Q67" s="92"/>
      <c r="R67" s="50"/>
      <c r="S67" s="92"/>
      <c r="T67" s="92"/>
      <c r="U67" s="92"/>
      <c r="V67" s="92"/>
      <c r="W67" s="92"/>
      <c r="X67" s="92"/>
      <c r="Y67" s="92"/>
      <c r="Z67" s="93"/>
      <c r="AA67" s="92"/>
      <c r="AB67" s="92"/>
      <c r="AC67" s="92"/>
      <c r="AD67" s="92"/>
      <c r="AE67" s="92"/>
      <c r="AF67" s="92"/>
      <c r="AG67" s="92"/>
      <c r="AH67" s="92"/>
      <c r="AI67" s="92"/>
      <c r="AJ67" s="92"/>
      <c r="AK67" s="92"/>
    </row>
    <row r="68" spans="1:37" ht="15" customHeight="1" x14ac:dyDescent="0.25">
      <c r="A68" s="232"/>
      <c r="B68" s="226"/>
      <c r="C68" s="60">
        <v>131</v>
      </c>
      <c r="D68" s="61" t="s">
        <v>278</v>
      </c>
      <c r="E68" s="34" t="s">
        <v>235</v>
      </c>
      <c r="F68" s="34" t="s">
        <v>470</v>
      </c>
      <c r="G68" s="34" t="s">
        <v>479</v>
      </c>
      <c r="H68" s="59" t="s">
        <v>243</v>
      </c>
      <c r="I68" s="51">
        <v>20</v>
      </c>
      <c r="J68" s="51">
        <v>30</v>
      </c>
      <c r="K68" s="74">
        <v>5.45</v>
      </c>
      <c r="L68" s="36"/>
      <c r="M68" s="89">
        <f t="shared" ref="M68:M131" si="2">L68-(SUM(O68:AK68))</f>
        <v>0</v>
      </c>
      <c r="N68" s="49" t="str">
        <f t="shared" si="1"/>
        <v>OK</v>
      </c>
      <c r="O68" s="105"/>
      <c r="P68" s="50"/>
      <c r="Q68" s="92"/>
      <c r="R68" s="50"/>
      <c r="S68" s="92"/>
      <c r="T68" s="92"/>
      <c r="U68" s="92"/>
      <c r="V68" s="92"/>
      <c r="W68" s="92"/>
      <c r="X68" s="92"/>
      <c r="Y68" s="92"/>
      <c r="Z68" s="93"/>
      <c r="AA68" s="92"/>
      <c r="AB68" s="92"/>
      <c r="AC68" s="92"/>
      <c r="AD68" s="92"/>
      <c r="AE68" s="92"/>
      <c r="AF68" s="92"/>
      <c r="AG68" s="92"/>
      <c r="AH68" s="92"/>
      <c r="AI68" s="92"/>
      <c r="AJ68" s="92"/>
      <c r="AK68" s="92"/>
    </row>
    <row r="69" spans="1:37" ht="15" customHeight="1" x14ac:dyDescent="0.25">
      <c r="A69" s="232"/>
      <c r="B69" s="226"/>
      <c r="C69" s="60">
        <v>132</v>
      </c>
      <c r="D69" s="61" t="s">
        <v>279</v>
      </c>
      <c r="E69" s="34" t="s">
        <v>235</v>
      </c>
      <c r="F69" s="34" t="s">
        <v>470</v>
      </c>
      <c r="G69" s="34" t="s">
        <v>479</v>
      </c>
      <c r="H69" s="34" t="s">
        <v>243</v>
      </c>
      <c r="I69" s="51">
        <v>20</v>
      </c>
      <c r="J69" s="51">
        <v>30</v>
      </c>
      <c r="K69" s="74">
        <v>2.77</v>
      </c>
      <c r="L69" s="36">
        <v>10</v>
      </c>
      <c r="M69" s="89">
        <f t="shared" si="2"/>
        <v>10</v>
      </c>
      <c r="N69" s="49" t="str">
        <f t="shared" ref="N69:N132" si="3">IF(M69&lt;0,"ATENÇÃO","OK")</f>
        <v>OK</v>
      </c>
      <c r="O69" s="105"/>
      <c r="P69" s="50"/>
      <c r="Q69" s="92"/>
      <c r="R69" s="50"/>
      <c r="S69" s="92"/>
      <c r="T69" s="92"/>
      <c r="U69" s="92"/>
      <c r="V69" s="92"/>
      <c r="W69" s="92"/>
      <c r="X69" s="92"/>
      <c r="Y69" s="92"/>
      <c r="Z69" s="93"/>
      <c r="AA69" s="92"/>
      <c r="AB69" s="92"/>
      <c r="AC69" s="92"/>
      <c r="AD69" s="92"/>
      <c r="AE69" s="92"/>
      <c r="AF69" s="92"/>
      <c r="AG69" s="92"/>
      <c r="AH69" s="92"/>
      <c r="AI69" s="92"/>
      <c r="AJ69" s="92"/>
      <c r="AK69" s="92"/>
    </row>
    <row r="70" spans="1:37" ht="15" customHeight="1" x14ac:dyDescent="0.25">
      <c r="A70" s="232"/>
      <c r="B70" s="226"/>
      <c r="C70" s="60">
        <v>133</v>
      </c>
      <c r="D70" s="62" t="s">
        <v>280</v>
      </c>
      <c r="E70" s="34" t="s">
        <v>235</v>
      </c>
      <c r="F70" s="34" t="s">
        <v>470</v>
      </c>
      <c r="G70" s="34" t="s">
        <v>479</v>
      </c>
      <c r="H70" s="34" t="s">
        <v>243</v>
      </c>
      <c r="I70" s="51">
        <v>20</v>
      </c>
      <c r="J70" s="51">
        <v>30</v>
      </c>
      <c r="K70" s="74">
        <v>1.55</v>
      </c>
      <c r="L70" s="36"/>
      <c r="M70" s="89">
        <f t="shared" si="2"/>
        <v>0</v>
      </c>
      <c r="N70" s="49" t="str">
        <f t="shared" si="3"/>
        <v>OK</v>
      </c>
      <c r="O70" s="105"/>
      <c r="P70" s="50"/>
      <c r="Q70" s="92"/>
      <c r="R70" s="50"/>
      <c r="S70" s="92"/>
      <c r="T70" s="92"/>
      <c r="U70" s="92"/>
      <c r="V70" s="92"/>
      <c r="W70" s="92"/>
      <c r="X70" s="92"/>
      <c r="Y70" s="92"/>
      <c r="Z70" s="93"/>
      <c r="AA70" s="92"/>
      <c r="AB70" s="92"/>
      <c r="AC70" s="92"/>
      <c r="AD70" s="92"/>
      <c r="AE70" s="92"/>
      <c r="AF70" s="92"/>
      <c r="AG70" s="92"/>
      <c r="AH70" s="92"/>
      <c r="AI70" s="92"/>
      <c r="AJ70" s="92"/>
      <c r="AK70" s="92"/>
    </row>
    <row r="71" spans="1:37" ht="15" customHeight="1" x14ac:dyDescent="0.25">
      <c r="A71" s="232"/>
      <c r="B71" s="226"/>
      <c r="C71" s="57">
        <v>134</v>
      </c>
      <c r="D71" s="62" t="s">
        <v>281</v>
      </c>
      <c r="E71" s="34" t="s">
        <v>235</v>
      </c>
      <c r="F71" s="34" t="s">
        <v>331</v>
      </c>
      <c r="G71" s="34" t="s">
        <v>248</v>
      </c>
      <c r="H71" s="34" t="s">
        <v>243</v>
      </c>
      <c r="I71" s="51">
        <v>20</v>
      </c>
      <c r="J71" s="51">
        <v>30</v>
      </c>
      <c r="K71" s="74">
        <v>2.83</v>
      </c>
      <c r="L71" s="36"/>
      <c r="M71" s="89">
        <f t="shared" si="2"/>
        <v>0</v>
      </c>
      <c r="N71" s="49" t="str">
        <f t="shared" si="3"/>
        <v>OK</v>
      </c>
      <c r="O71" s="105"/>
      <c r="P71" s="50"/>
      <c r="Q71" s="92"/>
      <c r="R71" s="50"/>
      <c r="S71" s="92"/>
      <c r="T71" s="92"/>
      <c r="U71" s="92"/>
      <c r="V71" s="92"/>
      <c r="W71" s="92"/>
      <c r="X71" s="92"/>
      <c r="Y71" s="92"/>
      <c r="Z71" s="93"/>
      <c r="AA71" s="92"/>
      <c r="AB71" s="92"/>
      <c r="AC71" s="92"/>
      <c r="AD71" s="92"/>
      <c r="AE71" s="92"/>
      <c r="AF71" s="92"/>
      <c r="AG71" s="92"/>
      <c r="AH71" s="92"/>
      <c r="AI71" s="92"/>
      <c r="AJ71" s="92"/>
      <c r="AK71" s="92"/>
    </row>
    <row r="72" spans="1:37" ht="15" customHeight="1" x14ac:dyDescent="0.25">
      <c r="A72" s="232"/>
      <c r="B72" s="226"/>
      <c r="C72" s="60">
        <v>135</v>
      </c>
      <c r="D72" s="62" t="s">
        <v>282</v>
      </c>
      <c r="E72" s="34" t="s">
        <v>237</v>
      </c>
      <c r="F72" s="34" t="s">
        <v>470</v>
      </c>
      <c r="G72" s="34" t="s">
        <v>482</v>
      </c>
      <c r="H72" s="34" t="s">
        <v>243</v>
      </c>
      <c r="I72" s="51">
        <v>20</v>
      </c>
      <c r="J72" s="51">
        <v>30</v>
      </c>
      <c r="K72" s="74">
        <v>49.47</v>
      </c>
      <c r="L72" s="36"/>
      <c r="M72" s="89">
        <f t="shared" si="2"/>
        <v>0</v>
      </c>
      <c r="N72" s="49" t="str">
        <f t="shared" si="3"/>
        <v>OK</v>
      </c>
      <c r="O72" s="105"/>
      <c r="P72" s="50"/>
      <c r="Q72" s="92"/>
      <c r="R72" s="50"/>
      <c r="S72" s="92"/>
      <c r="T72" s="92"/>
      <c r="U72" s="92"/>
      <c r="V72" s="92"/>
      <c r="W72" s="92"/>
      <c r="X72" s="92"/>
      <c r="Y72" s="92"/>
      <c r="Z72" s="93"/>
      <c r="AA72" s="92"/>
      <c r="AB72" s="92"/>
      <c r="AC72" s="92"/>
      <c r="AD72" s="92"/>
      <c r="AE72" s="92"/>
      <c r="AF72" s="92"/>
      <c r="AG72" s="92"/>
      <c r="AH72" s="92"/>
      <c r="AI72" s="92"/>
      <c r="AJ72" s="92"/>
      <c r="AK72" s="92"/>
    </row>
    <row r="73" spans="1:37" ht="15" customHeight="1" x14ac:dyDescent="0.25">
      <c r="A73" s="232"/>
      <c r="B73" s="226"/>
      <c r="C73" s="60">
        <v>136</v>
      </c>
      <c r="D73" s="62" t="s">
        <v>283</v>
      </c>
      <c r="E73" s="34" t="s">
        <v>237</v>
      </c>
      <c r="F73" s="34" t="s">
        <v>336</v>
      </c>
      <c r="G73" s="34">
        <v>13170</v>
      </c>
      <c r="H73" s="34" t="s">
        <v>243</v>
      </c>
      <c r="I73" s="51">
        <v>20</v>
      </c>
      <c r="J73" s="51">
        <v>30</v>
      </c>
      <c r="K73" s="74">
        <v>2.06</v>
      </c>
      <c r="L73" s="36"/>
      <c r="M73" s="89">
        <f t="shared" si="2"/>
        <v>0</v>
      </c>
      <c r="N73" s="49" t="str">
        <f t="shared" si="3"/>
        <v>OK</v>
      </c>
      <c r="O73" s="105"/>
      <c r="P73" s="50"/>
      <c r="Q73" s="92"/>
      <c r="R73" s="50"/>
      <c r="S73" s="92"/>
      <c r="T73" s="92"/>
      <c r="U73" s="92"/>
      <c r="V73" s="92"/>
      <c r="W73" s="92"/>
      <c r="X73" s="92"/>
      <c r="Y73" s="92"/>
      <c r="Z73" s="93"/>
      <c r="AA73" s="92"/>
      <c r="AB73" s="92"/>
      <c r="AC73" s="92"/>
      <c r="AD73" s="92"/>
      <c r="AE73" s="92"/>
      <c r="AF73" s="92"/>
      <c r="AG73" s="92"/>
      <c r="AH73" s="92"/>
      <c r="AI73" s="92"/>
      <c r="AJ73" s="92"/>
      <c r="AK73" s="92"/>
    </row>
    <row r="74" spans="1:37" ht="15" customHeight="1" x14ac:dyDescent="0.25">
      <c r="A74" s="232"/>
      <c r="B74" s="226"/>
      <c r="C74" s="60">
        <v>137</v>
      </c>
      <c r="D74" s="62" t="s">
        <v>284</v>
      </c>
      <c r="E74" s="34" t="s">
        <v>237</v>
      </c>
      <c r="F74" s="34" t="s">
        <v>336</v>
      </c>
      <c r="G74" s="34">
        <v>13117</v>
      </c>
      <c r="H74" s="34" t="s">
        <v>243</v>
      </c>
      <c r="I74" s="51">
        <v>20</v>
      </c>
      <c r="J74" s="51">
        <v>30</v>
      </c>
      <c r="K74" s="74">
        <v>2.1800000000000002</v>
      </c>
      <c r="L74" s="36"/>
      <c r="M74" s="89">
        <f t="shared" si="2"/>
        <v>0</v>
      </c>
      <c r="N74" s="49" t="str">
        <f t="shared" si="3"/>
        <v>OK</v>
      </c>
      <c r="O74" s="105"/>
      <c r="P74" s="50"/>
      <c r="Q74" s="92"/>
      <c r="R74" s="50"/>
      <c r="S74" s="92"/>
      <c r="T74" s="92"/>
      <c r="U74" s="92"/>
      <c r="V74" s="92"/>
      <c r="W74" s="92"/>
      <c r="X74" s="92"/>
      <c r="Y74" s="92"/>
      <c r="Z74" s="93"/>
      <c r="AA74" s="92"/>
      <c r="AB74" s="92"/>
      <c r="AC74" s="92"/>
      <c r="AD74" s="92"/>
      <c r="AE74" s="92"/>
      <c r="AF74" s="92"/>
      <c r="AG74" s="92"/>
      <c r="AH74" s="92"/>
      <c r="AI74" s="92"/>
      <c r="AJ74" s="92"/>
      <c r="AK74" s="92"/>
    </row>
    <row r="75" spans="1:37" ht="15" customHeight="1" x14ac:dyDescent="0.25">
      <c r="A75" s="232"/>
      <c r="B75" s="226"/>
      <c r="C75" s="60">
        <v>138</v>
      </c>
      <c r="D75" s="62" t="s">
        <v>285</v>
      </c>
      <c r="E75" s="34" t="s">
        <v>237</v>
      </c>
      <c r="F75" s="34" t="s">
        <v>470</v>
      </c>
      <c r="G75" s="34" t="s">
        <v>352</v>
      </c>
      <c r="H75" s="34" t="s">
        <v>243</v>
      </c>
      <c r="I75" s="51">
        <v>20</v>
      </c>
      <c r="J75" s="51">
        <v>30</v>
      </c>
      <c r="K75" s="74">
        <v>10.43</v>
      </c>
      <c r="L75" s="36"/>
      <c r="M75" s="89">
        <f t="shared" si="2"/>
        <v>0</v>
      </c>
      <c r="N75" s="49" t="str">
        <f t="shared" si="3"/>
        <v>OK</v>
      </c>
      <c r="O75" s="105"/>
      <c r="P75" s="50"/>
      <c r="Q75" s="92"/>
      <c r="R75" s="50"/>
      <c r="S75" s="92"/>
      <c r="T75" s="92"/>
      <c r="U75" s="92"/>
      <c r="V75" s="92"/>
      <c r="W75" s="92"/>
      <c r="X75" s="92"/>
      <c r="Y75" s="92"/>
      <c r="Z75" s="93"/>
      <c r="AA75" s="92"/>
      <c r="AB75" s="92"/>
      <c r="AC75" s="92"/>
      <c r="AD75" s="92"/>
      <c r="AE75" s="92"/>
      <c r="AF75" s="92"/>
      <c r="AG75" s="92"/>
      <c r="AH75" s="92"/>
      <c r="AI75" s="92"/>
      <c r="AJ75" s="92"/>
      <c r="AK75" s="92"/>
    </row>
    <row r="76" spans="1:37" ht="15" customHeight="1" x14ac:dyDescent="0.25">
      <c r="A76" s="232"/>
      <c r="B76" s="226"/>
      <c r="C76" s="57">
        <v>139</v>
      </c>
      <c r="D76" s="61" t="s">
        <v>286</v>
      </c>
      <c r="E76" s="34" t="s">
        <v>237</v>
      </c>
      <c r="F76" s="34" t="s">
        <v>470</v>
      </c>
      <c r="G76" s="34" t="s">
        <v>483</v>
      </c>
      <c r="H76" s="34" t="s">
        <v>243</v>
      </c>
      <c r="I76" s="51">
        <v>20</v>
      </c>
      <c r="J76" s="51">
        <v>30</v>
      </c>
      <c r="K76" s="74">
        <v>2.74</v>
      </c>
      <c r="L76" s="36"/>
      <c r="M76" s="89">
        <f t="shared" si="2"/>
        <v>0</v>
      </c>
      <c r="N76" s="49" t="str">
        <f t="shared" si="3"/>
        <v>OK</v>
      </c>
      <c r="O76" s="105"/>
      <c r="P76" s="50"/>
      <c r="Q76" s="92"/>
      <c r="R76" s="50"/>
      <c r="S76" s="92"/>
      <c r="T76" s="92"/>
      <c r="U76" s="92"/>
      <c r="V76" s="92"/>
      <c r="W76" s="92"/>
      <c r="X76" s="92"/>
      <c r="Y76" s="92"/>
      <c r="Z76" s="93"/>
      <c r="AA76" s="92"/>
      <c r="AB76" s="92"/>
      <c r="AC76" s="92"/>
      <c r="AD76" s="92"/>
      <c r="AE76" s="92"/>
      <c r="AF76" s="92"/>
      <c r="AG76" s="92"/>
      <c r="AH76" s="92"/>
      <c r="AI76" s="92"/>
      <c r="AJ76" s="92"/>
      <c r="AK76" s="92"/>
    </row>
    <row r="77" spans="1:37" ht="15" customHeight="1" x14ac:dyDescent="0.25">
      <c r="A77" s="232"/>
      <c r="B77" s="226"/>
      <c r="C77" s="60">
        <v>140</v>
      </c>
      <c r="D77" s="61" t="s">
        <v>287</v>
      </c>
      <c r="E77" s="34" t="s">
        <v>237</v>
      </c>
      <c r="F77" s="34" t="s">
        <v>470</v>
      </c>
      <c r="G77" s="34" t="s">
        <v>483</v>
      </c>
      <c r="H77" s="34" t="s">
        <v>243</v>
      </c>
      <c r="I77" s="51">
        <v>20</v>
      </c>
      <c r="J77" s="51">
        <v>30</v>
      </c>
      <c r="K77" s="74">
        <v>3.08</v>
      </c>
      <c r="L77" s="36"/>
      <c r="M77" s="89">
        <f t="shared" si="2"/>
        <v>0</v>
      </c>
      <c r="N77" s="49" t="str">
        <f t="shared" si="3"/>
        <v>OK</v>
      </c>
      <c r="O77" s="105"/>
      <c r="P77" s="50"/>
      <c r="Q77" s="92"/>
      <c r="R77" s="50"/>
      <c r="S77" s="92"/>
      <c r="T77" s="92"/>
      <c r="U77" s="92"/>
      <c r="V77" s="92"/>
      <c r="W77" s="92"/>
      <c r="X77" s="92"/>
      <c r="Y77" s="92"/>
      <c r="Z77" s="93"/>
      <c r="AA77" s="92"/>
      <c r="AB77" s="92"/>
      <c r="AC77" s="92"/>
      <c r="AD77" s="92"/>
      <c r="AE77" s="92"/>
      <c r="AF77" s="92"/>
      <c r="AG77" s="92"/>
      <c r="AH77" s="92"/>
      <c r="AI77" s="92"/>
      <c r="AJ77" s="92"/>
      <c r="AK77" s="92"/>
    </row>
    <row r="78" spans="1:37" ht="15" customHeight="1" x14ac:dyDescent="0.25">
      <c r="A78" s="232"/>
      <c r="B78" s="226"/>
      <c r="C78" s="60">
        <v>141</v>
      </c>
      <c r="D78" s="62" t="s">
        <v>288</v>
      </c>
      <c r="E78" s="34" t="s">
        <v>237</v>
      </c>
      <c r="F78" s="34" t="s">
        <v>470</v>
      </c>
      <c r="G78" s="34" t="s">
        <v>483</v>
      </c>
      <c r="H78" s="34" t="s">
        <v>243</v>
      </c>
      <c r="I78" s="51">
        <v>20</v>
      </c>
      <c r="J78" s="51">
        <v>30</v>
      </c>
      <c r="K78" s="74">
        <v>4.0999999999999996</v>
      </c>
      <c r="L78" s="36"/>
      <c r="M78" s="89">
        <f t="shared" si="2"/>
        <v>0</v>
      </c>
      <c r="N78" s="49" t="str">
        <f t="shared" si="3"/>
        <v>OK</v>
      </c>
      <c r="O78" s="105"/>
      <c r="P78" s="50"/>
      <c r="Q78" s="92"/>
      <c r="R78" s="50"/>
      <c r="S78" s="92"/>
      <c r="T78" s="92"/>
      <c r="U78" s="92"/>
      <c r="V78" s="92"/>
      <c r="W78" s="92"/>
      <c r="X78" s="92"/>
      <c r="Y78" s="92"/>
      <c r="Z78" s="93"/>
      <c r="AA78" s="92"/>
      <c r="AB78" s="92"/>
      <c r="AC78" s="92"/>
      <c r="AD78" s="92"/>
      <c r="AE78" s="92"/>
      <c r="AF78" s="92"/>
      <c r="AG78" s="92"/>
      <c r="AH78" s="92"/>
      <c r="AI78" s="92"/>
      <c r="AJ78" s="92"/>
      <c r="AK78" s="92"/>
    </row>
    <row r="79" spans="1:37" ht="15" customHeight="1" x14ac:dyDescent="0.25">
      <c r="A79" s="232"/>
      <c r="B79" s="226"/>
      <c r="C79" s="60">
        <v>142</v>
      </c>
      <c r="D79" s="62" t="s">
        <v>289</v>
      </c>
      <c r="E79" s="34" t="s">
        <v>237</v>
      </c>
      <c r="F79" s="34" t="s">
        <v>470</v>
      </c>
      <c r="G79" s="34" t="s">
        <v>483</v>
      </c>
      <c r="H79" s="34" t="s">
        <v>243</v>
      </c>
      <c r="I79" s="51">
        <v>20</v>
      </c>
      <c r="J79" s="51">
        <v>30</v>
      </c>
      <c r="K79" s="74">
        <v>5.31</v>
      </c>
      <c r="L79" s="36"/>
      <c r="M79" s="89">
        <f t="shared" si="2"/>
        <v>0</v>
      </c>
      <c r="N79" s="49" t="str">
        <f t="shared" si="3"/>
        <v>OK</v>
      </c>
      <c r="O79" s="105"/>
      <c r="P79" s="50"/>
      <c r="Q79" s="92"/>
      <c r="R79" s="50"/>
      <c r="S79" s="92"/>
      <c r="T79" s="92"/>
      <c r="U79" s="92"/>
      <c r="V79" s="92"/>
      <c r="W79" s="92"/>
      <c r="X79" s="92"/>
      <c r="Y79" s="92"/>
      <c r="Z79" s="93"/>
      <c r="AA79" s="92"/>
      <c r="AB79" s="92"/>
      <c r="AC79" s="92"/>
      <c r="AD79" s="92"/>
      <c r="AE79" s="92"/>
      <c r="AF79" s="92"/>
      <c r="AG79" s="92"/>
      <c r="AH79" s="92"/>
      <c r="AI79" s="92"/>
      <c r="AJ79" s="92"/>
      <c r="AK79" s="92"/>
    </row>
    <row r="80" spans="1:37" ht="15" customHeight="1" x14ac:dyDescent="0.25">
      <c r="A80" s="232"/>
      <c r="B80" s="226"/>
      <c r="C80" s="60">
        <v>143</v>
      </c>
      <c r="D80" s="61" t="s">
        <v>290</v>
      </c>
      <c r="E80" s="34" t="s">
        <v>237</v>
      </c>
      <c r="F80" s="34" t="s">
        <v>484</v>
      </c>
      <c r="G80" s="34" t="s">
        <v>485</v>
      </c>
      <c r="H80" s="34" t="s">
        <v>240</v>
      </c>
      <c r="I80" s="51">
        <v>20</v>
      </c>
      <c r="J80" s="51">
        <v>30</v>
      </c>
      <c r="K80" s="74">
        <v>50.94</v>
      </c>
      <c r="L80" s="36">
        <v>3</v>
      </c>
      <c r="M80" s="89">
        <f t="shared" si="2"/>
        <v>2</v>
      </c>
      <c r="N80" s="49" t="str">
        <f t="shared" si="3"/>
        <v>OK</v>
      </c>
      <c r="O80" s="105">
        <v>1</v>
      </c>
      <c r="P80" s="50"/>
      <c r="Q80" s="92"/>
      <c r="R80" s="50"/>
      <c r="S80" s="92"/>
      <c r="T80" s="92"/>
      <c r="U80" s="92"/>
      <c r="V80" s="92"/>
      <c r="W80" s="92"/>
      <c r="X80" s="92"/>
      <c r="Y80" s="92"/>
      <c r="Z80" s="93"/>
      <c r="AA80" s="92"/>
      <c r="AB80" s="92"/>
      <c r="AC80" s="92"/>
      <c r="AD80" s="92"/>
      <c r="AE80" s="92"/>
      <c r="AF80" s="92"/>
      <c r="AG80" s="92"/>
      <c r="AH80" s="92"/>
      <c r="AI80" s="92"/>
      <c r="AJ80" s="92"/>
      <c r="AK80" s="92"/>
    </row>
    <row r="81" spans="1:37" ht="15" customHeight="1" x14ac:dyDescent="0.25">
      <c r="A81" s="232"/>
      <c r="B81" s="226"/>
      <c r="C81" s="57">
        <v>144</v>
      </c>
      <c r="D81" s="61" t="s">
        <v>291</v>
      </c>
      <c r="E81" s="34" t="s">
        <v>237</v>
      </c>
      <c r="F81" s="34" t="s">
        <v>484</v>
      </c>
      <c r="G81" s="34" t="s">
        <v>485</v>
      </c>
      <c r="H81" s="59" t="s">
        <v>240</v>
      </c>
      <c r="I81" s="51">
        <v>20</v>
      </c>
      <c r="J81" s="51">
        <v>30</v>
      </c>
      <c r="K81" s="74">
        <v>69.66</v>
      </c>
      <c r="L81" s="36"/>
      <c r="M81" s="89">
        <f t="shared" si="2"/>
        <v>0</v>
      </c>
      <c r="N81" s="49" t="str">
        <f t="shared" si="3"/>
        <v>OK</v>
      </c>
      <c r="O81" s="105"/>
      <c r="P81" s="50"/>
      <c r="Q81" s="92"/>
      <c r="R81" s="50"/>
      <c r="S81" s="92"/>
      <c r="T81" s="92"/>
      <c r="U81" s="92"/>
      <c r="V81" s="92"/>
      <c r="W81" s="92"/>
      <c r="X81" s="92"/>
      <c r="Y81" s="92"/>
      <c r="Z81" s="93"/>
      <c r="AA81" s="92"/>
      <c r="AB81" s="92"/>
      <c r="AC81" s="92"/>
      <c r="AD81" s="92"/>
      <c r="AE81" s="92"/>
      <c r="AF81" s="92"/>
      <c r="AG81" s="92"/>
      <c r="AH81" s="92"/>
      <c r="AI81" s="92"/>
      <c r="AJ81" s="92"/>
      <c r="AK81" s="92"/>
    </row>
    <row r="82" spans="1:37" ht="15" customHeight="1" x14ac:dyDescent="0.25">
      <c r="A82" s="232"/>
      <c r="B82" s="226"/>
      <c r="C82" s="60">
        <v>145</v>
      </c>
      <c r="D82" s="61" t="s">
        <v>45</v>
      </c>
      <c r="E82" s="34" t="s">
        <v>235</v>
      </c>
      <c r="F82" s="34" t="s">
        <v>338</v>
      </c>
      <c r="G82" s="56" t="s">
        <v>339</v>
      </c>
      <c r="H82" s="59" t="s">
        <v>31</v>
      </c>
      <c r="I82" s="51">
        <v>20</v>
      </c>
      <c r="J82" s="51">
        <v>30</v>
      </c>
      <c r="K82" s="74">
        <v>46.5</v>
      </c>
      <c r="L82" s="36">
        <v>7</v>
      </c>
      <c r="M82" s="89">
        <f t="shared" si="2"/>
        <v>5</v>
      </c>
      <c r="N82" s="49" t="str">
        <f t="shared" si="3"/>
        <v>OK</v>
      </c>
      <c r="O82" s="105">
        <v>2</v>
      </c>
      <c r="P82" s="50"/>
      <c r="Q82" s="92"/>
      <c r="R82" s="50"/>
      <c r="S82" s="92"/>
      <c r="T82" s="92"/>
      <c r="U82" s="92"/>
      <c r="V82" s="92"/>
      <c r="W82" s="92"/>
      <c r="X82" s="92"/>
      <c r="Y82" s="92"/>
      <c r="Z82" s="93"/>
      <c r="AA82" s="92"/>
      <c r="AB82" s="92"/>
      <c r="AC82" s="92"/>
      <c r="AD82" s="92"/>
      <c r="AE82" s="92"/>
      <c r="AF82" s="92"/>
      <c r="AG82" s="92"/>
      <c r="AH82" s="92"/>
      <c r="AI82" s="92"/>
      <c r="AJ82" s="92"/>
      <c r="AK82" s="92"/>
    </row>
    <row r="83" spans="1:37" ht="15" customHeight="1" x14ac:dyDescent="0.25">
      <c r="A83" s="232"/>
      <c r="B83" s="226"/>
      <c r="C83" s="60">
        <v>146</v>
      </c>
      <c r="D83" s="61" t="s">
        <v>46</v>
      </c>
      <c r="E83" s="34" t="s">
        <v>235</v>
      </c>
      <c r="F83" s="34" t="s">
        <v>340</v>
      </c>
      <c r="G83" s="56" t="s">
        <v>486</v>
      </c>
      <c r="H83" s="34" t="s">
        <v>31</v>
      </c>
      <c r="I83" s="51">
        <v>20</v>
      </c>
      <c r="J83" s="51">
        <v>30</v>
      </c>
      <c r="K83" s="74">
        <v>7.93</v>
      </c>
      <c r="L83" s="36">
        <v>87</v>
      </c>
      <c r="M83" s="89">
        <f t="shared" si="2"/>
        <v>57</v>
      </c>
      <c r="N83" s="49" t="str">
        <f t="shared" si="3"/>
        <v>OK</v>
      </c>
      <c r="O83" s="105">
        <v>30</v>
      </c>
      <c r="P83" s="50"/>
      <c r="Q83" s="92"/>
      <c r="R83" s="50"/>
      <c r="S83" s="92"/>
      <c r="T83" s="92"/>
      <c r="U83" s="92"/>
      <c r="V83" s="92"/>
      <c r="W83" s="92"/>
      <c r="X83" s="92"/>
      <c r="Y83" s="92"/>
      <c r="Z83" s="93"/>
      <c r="AA83" s="92"/>
      <c r="AB83" s="92"/>
      <c r="AC83" s="92"/>
      <c r="AD83" s="92"/>
      <c r="AE83" s="92"/>
      <c r="AF83" s="92"/>
      <c r="AG83" s="92"/>
      <c r="AH83" s="92"/>
      <c r="AI83" s="92"/>
      <c r="AJ83" s="92"/>
      <c r="AK83" s="92"/>
    </row>
    <row r="84" spans="1:37" ht="15" customHeight="1" x14ac:dyDescent="0.25">
      <c r="A84" s="232"/>
      <c r="B84" s="226"/>
      <c r="C84" s="60">
        <v>147</v>
      </c>
      <c r="D84" s="61" t="s">
        <v>121</v>
      </c>
      <c r="E84" s="34" t="s">
        <v>235</v>
      </c>
      <c r="F84" s="34" t="s">
        <v>487</v>
      </c>
      <c r="G84" s="34" t="s">
        <v>488</v>
      </c>
      <c r="H84" s="34" t="s">
        <v>31</v>
      </c>
      <c r="I84" s="51">
        <v>20</v>
      </c>
      <c r="J84" s="51">
        <v>30</v>
      </c>
      <c r="K84" s="74">
        <v>37.49</v>
      </c>
      <c r="L84" s="36">
        <v>70</v>
      </c>
      <c r="M84" s="89">
        <f t="shared" si="2"/>
        <v>30</v>
      </c>
      <c r="N84" s="49" t="str">
        <f t="shared" si="3"/>
        <v>OK</v>
      </c>
      <c r="O84" s="105">
        <v>40</v>
      </c>
      <c r="P84" s="50"/>
      <c r="Q84" s="92"/>
      <c r="R84" s="50"/>
      <c r="S84" s="92"/>
      <c r="T84" s="92"/>
      <c r="U84" s="92"/>
      <c r="V84" s="92"/>
      <c r="W84" s="92"/>
      <c r="X84" s="92"/>
      <c r="Y84" s="92"/>
      <c r="Z84" s="93"/>
      <c r="AA84" s="92"/>
      <c r="AB84" s="92"/>
      <c r="AC84" s="92"/>
      <c r="AD84" s="92"/>
      <c r="AE84" s="92"/>
      <c r="AF84" s="92"/>
      <c r="AG84" s="92"/>
      <c r="AH84" s="92"/>
      <c r="AI84" s="92"/>
      <c r="AJ84" s="92"/>
      <c r="AK84" s="92"/>
    </row>
    <row r="85" spans="1:37" ht="15" customHeight="1" x14ac:dyDescent="0.25">
      <c r="A85" s="232"/>
      <c r="B85" s="226"/>
      <c r="C85" s="60">
        <v>148</v>
      </c>
      <c r="D85" s="61" t="s">
        <v>49</v>
      </c>
      <c r="E85" s="34" t="s">
        <v>235</v>
      </c>
      <c r="F85" s="34" t="s">
        <v>474</v>
      </c>
      <c r="G85" s="34" t="s">
        <v>489</v>
      </c>
      <c r="H85" s="34" t="s">
        <v>31</v>
      </c>
      <c r="I85" s="51">
        <v>20</v>
      </c>
      <c r="J85" s="51">
        <v>30</v>
      </c>
      <c r="K85" s="74">
        <v>20.100000000000001</v>
      </c>
      <c r="L85" s="36"/>
      <c r="M85" s="89">
        <f t="shared" si="2"/>
        <v>0</v>
      </c>
      <c r="N85" s="49" t="str">
        <f t="shared" si="3"/>
        <v>OK</v>
      </c>
      <c r="O85" s="105"/>
      <c r="P85" s="50"/>
      <c r="Q85" s="92"/>
      <c r="R85" s="50"/>
      <c r="S85" s="92"/>
      <c r="T85" s="92"/>
      <c r="U85" s="92"/>
      <c r="V85" s="92"/>
      <c r="W85" s="92"/>
      <c r="X85" s="92"/>
      <c r="Y85" s="92"/>
      <c r="Z85" s="93"/>
      <c r="AA85" s="92"/>
      <c r="AB85" s="92"/>
      <c r="AC85" s="92"/>
      <c r="AD85" s="92"/>
      <c r="AE85" s="92"/>
      <c r="AF85" s="92"/>
      <c r="AG85" s="92"/>
      <c r="AH85" s="92"/>
      <c r="AI85" s="92"/>
      <c r="AJ85" s="92"/>
      <c r="AK85" s="92"/>
    </row>
    <row r="86" spans="1:37" ht="15" customHeight="1" x14ac:dyDescent="0.25">
      <c r="A86" s="232"/>
      <c r="B86" s="226"/>
      <c r="C86" s="57">
        <v>149</v>
      </c>
      <c r="D86" s="61" t="s">
        <v>394</v>
      </c>
      <c r="E86" s="34" t="s">
        <v>235</v>
      </c>
      <c r="F86" s="34" t="s">
        <v>490</v>
      </c>
      <c r="G86" s="34" t="s">
        <v>491</v>
      </c>
      <c r="H86" s="34" t="s">
        <v>31</v>
      </c>
      <c r="I86" s="51">
        <v>20</v>
      </c>
      <c r="J86" s="51">
        <v>30</v>
      </c>
      <c r="K86" s="74">
        <v>253.66</v>
      </c>
      <c r="L86" s="36">
        <v>1</v>
      </c>
      <c r="M86" s="89">
        <f t="shared" si="2"/>
        <v>1</v>
      </c>
      <c r="N86" s="49" t="str">
        <f t="shared" si="3"/>
        <v>OK</v>
      </c>
      <c r="O86" s="105"/>
      <c r="P86" s="50"/>
      <c r="Q86" s="92"/>
      <c r="R86" s="50"/>
      <c r="S86" s="92"/>
      <c r="T86" s="92"/>
      <c r="U86" s="92"/>
      <c r="V86" s="92"/>
      <c r="W86" s="92"/>
      <c r="X86" s="92"/>
      <c r="Y86" s="92"/>
      <c r="Z86" s="93"/>
      <c r="AA86" s="92"/>
      <c r="AB86" s="92"/>
      <c r="AC86" s="92"/>
      <c r="AD86" s="92"/>
      <c r="AE86" s="92"/>
      <c r="AF86" s="92"/>
      <c r="AG86" s="92"/>
      <c r="AH86" s="92"/>
      <c r="AI86" s="92"/>
      <c r="AJ86" s="92"/>
      <c r="AK86" s="92"/>
    </row>
    <row r="87" spans="1:37" ht="15" customHeight="1" x14ac:dyDescent="0.25">
      <c r="A87" s="232"/>
      <c r="B87" s="226"/>
      <c r="C87" s="60">
        <v>150</v>
      </c>
      <c r="D87" s="61" t="s">
        <v>122</v>
      </c>
      <c r="E87" s="51" t="s">
        <v>329</v>
      </c>
      <c r="F87" s="51" t="s">
        <v>259</v>
      </c>
      <c r="G87" s="118">
        <v>44287</v>
      </c>
      <c r="H87" s="51" t="s">
        <v>240</v>
      </c>
      <c r="I87" s="51">
        <v>20</v>
      </c>
      <c r="J87" s="51">
        <v>30</v>
      </c>
      <c r="K87" s="74">
        <v>1.75</v>
      </c>
      <c r="L87" s="36"/>
      <c r="M87" s="89">
        <f t="shared" si="2"/>
        <v>0</v>
      </c>
      <c r="N87" s="49" t="str">
        <f t="shared" si="3"/>
        <v>OK</v>
      </c>
      <c r="O87" s="105"/>
      <c r="P87" s="50"/>
      <c r="Q87" s="92"/>
      <c r="R87" s="50"/>
      <c r="S87" s="92"/>
      <c r="T87" s="92"/>
      <c r="U87" s="92"/>
      <c r="V87" s="92"/>
      <c r="W87" s="92"/>
      <c r="X87" s="92"/>
      <c r="Y87" s="92"/>
      <c r="Z87" s="93"/>
      <c r="AA87" s="92"/>
      <c r="AB87" s="92"/>
      <c r="AC87" s="92"/>
      <c r="AD87" s="92"/>
      <c r="AE87" s="92"/>
      <c r="AF87" s="92"/>
      <c r="AG87" s="92"/>
      <c r="AH87" s="92"/>
      <c r="AI87" s="92"/>
      <c r="AJ87" s="92"/>
      <c r="AK87" s="92"/>
    </row>
    <row r="88" spans="1:37" ht="15" customHeight="1" x14ac:dyDescent="0.25">
      <c r="A88" s="232"/>
      <c r="B88" s="226"/>
      <c r="C88" s="60">
        <v>151</v>
      </c>
      <c r="D88" s="61" t="s">
        <v>123</v>
      </c>
      <c r="E88" s="34" t="s">
        <v>235</v>
      </c>
      <c r="F88" s="34" t="s">
        <v>470</v>
      </c>
      <c r="G88" s="34" t="s">
        <v>492</v>
      </c>
      <c r="H88" s="59" t="s">
        <v>243</v>
      </c>
      <c r="I88" s="51">
        <v>20</v>
      </c>
      <c r="J88" s="51">
        <v>30</v>
      </c>
      <c r="K88" s="74">
        <v>5.18</v>
      </c>
      <c r="L88" s="36"/>
      <c r="M88" s="89">
        <f t="shared" si="2"/>
        <v>0</v>
      </c>
      <c r="N88" s="49" t="str">
        <f t="shared" si="3"/>
        <v>OK</v>
      </c>
      <c r="O88" s="105"/>
      <c r="P88" s="50"/>
      <c r="Q88" s="92"/>
      <c r="R88" s="50"/>
      <c r="S88" s="92"/>
      <c r="T88" s="92"/>
      <c r="U88" s="92"/>
      <c r="V88" s="92"/>
      <c r="W88" s="92"/>
      <c r="X88" s="92"/>
      <c r="Y88" s="92"/>
      <c r="Z88" s="93"/>
      <c r="AA88" s="92"/>
      <c r="AB88" s="92"/>
      <c r="AC88" s="92"/>
      <c r="AD88" s="92"/>
      <c r="AE88" s="92"/>
      <c r="AF88" s="92"/>
      <c r="AG88" s="92"/>
      <c r="AH88" s="92"/>
      <c r="AI88" s="92"/>
      <c r="AJ88" s="92"/>
      <c r="AK88" s="92"/>
    </row>
    <row r="89" spans="1:37" ht="15" customHeight="1" x14ac:dyDescent="0.25">
      <c r="A89" s="232"/>
      <c r="B89" s="226"/>
      <c r="C89" s="60">
        <v>152</v>
      </c>
      <c r="D89" s="61" t="s">
        <v>124</v>
      </c>
      <c r="E89" s="51" t="s">
        <v>235</v>
      </c>
      <c r="F89" s="51" t="s">
        <v>337</v>
      </c>
      <c r="G89" s="34" t="s">
        <v>250</v>
      </c>
      <c r="H89" s="51" t="s">
        <v>240</v>
      </c>
      <c r="I89" s="51">
        <v>20</v>
      </c>
      <c r="J89" s="51">
        <v>30</v>
      </c>
      <c r="K89" s="74">
        <v>13.29</v>
      </c>
      <c r="L89" s="36"/>
      <c r="M89" s="89">
        <f t="shared" si="2"/>
        <v>0</v>
      </c>
      <c r="N89" s="49" t="str">
        <f t="shared" si="3"/>
        <v>OK</v>
      </c>
      <c r="O89" s="105"/>
      <c r="P89" s="50"/>
      <c r="Q89" s="92"/>
      <c r="R89" s="50"/>
      <c r="S89" s="92"/>
      <c r="T89" s="92"/>
      <c r="U89" s="92"/>
      <c r="V89" s="92"/>
      <c r="W89" s="92"/>
      <c r="X89" s="92"/>
      <c r="Y89" s="92"/>
      <c r="Z89" s="93"/>
      <c r="AA89" s="92"/>
      <c r="AB89" s="92"/>
      <c r="AC89" s="92"/>
      <c r="AD89" s="92"/>
      <c r="AE89" s="92"/>
      <c r="AF89" s="92"/>
      <c r="AG89" s="92"/>
      <c r="AH89" s="92"/>
      <c r="AI89" s="92"/>
      <c r="AJ89" s="92"/>
      <c r="AK89" s="92"/>
    </row>
    <row r="90" spans="1:37" ht="15" customHeight="1" x14ac:dyDescent="0.25">
      <c r="A90" s="232"/>
      <c r="B90" s="226"/>
      <c r="C90" s="60">
        <v>153</v>
      </c>
      <c r="D90" s="61" t="s">
        <v>125</v>
      </c>
      <c r="E90" s="34" t="s">
        <v>235</v>
      </c>
      <c r="F90" s="34" t="s">
        <v>480</v>
      </c>
      <c r="G90" s="34" t="s">
        <v>249</v>
      </c>
      <c r="H90" s="34" t="s">
        <v>240</v>
      </c>
      <c r="I90" s="51">
        <v>20</v>
      </c>
      <c r="J90" s="51">
        <v>30</v>
      </c>
      <c r="K90" s="74">
        <v>2.1800000000000002</v>
      </c>
      <c r="L90" s="36"/>
      <c r="M90" s="89">
        <f t="shared" si="2"/>
        <v>0</v>
      </c>
      <c r="N90" s="49" t="str">
        <f t="shared" si="3"/>
        <v>OK</v>
      </c>
      <c r="O90" s="105"/>
      <c r="P90" s="50"/>
      <c r="Q90" s="92"/>
      <c r="R90" s="50"/>
      <c r="S90" s="92"/>
      <c r="T90" s="92"/>
      <c r="U90" s="92"/>
      <c r="V90" s="92"/>
      <c r="W90" s="92"/>
      <c r="X90" s="92"/>
      <c r="Y90" s="92"/>
      <c r="Z90" s="93"/>
      <c r="AA90" s="92"/>
      <c r="AB90" s="92"/>
      <c r="AC90" s="92"/>
      <c r="AD90" s="92"/>
      <c r="AE90" s="92"/>
      <c r="AF90" s="92"/>
      <c r="AG90" s="92"/>
      <c r="AH90" s="92"/>
      <c r="AI90" s="92"/>
      <c r="AJ90" s="92"/>
      <c r="AK90" s="92"/>
    </row>
    <row r="91" spans="1:37" ht="15" customHeight="1" x14ac:dyDescent="0.25">
      <c r="A91" s="232"/>
      <c r="B91" s="226"/>
      <c r="C91" s="57">
        <v>154</v>
      </c>
      <c r="D91" s="61" t="s">
        <v>126</v>
      </c>
      <c r="E91" s="34" t="s">
        <v>235</v>
      </c>
      <c r="F91" s="34" t="s">
        <v>470</v>
      </c>
      <c r="G91" s="34" t="s">
        <v>493</v>
      </c>
      <c r="H91" s="34" t="s">
        <v>243</v>
      </c>
      <c r="I91" s="51">
        <v>20</v>
      </c>
      <c r="J91" s="51">
        <v>30</v>
      </c>
      <c r="K91" s="74">
        <v>6.46</v>
      </c>
      <c r="L91" s="36">
        <v>400</v>
      </c>
      <c r="M91" s="89">
        <f t="shared" si="2"/>
        <v>400</v>
      </c>
      <c r="N91" s="49" t="str">
        <f t="shared" si="3"/>
        <v>OK</v>
      </c>
      <c r="O91" s="105"/>
      <c r="P91" s="50"/>
      <c r="Q91" s="92"/>
      <c r="R91" s="50"/>
      <c r="S91" s="92"/>
      <c r="T91" s="92"/>
      <c r="U91" s="92"/>
      <c r="V91" s="92"/>
      <c r="W91" s="92"/>
      <c r="X91" s="92"/>
      <c r="Y91" s="92"/>
      <c r="Z91" s="93"/>
      <c r="AA91" s="92"/>
      <c r="AB91" s="92"/>
      <c r="AC91" s="92"/>
      <c r="AD91" s="92"/>
      <c r="AE91" s="92"/>
      <c r="AF91" s="92"/>
      <c r="AG91" s="92"/>
      <c r="AH91" s="92"/>
      <c r="AI91" s="92"/>
      <c r="AJ91" s="92"/>
      <c r="AK91" s="92"/>
    </row>
    <row r="92" spans="1:37" ht="15" customHeight="1" x14ac:dyDescent="0.25">
      <c r="A92" s="232"/>
      <c r="B92" s="226"/>
      <c r="C92" s="60">
        <v>155</v>
      </c>
      <c r="D92" s="62" t="s">
        <v>127</v>
      </c>
      <c r="E92" s="34" t="s">
        <v>235</v>
      </c>
      <c r="F92" s="34" t="s">
        <v>470</v>
      </c>
      <c r="G92" s="34" t="s">
        <v>493</v>
      </c>
      <c r="H92" s="59" t="s">
        <v>243</v>
      </c>
      <c r="I92" s="51">
        <v>20</v>
      </c>
      <c r="J92" s="51">
        <v>30</v>
      </c>
      <c r="K92" s="74">
        <v>8</v>
      </c>
      <c r="L92" s="36"/>
      <c r="M92" s="89">
        <f t="shared" si="2"/>
        <v>0</v>
      </c>
      <c r="N92" s="49" t="str">
        <f t="shared" si="3"/>
        <v>OK</v>
      </c>
      <c r="O92" s="105"/>
      <c r="P92" s="50"/>
      <c r="Q92" s="92"/>
      <c r="R92" s="50"/>
      <c r="S92" s="92"/>
      <c r="T92" s="92"/>
      <c r="U92" s="92"/>
      <c r="V92" s="92"/>
      <c r="W92" s="92"/>
      <c r="X92" s="92"/>
      <c r="Y92" s="92"/>
      <c r="Z92" s="93"/>
      <c r="AA92" s="92"/>
      <c r="AB92" s="92"/>
      <c r="AC92" s="92"/>
      <c r="AD92" s="92"/>
      <c r="AE92" s="92"/>
      <c r="AF92" s="92"/>
      <c r="AG92" s="92"/>
      <c r="AH92" s="92"/>
      <c r="AI92" s="92"/>
      <c r="AJ92" s="92"/>
      <c r="AK92" s="92"/>
    </row>
    <row r="93" spans="1:37" ht="15" customHeight="1" x14ac:dyDescent="0.25">
      <c r="A93" s="232"/>
      <c r="B93" s="226"/>
      <c r="C93" s="60">
        <v>156</v>
      </c>
      <c r="D93" s="62" t="s">
        <v>128</v>
      </c>
      <c r="E93" s="34" t="s">
        <v>235</v>
      </c>
      <c r="F93" s="34" t="s">
        <v>470</v>
      </c>
      <c r="G93" s="34" t="s">
        <v>493</v>
      </c>
      <c r="H93" s="59" t="s">
        <v>243</v>
      </c>
      <c r="I93" s="51">
        <v>20</v>
      </c>
      <c r="J93" s="51">
        <v>30</v>
      </c>
      <c r="K93" s="74">
        <v>9.91</v>
      </c>
      <c r="L93" s="36"/>
      <c r="M93" s="89">
        <f t="shared" si="2"/>
        <v>0</v>
      </c>
      <c r="N93" s="49" t="str">
        <f t="shared" si="3"/>
        <v>OK</v>
      </c>
      <c r="O93" s="105"/>
      <c r="P93" s="50"/>
      <c r="Q93" s="92"/>
      <c r="R93" s="50"/>
      <c r="S93" s="92"/>
      <c r="T93" s="92"/>
      <c r="U93" s="92"/>
      <c r="V93" s="92"/>
      <c r="W93" s="92"/>
      <c r="X93" s="92"/>
      <c r="Y93" s="92"/>
      <c r="Z93" s="93"/>
      <c r="AA93" s="92"/>
      <c r="AB93" s="92"/>
      <c r="AC93" s="92"/>
      <c r="AD93" s="92"/>
      <c r="AE93" s="92"/>
      <c r="AF93" s="92"/>
      <c r="AG93" s="92"/>
      <c r="AH93" s="92"/>
      <c r="AI93" s="92"/>
      <c r="AJ93" s="92"/>
      <c r="AK93" s="92"/>
    </row>
    <row r="94" spans="1:37" ht="15" customHeight="1" x14ac:dyDescent="0.25">
      <c r="A94" s="232"/>
      <c r="B94" s="226"/>
      <c r="C94" s="60">
        <v>157</v>
      </c>
      <c r="D94" s="61" t="s">
        <v>129</v>
      </c>
      <c r="E94" s="34" t="s">
        <v>235</v>
      </c>
      <c r="F94" s="34" t="s">
        <v>470</v>
      </c>
      <c r="G94" s="34" t="s">
        <v>493</v>
      </c>
      <c r="H94" s="34" t="s">
        <v>243</v>
      </c>
      <c r="I94" s="51">
        <v>20</v>
      </c>
      <c r="J94" s="51">
        <v>30</v>
      </c>
      <c r="K94" s="74">
        <v>5.48</v>
      </c>
      <c r="L94" s="36"/>
      <c r="M94" s="89">
        <f t="shared" si="2"/>
        <v>0</v>
      </c>
      <c r="N94" s="49" t="str">
        <f t="shared" si="3"/>
        <v>OK</v>
      </c>
      <c r="O94" s="105"/>
      <c r="P94" s="50"/>
      <c r="Q94" s="92"/>
      <c r="R94" s="50"/>
      <c r="S94" s="92"/>
      <c r="T94" s="92"/>
      <c r="U94" s="92"/>
      <c r="V94" s="92"/>
      <c r="W94" s="92"/>
      <c r="X94" s="92"/>
      <c r="Y94" s="92"/>
      <c r="Z94" s="93"/>
      <c r="AA94" s="92"/>
      <c r="AB94" s="92"/>
      <c r="AC94" s="92"/>
      <c r="AD94" s="92"/>
      <c r="AE94" s="92"/>
      <c r="AF94" s="92"/>
      <c r="AG94" s="92"/>
      <c r="AH94" s="92"/>
      <c r="AI94" s="92"/>
      <c r="AJ94" s="92"/>
      <c r="AK94" s="92"/>
    </row>
    <row r="95" spans="1:37" ht="15" customHeight="1" x14ac:dyDescent="0.25">
      <c r="A95" s="232"/>
      <c r="B95" s="226"/>
      <c r="C95" s="60">
        <v>158</v>
      </c>
      <c r="D95" s="61" t="s">
        <v>130</v>
      </c>
      <c r="E95" s="34" t="s">
        <v>237</v>
      </c>
      <c r="F95" s="34" t="s">
        <v>259</v>
      </c>
      <c r="G95" s="34">
        <v>221460</v>
      </c>
      <c r="H95" s="34" t="s">
        <v>242</v>
      </c>
      <c r="I95" s="51">
        <v>20</v>
      </c>
      <c r="J95" s="51">
        <v>30</v>
      </c>
      <c r="K95" s="74">
        <v>31.12</v>
      </c>
      <c r="L95" s="36"/>
      <c r="M95" s="89">
        <f t="shared" si="2"/>
        <v>0</v>
      </c>
      <c r="N95" s="49" t="str">
        <f t="shared" si="3"/>
        <v>OK</v>
      </c>
      <c r="O95" s="105"/>
      <c r="P95" s="50"/>
      <c r="Q95" s="92"/>
      <c r="R95" s="50"/>
      <c r="S95" s="92"/>
      <c r="T95" s="92"/>
      <c r="U95" s="92"/>
      <c r="V95" s="92"/>
      <c r="W95" s="92"/>
      <c r="X95" s="92"/>
      <c r="Y95" s="92"/>
      <c r="Z95" s="93"/>
      <c r="AA95" s="92"/>
      <c r="AB95" s="92"/>
      <c r="AC95" s="92"/>
      <c r="AD95" s="92"/>
      <c r="AE95" s="92"/>
      <c r="AF95" s="92"/>
      <c r="AG95" s="92"/>
      <c r="AH95" s="92"/>
      <c r="AI95" s="92"/>
      <c r="AJ95" s="92"/>
      <c r="AK95" s="92"/>
    </row>
    <row r="96" spans="1:37" ht="15" customHeight="1" x14ac:dyDescent="0.25">
      <c r="A96" s="232"/>
      <c r="B96" s="226"/>
      <c r="C96" s="57">
        <v>159</v>
      </c>
      <c r="D96" s="61" t="s">
        <v>131</v>
      </c>
      <c r="E96" s="34" t="s">
        <v>237</v>
      </c>
      <c r="F96" s="34" t="s">
        <v>336</v>
      </c>
      <c r="G96" s="34" t="s">
        <v>494</v>
      </c>
      <c r="H96" s="34" t="s">
        <v>240</v>
      </c>
      <c r="I96" s="51">
        <v>20</v>
      </c>
      <c r="J96" s="51">
        <v>30</v>
      </c>
      <c r="K96" s="74">
        <v>0.23</v>
      </c>
      <c r="L96" s="36"/>
      <c r="M96" s="89">
        <f t="shared" si="2"/>
        <v>0</v>
      </c>
      <c r="N96" s="49" t="str">
        <f t="shared" si="3"/>
        <v>OK</v>
      </c>
      <c r="O96" s="105"/>
      <c r="P96" s="50"/>
      <c r="Q96" s="92"/>
      <c r="R96" s="50"/>
      <c r="S96" s="92"/>
      <c r="T96" s="92"/>
      <c r="U96" s="92"/>
      <c r="V96" s="92"/>
      <c r="W96" s="92"/>
      <c r="X96" s="92"/>
      <c r="Y96" s="92"/>
      <c r="Z96" s="93"/>
      <c r="AA96" s="92"/>
      <c r="AB96" s="92"/>
      <c r="AC96" s="92"/>
      <c r="AD96" s="92"/>
      <c r="AE96" s="92"/>
      <c r="AF96" s="92"/>
      <c r="AG96" s="92"/>
      <c r="AH96" s="92"/>
      <c r="AI96" s="92"/>
      <c r="AJ96" s="92"/>
      <c r="AK96" s="92"/>
    </row>
    <row r="97" spans="1:37" ht="15" customHeight="1" x14ac:dyDescent="0.25">
      <c r="A97" s="232"/>
      <c r="B97" s="226"/>
      <c r="C97" s="60">
        <v>160</v>
      </c>
      <c r="D97" s="61" t="s">
        <v>132</v>
      </c>
      <c r="E97" s="34" t="s">
        <v>237</v>
      </c>
      <c r="F97" s="34" t="s">
        <v>336</v>
      </c>
      <c r="G97" s="34" t="s">
        <v>494</v>
      </c>
      <c r="H97" s="34" t="s">
        <v>244</v>
      </c>
      <c r="I97" s="51">
        <v>20</v>
      </c>
      <c r="J97" s="51">
        <v>30</v>
      </c>
      <c r="K97" s="74">
        <v>167.75</v>
      </c>
      <c r="L97" s="36">
        <v>5</v>
      </c>
      <c r="M97" s="89">
        <f t="shared" si="2"/>
        <v>4</v>
      </c>
      <c r="N97" s="49" t="str">
        <f t="shared" si="3"/>
        <v>OK</v>
      </c>
      <c r="O97" s="105">
        <v>1</v>
      </c>
      <c r="P97" s="50"/>
      <c r="Q97" s="92"/>
      <c r="R97" s="50"/>
      <c r="S97" s="92"/>
      <c r="T97" s="92"/>
      <c r="U97" s="92"/>
      <c r="V97" s="92"/>
      <c r="W97" s="92"/>
      <c r="X97" s="92"/>
      <c r="Y97" s="92"/>
      <c r="Z97" s="93"/>
      <c r="AA97" s="92"/>
      <c r="AB97" s="92"/>
      <c r="AC97" s="92"/>
      <c r="AD97" s="92"/>
      <c r="AE97" s="92"/>
      <c r="AF97" s="92"/>
      <c r="AG97" s="92"/>
      <c r="AH97" s="92"/>
      <c r="AI97" s="92"/>
      <c r="AJ97" s="92"/>
      <c r="AK97" s="92"/>
    </row>
    <row r="98" spans="1:37" ht="15" customHeight="1" x14ac:dyDescent="0.25">
      <c r="A98" s="232"/>
      <c r="B98" s="226"/>
      <c r="C98" s="60">
        <v>161</v>
      </c>
      <c r="D98" s="62" t="s">
        <v>292</v>
      </c>
      <c r="E98" s="34" t="s">
        <v>237</v>
      </c>
      <c r="F98" s="34" t="s">
        <v>336</v>
      </c>
      <c r="G98" s="34" t="s">
        <v>494</v>
      </c>
      <c r="H98" s="34" t="s">
        <v>341</v>
      </c>
      <c r="I98" s="51">
        <v>20</v>
      </c>
      <c r="J98" s="51">
        <v>30</v>
      </c>
      <c r="K98" s="74">
        <v>110</v>
      </c>
      <c r="L98" s="36"/>
      <c r="M98" s="89">
        <f t="shared" si="2"/>
        <v>0</v>
      </c>
      <c r="N98" s="49" t="str">
        <f t="shared" si="3"/>
        <v>OK</v>
      </c>
      <c r="O98" s="105"/>
      <c r="P98" s="50"/>
      <c r="Q98" s="92"/>
      <c r="R98" s="50"/>
      <c r="S98" s="92"/>
      <c r="T98" s="92"/>
      <c r="U98" s="92"/>
      <c r="V98" s="92"/>
      <c r="W98" s="92"/>
      <c r="X98" s="92"/>
      <c r="Y98" s="92"/>
      <c r="Z98" s="93"/>
      <c r="AA98" s="92"/>
      <c r="AB98" s="92"/>
      <c r="AC98" s="92"/>
      <c r="AD98" s="92"/>
      <c r="AE98" s="92"/>
      <c r="AF98" s="92"/>
      <c r="AG98" s="92"/>
      <c r="AH98" s="92"/>
      <c r="AI98" s="92"/>
      <c r="AJ98" s="92"/>
      <c r="AK98" s="92"/>
    </row>
    <row r="99" spans="1:37" ht="15" customHeight="1" x14ac:dyDescent="0.25">
      <c r="A99" s="232"/>
      <c r="B99" s="226"/>
      <c r="C99" s="60">
        <v>162</v>
      </c>
      <c r="D99" s="62" t="s">
        <v>293</v>
      </c>
      <c r="E99" s="34" t="s">
        <v>329</v>
      </c>
      <c r="F99" s="34" t="s">
        <v>342</v>
      </c>
      <c r="G99" s="34" t="s">
        <v>343</v>
      </c>
      <c r="H99" s="34" t="s">
        <v>240</v>
      </c>
      <c r="I99" s="51">
        <v>20</v>
      </c>
      <c r="J99" s="51">
        <v>30</v>
      </c>
      <c r="K99" s="74">
        <v>179.71</v>
      </c>
      <c r="L99" s="36">
        <v>1</v>
      </c>
      <c r="M99" s="89">
        <f t="shared" si="2"/>
        <v>1</v>
      </c>
      <c r="N99" s="49" t="str">
        <f t="shared" si="3"/>
        <v>OK</v>
      </c>
      <c r="O99" s="105"/>
      <c r="P99" s="50"/>
      <c r="Q99" s="92"/>
      <c r="R99" s="50"/>
      <c r="S99" s="92"/>
      <c r="T99" s="92"/>
      <c r="U99" s="92"/>
      <c r="V99" s="92"/>
      <c r="W99" s="92"/>
      <c r="X99" s="92"/>
      <c r="Y99" s="92"/>
      <c r="Z99" s="93"/>
      <c r="AA99" s="92"/>
      <c r="AB99" s="92"/>
      <c r="AC99" s="92"/>
      <c r="AD99" s="92"/>
      <c r="AE99" s="92"/>
      <c r="AF99" s="92"/>
      <c r="AG99" s="92"/>
      <c r="AH99" s="92"/>
      <c r="AI99" s="92"/>
      <c r="AJ99" s="92"/>
      <c r="AK99" s="92"/>
    </row>
    <row r="100" spans="1:37" ht="15" customHeight="1" x14ac:dyDescent="0.25">
      <c r="A100" s="232"/>
      <c r="B100" s="226"/>
      <c r="C100" s="60">
        <v>163</v>
      </c>
      <c r="D100" s="62" t="s">
        <v>294</v>
      </c>
      <c r="E100" s="34" t="s">
        <v>235</v>
      </c>
      <c r="F100" s="34" t="s">
        <v>344</v>
      </c>
      <c r="G100" s="34" t="s">
        <v>345</v>
      </c>
      <c r="H100" s="34" t="s">
        <v>240</v>
      </c>
      <c r="I100" s="51">
        <v>20</v>
      </c>
      <c r="J100" s="51">
        <v>30</v>
      </c>
      <c r="K100" s="74">
        <v>72.83</v>
      </c>
      <c r="L100" s="36">
        <v>13</v>
      </c>
      <c r="M100" s="89">
        <f t="shared" si="2"/>
        <v>13</v>
      </c>
      <c r="N100" s="49" t="str">
        <f t="shared" si="3"/>
        <v>OK</v>
      </c>
      <c r="O100" s="105"/>
      <c r="P100" s="50"/>
      <c r="Q100" s="92"/>
      <c r="R100" s="50"/>
      <c r="S100" s="92"/>
      <c r="T100" s="92"/>
      <c r="U100" s="92"/>
      <c r="V100" s="92"/>
      <c r="W100" s="92"/>
      <c r="X100" s="92"/>
      <c r="Y100" s="92"/>
      <c r="Z100" s="93"/>
      <c r="AA100" s="92"/>
      <c r="AB100" s="92"/>
      <c r="AC100" s="92"/>
      <c r="AD100" s="92"/>
      <c r="AE100" s="92"/>
      <c r="AF100" s="92"/>
      <c r="AG100" s="92"/>
      <c r="AH100" s="92"/>
      <c r="AI100" s="92"/>
      <c r="AJ100" s="92"/>
      <c r="AK100" s="92"/>
    </row>
    <row r="101" spans="1:37" ht="15" customHeight="1" x14ac:dyDescent="0.25">
      <c r="A101" s="232"/>
      <c r="B101" s="226"/>
      <c r="C101" s="57">
        <v>164</v>
      </c>
      <c r="D101" s="61" t="s">
        <v>295</v>
      </c>
      <c r="E101" s="34" t="s">
        <v>237</v>
      </c>
      <c r="F101" s="34" t="s">
        <v>259</v>
      </c>
      <c r="G101" s="34" t="s">
        <v>249</v>
      </c>
      <c r="H101" s="34" t="s">
        <v>346</v>
      </c>
      <c r="I101" s="51">
        <v>20</v>
      </c>
      <c r="J101" s="51">
        <v>30</v>
      </c>
      <c r="K101" s="74">
        <v>12.09</v>
      </c>
      <c r="L101" s="36">
        <v>15</v>
      </c>
      <c r="M101" s="89">
        <f t="shared" si="2"/>
        <v>12</v>
      </c>
      <c r="N101" s="49" t="str">
        <f t="shared" si="3"/>
        <v>OK</v>
      </c>
      <c r="O101" s="105">
        <v>3</v>
      </c>
      <c r="P101" s="50"/>
      <c r="Q101" s="92"/>
      <c r="R101" s="50"/>
      <c r="S101" s="92"/>
      <c r="T101" s="92"/>
      <c r="U101" s="92"/>
      <c r="V101" s="92"/>
      <c r="W101" s="92"/>
      <c r="X101" s="92"/>
      <c r="Y101" s="92"/>
      <c r="Z101" s="93"/>
      <c r="AA101" s="92"/>
      <c r="AB101" s="92"/>
      <c r="AC101" s="92"/>
      <c r="AD101" s="92"/>
      <c r="AE101" s="92"/>
      <c r="AF101" s="92"/>
      <c r="AG101" s="92"/>
      <c r="AH101" s="92"/>
      <c r="AI101" s="92"/>
      <c r="AJ101" s="92"/>
      <c r="AK101" s="92"/>
    </row>
    <row r="102" spans="1:37" ht="31.5" customHeight="1" x14ac:dyDescent="0.25">
      <c r="A102" s="232"/>
      <c r="B102" s="226"/>
      <c r="C102" s="60">
        <v>165</v>
      </c>
      <c r="D102" s="61" t="s">
        <v>296</v>
      </c>
      <c r="E102" s="34" t="s">
        <v>237</v>
      </c>
      <c r="F102" s="34" t="s">
        <v>259</v>
      </c>
      <c r="G102" s="34" t="s">
        <v>249</v>
      </c>
      <c r="H102" s="34" t="s">
        <v>346</v>
      </c>
      <c r="I102" s="51">
        <v>20</v>
      </c>
      <c r="J102" s="51">
        <v>30</v>
      </c>
      <c r="K102" s="74">
        <v>9.73</v>
      </c>
      <c r="L102" s="36">
        <v>16</v>
      </c>
      <c r="M102" s="89">
        <f t="shared" si="2"/>
        <v>13</v>
      </c>
      <c r="N102" s="49" t="str">
        <f t="shared" si="3"/>
        <v>OK</v>
      </c>
      <c r="O102" s="105">
        <v>3</v>
      </c>
      <c r="P102" s="50"/>
      <c r="Q102" s="92"/>
      <c r="R102" s="50"/>
      <c r="S102" s="92"/>
      <c r="T102" s="92"/>
      <c r="U102" s="92"/>
      <c r="V102" s="92"/>
      <c r="W102" s="92"/>
      <c r="X102" s="92"/>
      <c r="Y102" s="92"/>
      <c r="Z102" s="93"/>
      <c r="AA102" s="92"/>
      <c r="AB102" s="92"/>
      <c r="AC102" s="92"/>
      <c r="AD102" s="92"/>
      <c r="AE102" s="92"/>
      <c r="AF102" s="92"/>
      <c r="AG102" s="92"/>
      <c r="AH102" s="92"/>
      <c r="AI102" s="92"/>
      <c r="AJ102" s="92"/>
      <c r="AK102" s="92"/>
    </row>
    <row r="103" spans="1:37" ht="36" customHeight="1" x14ac:dyDescent="0.25">
      <c r="A103" s="232"/>
      <c r="B103" s="226"/>
      <c r="C103" s="60">
        <v>166</v>
      </c>
      <c r="D103" s="62" t="s">
        <v>395</v>
      </c>
      <c r="E103" s="34" t="s">
        <v>237</v>
      </c>
      <c r="F103" s="34" t="s">
        <v>259</v>
      </c>
      <c r="G103" s="34" t="s">
        <v>249</v>
      </c>
      <c r="H103" s="34" t="s">
        <v>346</v>
      </c>
      <c r="I103" s="51">
        <v>20</v>
      </c>
      <c r="J103" s="51">
        <v>30</v>
      </c>
      <c r="K103" s="74">
        <v>23.17</v>
      </c>
      <c r="L103" s="36">
        <v>2</v>
      </c>
      <c r="M103" s="89">
        <f t="shared" si="2"/>
        <v>0</v>
      </c>
      <c r="N103" s="49" t="str">
        <f t="shared" si="3"/>
        <v>OK</v>
      </c>
      <c r="O103" s="105">
        <v>2</v>
      </c>
      <c r="P103" s="50"/>
      <c r="Q103" s="92"/>
      <c r="R103" s="50"/>
      <c r="S103" s="92"/>
      <c r="T103" s="92"/>
      <c r="U103" s="92"/>
      <c r="V103" s="92"/>
      <c r="W103" s="92"/>
      <c r="X103" s="92"/>
      <c r="Y103" s="92"/>
      <c r="Z103" s="93"/>
      <c r="AA103" s="92"/>
      <c r="AB103" s="92"/>
      <c r="AC103" s="92"/>
      <c r="AD103" s="92"/>
      <c r="AE103" s="92"/>
      <c r="AF103" s="92"/>
      <c r="AG103" s="92"/>
      <c r="AH103" s="92"/>
      <c r="AI103" s="92"/>
      <c r="AJ103" s="92"/>
      <c r="AK103" s="92"/>
    </row>
    <row r="104" spans="1:37" ht="15" customHeight="1" x14ac:dyDescent="0.25">
      <c r="A104" s="232"/>
      <c r="B104" s="226"/>
      <c r="C104" s="60">
        <v>167</v>
      </c>
      <c r="D104" s="62" t="s">
        <v>297</v>
      </c>
      <c r="E104" s="34" t="s">
        <v>329</v>
      </c>
      <c r="F104" s="34" t="s">
        <v>347</v>
      </c>
      <c r="G104" s="34" t="s">
        <v>348</v>
      </c>
      <c r="H104" s="34" t="s">
        <v>243</v>
      </c>
      <c r="I104" s="51">
        <v>20</v>
      </c>
      <c r="J104" s="51">
        <v>30</v>
      </c>
      <c r="K104" s="74">
        <v>96.4</v>
      </c>
      <c r="L104" s="36">
        <v>6</v>
      </c>
      <c r="M104" s="89">
        <f t="shared" si="2"/>
        <v>6</v>
      </c>
      <c r="N104" s="49" t="str">
        <f t="shared" si="3"/>
        <v>OK</v>
      </c>
      <c r="O104" s="105"/>
      <c r="P104" s="50"/>
      <c r="Q104" s="92"/>
      <c r="R104" s="50"/>
      <c r="S104" s="92"/>
      <c r="T104" s="92"/>
      <c r="U104" s="92"/>
      <c r="V104" s="92"/>
      <c r="W104" s="92"/>
      <c r="X104" s="92"/>
      <c r="Y104" s="92"/>
      <c r="Z104" s="93"/>
      <c r="AA104" s="92"/>
      <c r="AB104" s="92"/>
      <c r="AC104" s="92"/>
      <c r="AD104" s="92"/>
      <c r="AE104" s="92"/>
      <c r="AF104" s="92"/>
      <c r="AG104" s="92"/>
      <c r="AH104" s="92"/>
      <c r="AI104" s="92"/>
      <c r="AJ104" s="92"/>
      <c r="AK104" s="92"/>
    </row>
    <row r="105" spans="1:37" ht="15" customHeight="1" x14ac:dyDescent="0.25">
      <c r="A105" s="232"/>
      <c r="B105" s="226"/>
      <c r="C105" s="60">
        <v>168</v>
      </c>
      <c r="D105" s="61" t="s">
        <v>133</v>
      </c>
      <c r="E105" s="51" t="s">
        <v>235</v>
      </c>
      <c r="F105" s="51" t="s">
        <v>495</v>
      </c>
      <c r="G105" s="34" t="s">
        <v>496</v>
      </c>
      <c r="H105" s="51" t="s">
        <v>31</v>
      </c>
      <c r="I105" s="51">
        <v>20</v>
      </c>
      <c r="J105" s="51">
        <v>30</v>
      </c>
      <c r="K105" s="74">
        <v>6.56</v>
      </c>
      <c r="L105" s="36">
        <v>30</v>
      </c>
      <c r="M105" s="89">
        <f t="shared" si="2"/>
        <v>30</v>
      </c>
      <c r="N105" s="49" t="str">
        <f t="shared" si="3"/>
        <v>OK</v>
      </c>
      <c r="O105" s="105"/>
      <c r="P105" s="50"/>
      <c r="Q105" s="92"/>
      <c r="R105" s="50"/>
      <c r="S105" s="92"/>
      <c r="T105" s="92"/>
      <c r="U105" s="92"/>
      <c r="V105" s="92"/>
      <c r="W105" s="92"/>
      <c r="X105" s="92"/>
      <c r="Y105" s="92"/>
      <c r="Z105" s="93"/>
      <c r="AA105" s="92"/>
      <c r="AB105" s="92"/>
      <c r="AC105" s="92"/>
      <c r="AD105" s="92"/>
      <c r="AE105" s="92"/>
      <c r="AF105" s="92"/>
      <c r="AG105" s="92"/>
      <c r="AH105" s="92"/>
      <c r="AI105" s="92"/>
      <c r="AJ105" s="92"/>
      <c r="AK105" s="92"/>
    </row>
    <row r="106" spans="1:37" ht="15" customHeight="1" x14ac:dyDescent="0.25">
      <c r="A106" s="232"/>
      <c r="B106" s="226"/>
      <c r="C106" s="57">
        <v>169</v>
      </c>
      <c r="D106" s="61" t="s">
        <v>134</v>
      </c>
      <c r="E106" s="51" t="s">
        <v>237</v>
      </c>
      <c r="F106" s="51" t="s">
        <v>259</v>
      </c>
      <c r="G106" s="34" t="s">
        <v>469</v>
      </c>
      <c r="H106" s="51" t="s">
        <v>240</v>
      </c>
      <c r="I106" s="51">
        <v>20</v>
      </c>
      <c r="J106" s="51">
        <v>30</v>
      </c>
      <c r="K106" s="74">
        <v>0.12</v>
      </c>
      <c r="L106" s="36">
        <v>200</v>
      </c>
      <c r="M106" s="89">
        <f t="shared" si="2"/>
        <v>200</v>
      </c>
      <c r="N106" s="49" t="str">
        <f t="shared" si="3"/>
        <v>OK</v>
      </c>
      <c r="O106" s="105"/>
      <c r="P106" s="50"/>
      <c r="Q106" s="92"/>
      <c r="R106" s="50"/>
      <c r="S106" s="92"/>
      <c r="T106" s="92"/>
      <c r="U106" s="92"/>
      <c r="V106" s="92"/>
      <c r="W106" s="92"/>
      <c r="X106" s="92"/>
      <c r="Y106" s="92"/>
      <c r="Z106" s="93"/>
      <c r="AA106" s="92"/>
      <c r="AB106" s="92"/>
      <c r="AC106" s="92"/>
      <c r="AD106" s="92"/>
      <c r="AE106" s="92"/>
      <c r="AF106" s="92"/>
      <c r="AG106" s="92"/>
      <c r="AH106" s="92"/>
      <c r="AI106" s="92"/>
      <c r="AJ106" s="92"/>
      <c r="AK106" s="92"/>
    </row>
    <row r="107" spans="1:37" ht="15" customHeight="1" x14ac:dyDescent="0.25">
      <c r="A107" s="232"/>
      <c r="B107" s="226"/>
      <c r="C107" s="60">
        <v>170</v>
      </c>
      <c r="D107" s="61" t="s">
        <v>135</v>
      </c>
      <c r="E107" s="34" t="s">
        <v>237</v>
      </c>
      <c r="F107" s="34" t="s">
        <v>259</v>
      </c>
      <c r="G107" s="34" t="s">
        <v>469</v>
      </c>
      <c r="H107" s="34" t="s">
        <v>242</v>
      </c>
      <c r="I107" s="51">
        <v>20</v>
      </c>
      <c r="J107" s="51">
        <v>30</v>
      </c>
      <c r="K107" s="74">
        <v>10.39</v>
      </c>
      <c r="L107" s="36"/>
      <c r="M107" s="89">
        <f t="shared" si="2"/>
        <v>0</v>
      </c>
      <c r="N107" s="49" t="str">
        <f t="shared" si="3"/>
        <v>OK</v>
      </c>
      <c r="O107" s="105"/>
      <c r="P107" s="50"/>
      <c r="Q107" s="92"/>
      <c r="R107" s="50"/>
      <c r="S107" s="92"/>
      <c r="T107" s="92"/>
      <c r="U107" s="92"/>
      <c r="V107" s="92"/>
      <c r="W107" s="92"/>
      <c r="X107" s="92"/>
      <c r="Y107" s="92"/>
      <c r="Z107" s="93"/>
      <c r="AA107" s="92"/>
      <c r="AB107" s="92"/>
      <c r="AC107" s="92"/>
      <c r="AD107" s="92"/>
      <c r="AE107" s="92"/>
      <c r="AF107" s="92"/>
      <c r="AG107" s="92"/>
      <c r="AH107" s="92"/>
      <c r="AI107" s="92"/>
      <c r="AJ107" s="92"/>
      <c r="AK107" s="92"/>
    </row>
    <row r="108" spans="1:37" ht="15" customHeight="1" x14ac:dyDescent="0.25">
      <c r="A108" s="232"/>
      <c r="B108" s="226"/>
      <c r="C108" s="60">
        <v>171</v>
      </c>
      <c r="D108" s="61" t="s">
        <v>136</v>
      </c>
      <c r="E108" s="34" t="s">
        <v>235</v>
      </c>
      <c r="F108" s="34" t="s">
        <v>497</v>
      </c>
      <c r="G108" s="34" t="s">
        <v>498</v>
      </c>
      <c r="H108" s="34" t="s">
        <v>31</v>
      </c>
      <c r="I108" s="51">
        <v>20</v>
      </c>
      <c r="J108" s="51">
        <v>30</v>
      </c>
      <c r="K108" s="74">
        <v>8.75</v>
      </c>
      <c r="L108" s="36">
        <v>20</v>
      </c>
      <c r="M108" s="89">
        <f t="shared" si="2"/>
        <v>20</v>
      </c>
      <c r="N108" s="49" t="str">
        <f t="shared" si="3"/>
        <v>OK</v>
      </c>
      <c r="O108" s="105"/>
      <c r="P108" s="50"/>
      <c r="Q108" s="92"/>
      <c r="R108" s="50"/>
      <c r="S108" s="92"/>
      <c r="T108" s="92"/>
      <c r="U108" s="92"/>
      <c r="V108" s="92"/>
      <c r="W108" s="92"/>
      <c r="X108" s="92"/>
      <c r="Y108" s="92"/>
      <c r="Z108" s="93"/>
      <c r="AA108" s="92"/>
      <c r="AB108" s="92"/>
      <c r="AC108" s="92"/>
      <c r="AD108" s="92"/>
      <c r="AE108" s="92"/>
      <c r="AF108" s="92"/>
      <c r="AG108" s="92"/>
      <c r="AH108" s="92"/>
      <c r="AI108" s="92"/>
      <c r="AJ108" s="92"/>
      <c r="AK108" s="92"/>
    </row>
    <row r="109" spans="1:37" ht="15" customHeight="1" x14ac:dyDescent="0.25">
      <c r="A109" s="232"/>
      <c r="B109" s="226"/>
      <c r="C109" s="60">
        <v>172</v>
      </c>
      <c r="D109" s="61" t="s">
        <v>396</v>
      </c>
      <c r="E109" s="34" t="s">
        <v>235</v>
      </c>
      <c r="F109" s="34" t="s">
        <v>497</v>
      </c>
      <c r="G109" s="34" t="s">
        <v>499</v>
      </c>
      <c r="H109" s="34" t="s">
        <v>31</v>
      </c>
      <c r="I109" s="51">
        <v>20</v>
      </c>
      <c r="J109" s="51">
        <v>30</v>
      </c>
      <c r="K109" s="74">
        <v>4.72</v>
      </c>
      <c r="L109" s="36">
        <v>50</v>
      </c>
      <c r="M109" s="89">
        <f t="shared" si="2"/>
        <v>50</v>
      </c>
      <c r="N109" s="49" t="str">
        <f t="shared" si="3"/>
        <v>OK</v>
      </c>
      <c r="O109" s="105"/>
      <c r="P109" s="50"/>
      <c r="Q109" s="92"/>
      <c r="R109" s="50"/>
      <c r="S109" s="92"/>
      <c r="T109" s="92"/>
      <c r="U109" s="92"/>
      <c r="V109" s="92"/>
      <c r="W109" s="92"/>
      <c r="X109" s="92"/>
      <c r="Y109" s="92"/>
      <c r="Z109" s="93"/>
      <c r="AA109" s="92"/>
      <c r="AB109" s="92"/>
      <c r="AC109" s="92"/>
      <c r="AD109" s="92"/>
      <c r="AE109" s="92"/>
      <c r="AF109" s="92"/>
      <c r="AG109" s="92"/>
      <c r="AH109" s="92"/>
      <c r="AI109" s="92"/>
      <c r="AJ109" s="92"/>
      <c r="AK109" s="92"/>
    </row>
    <row r="110" spans="1:37" ht="41.25" customHeight="1" x14ac:dyDescent="0.25">
      <c r="A110" s="232"/>
      <c r="B110" s="226"/>
      <c r="C110" s="60">
        <v>173</v>
      </c>
      <c r="D110" s="61" t="s">
        <v>137</v>
      </c>
      <c r="E110" s="34" t="s">
        <v>235</v>
      </c>
      <c r="F110" s="34" t="s">
        <v>470</v>
      </c>
      <c r="G110" s="34" t="s">
        <v>479</v>
      </c>
      <c r="H110" s="34" t="s">
        <v>243</v>
      </c>
      <c r="I110" s="51">
        <v>20</v>
      </c>
      <c r="J110" s="51">
        <v>30</v>
      </c>
      <c r="K110" s="74">
        <v>36.71</v>
      </c>
      <c r="L110" s="36"/>
      <c r="M110" s="89">
        <f t="shared" si="2"/>
        <v>0</v>
      </c>
      <c r="N110" s="49" t="str">
        <f t="shared" si="3"/>
        <v>OK</v>
      </c>
      <c r="O110" s="105"/>
      <c r="P110" s="50"/>
      <c r="Q110" s="92"/>
      <c r="R110" s="50"/>
      <c r="S110" s="92"/>
      <c r="T110" s="92"/>
      <c r="U110" s="92"/>
      <c r="V110" s="92"/>
      <c r="W110" s="92"/>
      <c r="X110" s="92"/>
      <c r="Y110" s="92"/>
      <c r="Z110" s="93"/>
      <c r="AA110" s="92"/>
      <c r="AB110" s="92"/>
      <c r="AC110" s="92"/>
      <c r="AD110" s="92"/>
      <c r="AE110" s="92"/>
      <c r="AF110" s="92"/>
      <c r="AG110" s="92"/>
      <c r="AH110" s="92"/>
      <c r="AI110" s="92"/>
      <c r="AJ110" s="92"/>
      <c r="AK110" s="92"/>
    </row>
    <row r="111" spans="1:37" ht="15" customHeight="1" x14ac:dyDescent="0.25">
      <c r="A111" s="232"/>
      <c r="B111" s="226"/>
      <c r="C111" s="57">
        <v>174</v>
      </c>
      <c r="D111" s="61" t="s">
        <v>138</v>
      </c>
      <c r="E111" s="34" t="s">
        <v>235</v>
      </c>
      <c r="F111" s="34" t="s">
        <v>470</v>
      </c>
      <c r="G111" s="34" t="s">
        <v>479</v>
      </c>
      <c r="H111" s="59" t="s">
        <v>243</v>
      </c>
      <c r="I111" s="51">
        <v>20</v>
      </c>
      <c r="J111" s="51">
        <v>30</v>
      </c>
      <c r="K111" s="74">
        <v>18.66</v>
      </c>
      <c r="L111" s="36"/>
      <c r="M111" s="89">
        <f t="shared" si="2"/>
        <v>0</v>
      </c>
      <c r="N111" s="49" t="str">
        <f t="shared" si="3"/>
        <v>OK</v>
      </c>
      <c r="O111" s="105"/>
      <c r="P111" s="50"/>
      <c r="Q111" s="92"/>
      <c r="R111" s="50"/>
      <c r="S111" s="92"/>
      <c r="T111" s="92"/>
      <c r="U111" s="92"/>
      <c r="V111" s="92"/>
      <c r="W111" s="92"/>
      <c r="X111" s="92"/>
      <c r="Y111" s="92"/>
      <c r="Z111" s="93"/>
      <c r="AA111" s="92"/>
      <c r="AB111" s="92"/>
      <c r="AC111" s="92"/>
      <c r="AD111" s="92"/>
      <c r="AE111" s="92"/>
      <c r="AF111" s="92"/>
      <c r="AG111" s="92"/>
      <c r="AH111" s="92"/>
      <c r="AI111" s="92"/>
      <c r="AJ111" s="92"/>
      <c r="AK111" s="92"/>
    </row>
    <row r="112" spans="1:37" ht="15" customHeight="1" x14ac:dyDescent="0.25">
      <c r="A112" s="232"/>
      <c r="B112" s="226"/>
      <c r="C112" s="60">
        <v>175</v>
      </c>
      <c r="D112" s="61" t="s">
        <v>139</v>
      </c>
      <c r="E112" s="34" t="s">
        <v>235</v>
      </c>
      <c r="F112" s="34" t="s">
        <v>470</v>
      </c>
      <c r="G112" s="34" t="s">
        <v>479</v>
      </c>
      <c r="H112" s="34" t="s">
        <v>243</v>
      </c>
      <c r="I112" s="51">
        <v>20</v>
      </c>
      <c r="J112" s="51">
        <v>30</v>
      </c>
      <c r="K112" s="74">
        <v>18.96</v>
      </c>
      <c r="L112" s="53"/>
      <c r="M112" s="89">
        <f t="shared" si="2"/>
        <v>0</v>
      </c>
      <c r="N112" s="49" t="str">
        <f t="shared" si="3"/>
        <v>OK</v>
      </c>
      <c r="O112" s="105"/>
      <c r="P112" s="50"/>
      <c r="Q112" s="92"/>
      <c r="R112" s="50"/>
      <c r="S112" s="92"/>
      <c r="T112" s="92"/>
      <c r="U112" s="92"/>
      <c r="V112" s="92"/>
      <c r="W112" s="92"/>
      <c r="X112" s="92"/>
      <c r="Y112" s="92"/>
      <c r="Z112" s="93"/>
      <c r="AA112" s="92"/>
      <c r="AB112" s="92"/>
      <c r="AC112" s="92"/>
      <c r="AD112" s="92"/>
      <c r="AE112" s="92"/>
      <c r="AF112" s="92"/>
      <c r="AG112" s="92"/>
      <c r="AH112" s="92"/>
      <c r="AI112" s="92"/>
      <c r="AJ112" s="92"/>
      <c r="AK112" s="92"/>
    </row>
    <row r="113" spans="1:37" ht="15" customHeight="1" x14ac:dyDescent="0.25">
      <c r="A113" s="232"/>
      <c r="B113" s="226"/>
      <c r="C113" s="60">
        <v>176</v>
      </c>
      <c r="D113" s="61" t="s">
        <v>140</v>
      </c>
      <c r="E113" s="34" t="s">
        <v>235</v>
      </c>
      <c r="F113" s="34" t="s">
        <v>470</v>
      </c>
      <c r="G113" s="34" t="s">
        <v>479</v>
      </c>
      <c r="H113" s="34" t="s">
        <v>243</v>
      </c>
      <c r="I113" s="51">
        <v>20</v>
      </c>
      <c r="J113" s="51">
        <v>30</v>
      </c>
      <c r="K113" s="74">
        <v>41.47</v>
      </c>
      <c r="L113" s="53"/>
      <c r="M113" s="89">
        <f t="shared" si="2"/>
        <v>0</v>
      </c>
      <c r="N113" s="49" t="str">
        <f t="shared" si="3"/>
        <v>OK</v>
      </c>
      <c r="O113" s="105"/>
      <c r="P113" s="50"/>
      <c r="Q113" s="92"/>
      <c r="R113" s="50"/>
      <c r="S113" s="92"/>
      <c r="T113" s="92"/>
      <c r="U113" s="92"/>
      <c r="V113" s="92"/>
      <c r="W113" s="92"/>
      <c r="X113" s="92"/>
      <c r="Y113" s="92"/>
      <c r="Z113" s="93"/>
      <c r="AA113" s="92"/>
      <c r="AB113" s="92"/>
      <c r="AC113" s="92"/>
      <c r="AD113" s="92"/>
      <c r="AE113" s="92"/>
      <c r="AF113" s="92"/>
      <c r="AG113" s="92"/>
      <c r="AH113" s="92"/>
      <c r="AI113" s="92"/>
      <c r="AJ113" s="92"/>
      <c r="AK113" s="92"/>
    </row>
    <row r="114" spans="1:37" ht="15" customHeight="1" x14ac:dyDescent="0.25">
      <c r="A114" s="232"/>
      <c r="B114" s="226"/>
      <c r="C114" s="60">
        <v>177</v>
      </c>
      <c r="D114" s="61" t="s">
        <v>60</v>
      </c>
      <c r="E114" s="34" t="s">
        <v>235</v>
      </c>
      <c r="F114" s="34" t="s">
        <v>349</v>
      </c>
      <c r="G114" s="34" t="s">
        <v>500</v>
      </c>
      <c r="H114" s="59" t="s">
        <v>31</v>
      </c>
      <c r="I114" s="51">
        <v>20</v>
      </c>
      <c r="J114" s="51">
        <v>30</v>
      </c>
      <c r="K114" s="74">
        <v>56.43</v>
      </c>
      <c r="L114" s="53">
        <v>30</v>
      </c>
      <c r="M114" s="89">
        <f t="shared" si="2"/>
        <v>20</v>
      </c>
      <c r="N114" s="49" t="str">
        <f t="shared" si="3"/>
        <v>OK</v>
      </c>
      <c r="O114" s="105">
        <v>10</v>
      </c>
      <c r="P114" s="50"/>
      <c r="Q114" s="92"/>
      <c r="R114" s="50"/>
      <c r="S114" s="92"/>
      <c r="T114" s="92"/>
      <c r="U114" s="92"/>
      <c r="V114" s="92"/>
      <c r="W114" s="92"/>
      <c r="X114" s="92"/>
      <c r="Y114" s="92"/>
      <c r="Z114" s="93"/>
      <c r="AA114" s="92"/>
      <c r="AB114" s="92"/>
      <c r="AC114" s="92"/>
      <c r="AD114" s="92"/>
      <c r="AE114" s="92"/>
      <c r="AF114" s="92"/>
      <c r="AG114" s="92"/>
      <c r="AH114" s="92"/>
      <c r="AI114" s="92"/>
      <c r="AJ114" s="92"/>
      <c r="AK114" s="92"/>
    </row>
    <row r="115" spans="1:37" ht="15" customHeight="1" x14ac:dyDescent="0.25">
      <c r="A115" s="232"/>
      <c r="B115" s="226"/>
      <c r="C115" s="60">
        <v>178</v>
      </c>
      <c r="D115" s="61" t="s">
        <v>141</v>
      </c>
      <c r="E115" s="34" t="s">
        <v>235</v>
      </c>
      <c r="F115" s="34" t="s">
        <v>470</v>
      </c>
      <c r="G115" s="51" t="s">
        <v>479</v>
      </c>
      <c r="H115" s="59" t="s">
        <v>243</v>
      </c>
      <c r="I115" s="51">
        <v>20</v>
      </c>
      <c r="J115" s="51">
        <v>30</v>
      </c>
      <c r="K115" s="74">
        <v>4.12</v>
      </c>
      <c r="L115" s="53">
        <v>10</v>
      </c>
      <c r="M115" s="89">
        <f t="shared" si="2"/>
        <v>10</v>
      </c>
      <c r="N115" s="49" t="str">
        <f t="shared" si="3"/>
        <v>OK</v>
      </c>
      <c r="O115" s="105"/>
      <c r="P115" s="50"/>
      <c r="Q115" s="92"/>
      <c r="R115" s="50"/>
      <c r="S115" s="92"/>
      <c r="T115" s="92"/>
      <c r="U115" s="92"/>
      <c r="V115" s="92"/>
      <c r="W115" s="92"/>
      <c r="X115" s="92"/>
      <c r="Y115" s="92"/>
      <c r="Z115" s="93"/>
      <c r="AA115" s="92"/>
      <c r="AB115" s="92"/>
      <c r="AC115" s="92"/>
      <c r="AD115" s="92"/>
      <c r="AE115" s="92"/>
      <c r="AF115" s="92"/>
      <c r="AG115" s="92"/>
      <c r="AH115" s="92"/>
      <c r="AI115" s="92"/>
      <c r="AJ115" s="92"/>
      <c r="AK115" s="92"/>
    </row>
    <row r="116" spans="1:37" ht="63.75" customHeight="1" x14ac:dyDescent="0.25">
      <c r="A116" s="232"/>
      <c r="B116" s="226"/>
      <c r="C116" s="57">
        <v>179</v>
      </c>
      <c r="D116" s="62" t="s">
        <v>142</v>
      </c>
      <c r="E116" s="34" t="s">
        <v>235</v>
      </c>
      <c r="F116" s="34" t="s">
        <v>470</v>
      </c>
      <c r="G116" s="34" t="s">
        <v>479</v>
      </c>
      <c r="H116" s="34" t="s">
        <v>243</v>
      </c>
      <c r="I116" s="51">
        <v>20</v>
      </c>
      <c r="J116" s="51">
        <v>30</v>
      </c>
      <c r="K116" s="74">
        <v>3.37</v>
      </c>
      <c r="L116" s="53">
        <v>20</v>
      </c>
      <c r="M116" s="89">
        <f t="shared" si="2"/>
        <v>20</v>
      </c>
      <c r="N116" s="49" t="str">
        <f t="shared" si="3"/>
        <v>OK</v>
      </c>
      <c r="O116" s="105"/>
      <c r="P116" s="50"/>
      <c r="Q116" s="92"/>
      <c r="R116" s="50"/>
      <c r="S116" s="92"/>
      <c r="T116" s="92"/>
      <c r="U116" s="92"/>
      <c r="V116" s="92"/>
      <c r="W116" s="92"/>
      <c r="X116" s="92"/>
      <c r="Y116" s="92"/>
      <c r="Z116" s="93"/>
      <c r="AA116" s="92"/>
      <c r="AB116" s="92"/>
      <c r="AC116" s="92"/>
      <c r="AD116" s="92"/>
      <c r="AE116" s="92"/>
      <c r="AF116" s="92"/>
      <c r="AG116" s="92"/>
      <c r="AH116" s="92"/>
      <c r="AI116" s="92"/>
      <c r="AJ116" s="92"/>
      <c r="AK116" s="92"/>
    </row>
    <row r="117" spans="1:37" ht="15" customHeight="1" x14ac:dyDescent="0.25">
      <c r="A117" s="232"/>
      <c r="B117" s="226"/>
      <c r="C117" s="60">
        <v>180</v>
      </c>
      <c r="D117" s="62" t="s">
        <v>143</v>
      </c>
      <c r="E117" s="34" t="s">
        <v>235</v>
      </c>
      <c r="F117" s="34" t="s">
        <v>470</v>
      </c>
      <c r="G117" s="34" t="s">
        <v>479</v>
      </c>
      <c r="H117" s="34" t="s">
        <v>243</v>
      </c>
      <c r="I117" s="51">
        <v>20</v>
      </c>
      <c r="J117" s="51">
        <v>30</v>
      </c>
      <c r="K117" s="74">
        <v>3.49</v>
      </c>
      <c r="L117" s="53">
        <v>20</v>
      </c>
      <c r="M117" s="89">
        <f t="shared" si="2"/>
        <v>20</v>
      </c>
      <c r="N117" s="49" t="str">
        <f t="shared" si="3"/>
        <v>OK</v>
      </c>
      <c r="O117" s="105"/>
      <c r="P117" s="50"/>
      <c r="Q117" s="92"/>
      <c r="R117" s="50"/>
      <c r="S117" s="92"/>
      <c r="T117" s="92"/>
      <c r="U117" s="92"/>
      <c r="V117" s="92"/>
      <c r="W117" s="92"/>
      <c r="X117" s="92"/>
      <c r="Y117" s="92"/>
      <c r="Z117" s="93"/>
      <c r="AA117" s="92"/>
      <c r="AB117" s="92"/>
      <c r="AC117" s="92"/>
      <c r="AD117" s="92"/>
      <c r="AE117" s="92"/>
      <c r="AF117" s="92"/>
      <c r="AG117" s="92"/>
      <c r="AH117" s="92"/>
      <c r="AI117" s="92"/>
      <c r="AJ117" s="92"/>
      <c r="AK117" s="92"/>
    </row>
    <row r="118" spans="1:37" ht="15" customHeight="1" x14ac:dyDescent="0.25">
      <c r="A118" s="232"/>
      <c r="B118" s="226"/>
      <c r="C118" s="60">
        <v>181</v>
      </c>
      <c r="D118" s="62" t="s">
        <v>144</v>
      </c>
      <c r="E118" s="34" t="s">
        <v>235</v>
      </c>
      <c r="F118" s="34" t="s">
        <v>470</v>
      </c>
      <c r="G118" s="34" t="s">
        <v>479</v>
      </c>
      <c r="H118" s="34" t="s">
        <v>240</v>
      </c>
      <c r="I118" s="51">
        <v>20</v>
      </c>
      <c r="J118" s="51">
        <v>30</v>
      </c>
      <c r="K118" s="74">
        <v>5.21</v>
      </c>
      <c r="L118" s="53"/>
      <c r="M118" s="89">
        <f t="shared" si="2"/>
        <v>0</v>
      </c>
      <c r="N118" s="49" t="str">
        <f t="shared" si="3"/>
        <v>OK</v>
      </c>
      <c r="O118" s="105"/>
      <c r="P118" s="50"/>
      <c r="Q118" s="92"/>
      <c r="R118" s="50"/>
      <c r="S118" s="92"/>
      <c r="T118" s="92"/>
      <c r="U118" s="92"/>
      <c r="V118" s="92"/>
      <c r="W118" s="92"/>
      <c r="X118" s="92"/>
      <c r="Y118" s="92"/>
      <c r="Z118" s="93"/>
      <c r="AA118" s="92"/>
      <c r="AB118" s="92"/>
      <c r="AC118" s="92"/>
      <c r="AD118" s="92"/>
      <c r="AE118" s="92"/>
      <c r="AF118" s="92"/>
      <c r="AG118" s="92"/>
      <c r="AH118" s="92"/>
      <c r="AI118" s="92"/>
      <c r="AJ118" s="92"/>
      <c r="AK118" s="92"/>
    </row>
    <row r="119" spans="1:37" ht="15" customHeight="1" x14ac:dyDescent="0.25">
      <c r="A119" s="232"/>
      <c r="B119" s="226"/>
      <c r="C119" s="60">
        <v>182</v>
      </c>
      <c r="D119" s="62" t="s">
        <v>145</v>
      </c>
      <c r="E119" s="34" t="s">
        <v>235</v>
      </c>
      <c r="F119" s="34" t="s">
        <v>470</v>
      </c>
      <c r="G119" s="34" t="s">
        <v>479</v>
      </c>
      <c r="H119" s="34" t="s">
        <v>240</v>
      </c>
      <c r="I119" s="51">
        <v>20</v>
      </c>
      <c r="J119" s="51">
        <v>30</v>
      </c>
      <c r="K119" s="74">
        <v>3.25</v>
      </c>
      <c r="L119" s="53"/>
      <c r="M119" s="89">
        <f t="shared" si="2"/>
        <v>0</v>
      </c>
      <c r="N119" s="49" t="str">
        <f t="shared" si="3"/>
        <v>OK</v>
      </c>
      <c r="O119" s="105"/>
      <c r="P119" s="50"/>
      <c r="Q119" s="92"/>
      <c r="R119" s="50"/>
      <c r="S119" s="92"/>
      <c r="T119" s="92"/>
      <c r="U119" s="92"/>
      <c r="V119" s="92"/>
      <c r="W119" s="92"/>
      <c r="X119" s="92"/>
      <c r="Y119" s="92"/>
      <c r="Z119" s="93"/>
      <c r="AA119" s="92"/>
      <c r="AB119" s="92"/>
      <c r="AC119" s="92"/>
      <c r="AD119" s="92"/>
      <c r="AE119" s="92"/>
      <c r="AF119" s="92"/>
      <c r="AG119" s="92"/>
      <c r="AH119" s="92"/>
      <c r="AI119" s="92"/>
      <c r="AJ119" s="92"/>
      <c r="AK119" s="92"/>
    </row>
    <row r="120" spans="1:37" ht="15" customHeight="1" x14ac:dyDescent="0.25">
      <c r="A120" s="232"/>
      <c r="B120" s="226"/>
      <c r="C120" s="60">
        <v>183</v>
      </c>
      <c r="D120" s="62" t="s">
        <v>48</v>
      </c>
      <c r="E120" s="51" t="s">
        <v>235</v>
      </c>
      <c r="F120" s="51" t="s">
        <v>350</v>
      </c>
      <c r="G120" s="34" t="s">
        <v>501</v>
      </c>
      <c r="H120" s="51" t="s">
        <v>31</v>
      </c>
      <c r="I120" s="51">
        <v>20</v>
      </c>
      <c r="J120" s="51">
        <v>30</v>
      </c>
      <c r="K120" s="74">
        <v>4.93</v>
      </c>
      <c r="L120" s="53">
        <v>300</v>
      </c>
      <c r="M120" s="89">
        <f t="shared" si="2"/>
        <v>300</v>
      </c>
      <c r="N120" s="49" t="str">
        <f t="shared" si="3"/>
        <v>OK</v>
      </c>
      <c r="O120" s="105"/>
      <c r="P120" s="50"/>
      <c r="Q120" s="92"/>
      <c r="R120" s="50"/>
      <c r="S120" s="92"/>
      <c r="T120" s="92"/>
      <c r="U120" s="92"/>
      <c r="V120" s="92"/>
      <c r="W120" s="92"/>
      <c r="X120" s="92"/>
      <c r="Y120" s="92"/>
      <c r="Z120" s="93"/>
      <c r="AA120" s="92"/>
      <c r="AB120" s="92"/>
      <c r="AC120" s="92"/>
      <c r="AD120" s="92"/>
      <c r="AE120" s="92"/>
      <c r="AF120" s="92"/>
      <c r="AG120" s="92"/>
      <c r="AH120" s="92"/>
      <c r="AI120" s="92"/>
      <c r="AJ120" s="92"/>
      <c r="AK120" s="92"/>
    </row>
    <row r="121" spans="1:37" ht="15" customHeight="1" x14ac:dyDescent="0.25">
      <c r="A121" s="232"/>
      <c r="B121" s="226"/>
      <c r="C121" s="57">
        <v>184</v>
      </c>
      <c r="D121" s="62" t="s">
        <v>146</v>
      </c>
      <c r="E121" s="34" t="s">
        <v>235</v>
      </c>
      <c r="F121" s="34" t="s">
        <v>470</v>
      </c>
      <c r="G121" s="34" t="s">
        <v>479</v>
      </c>
      <c r="H121" s="59" t="s">
        <v>240</v>
      </c>
      <c r="I121" s="51">
        <v>20</v>
      </c>
      <c r="J121" s="51">
        <v>30</v>
      </c>
      <c r="K121" s="74">
        <v>4.1100000000000003</v>
      </c>
      <c r="L121" s="53"/>
      <c r="M121" s="89">
        <f t="shared" si="2"/>
        <v>0</v>
      </c>
      <c r="N121" s="49" t="str">
        <f t="shared" si="3"/>
        <v>OK</v>
      </c>
      <c r="O121" s="105"/>
      <c r="P121" s="50"/>
      <c r="Q121" s="92"/>
      <c r="R121" s="50"/>
      <c r="S121" s="92"/>
      <c r="T121" s="92"/>
      <c r="U121" s="92"/>
      <c r="V121" s="92"/>
      <c r="W121" s="92"/>
      <c r="X121" s="92"/>
      <c r="Y121" s="92"/>
      <c r="Z121" s="93"/>
      <c r="AA121" s="92"/>
      <c r="AB121" s="92"/>
      <c r="AC121" s="92"/>
      <c r="AD121" s="92"/>
      <c r="AE121" s="92"/>
      <c r="AF121" s="92"/>
      <c r="AG121" s="92"/>
      <c r="AH121" s="92"/>
      <c r="AI121" s="92"/>
      <c r="AJ121" s="92"/>
      <c r="AK121" s="92"/>
    </row>
    <row r="122" spans="1:37" ht="15" customHeight="1" x14ac:dyDescent="0.25">
      <c r="A122" s="232"/>
      <c r="B122" s="226"/>
      <c r="C122" s="60">
        <v>185</v>
      </c>
      <c r="D122" s="62" t="s">
        <v>147</v>
      </c>
      <c r="E122" s="34" t="s">
        <v>235</v>
      </c>
      <c r="F122" s="34" t="s">
        <v>470</v>
      </c>
      <c r="G122" s="34" t="s">
        <v>479</v>
      </c>
      <c r="H122" s="34" t="s">
        <v>243</v>
      </c>
      <c r="I122" s="51">
        <v>20</v>
      </c>
      <c r="J122" s="51">
        <v>30</v>
      </c>
      <c r="K122" s="74">
        <v>6.03</v>
      </c>
      <c r="L122" s="53"/>
      <c r="M122" s="89">
        <f t="shared" si="2"/>
        <v>0</v>
      </c>
      <c r="N122" s="49" t="str">
        <f t="shared" si="3"/>
        <v>OK</v>
      </c>
      <c r="O122" s="105"/>
      <c r="P122" s="50"/>
      <c r="Q122" s="92"/>
      <c r="R122" s="50"/>
      <c r="S122" s="92"/>
      <c r="T122" s="92"/>
      <c r="U122" s="92"/>
      <c r="V122" s="92"/>
      <c r="W122" s="92"/>
      <c r="X122" s="92"/>
      <c r="Y122" s="92"/>
      <c r="Z122" s="93"/>
      <c r="AA122" s="92"/>
      <c r="AB122" s="92"/>
      <c r="AC122" s="92"/>
      <c r="AD122" s="92"/>
      <c r="AE122" s="92"/>
      <c r="AF122" s="92"/>
      <c r="AG122" s="92"/>
      <c r="AH122" s="92"/>
      <c r="AI122" s="92"/>
      <c r="AJ122" s="92"/>
      <c r="AK122" s="92"/>
    </row>
    <row r="123" spans="1:37" ht="15" customHeight="1" x14ac:dyDescent="0.25">
      <c r="A123" s="232"/>
      <c r="B123" s="226"/>
      <c r="C123" s="60">
        <v>186</v>
      </c>
      <c r="D123" s="62" t="s">
        <v>148</v>
      </c>
      <c r="E123" s="34" t="s">
        <v>235</v>
      </c>
      <c r="F123" s="34" t="s">
        <v>470</v>
      </c>
      <c r="G123" s="34" t="s">
        <v>479</v>
      </c>
      <c r="H123" s="34" t="s">
        <v>243</v>
      </c>
      <c r="I123" s="51">
        <v>20</v>
      </c>
      <c r="J123" s="51">
        <v>30</v>
      </c>
      <c r="K123" s="74">
        <v>6.53</v>
      </c>
      <c r="L123" s="53"/>
      <c r="M123" s="89">
        <f t="shared" si="2"/>
        <v>0</v>
      </c>
      <c r="N123" s="49" t="str">
        <f t="shared" si="3"/>
        <v>OK</v>
      </c>
      <c r="O123" s="105"/>
      <c r="P123" s="50"/>
      <c r="Q123" s="92"/>
      <c r="R123" s="50"/>
      <c r="S123" s="92"/>
      <c r="T123" s="92"/>
      <c r="U123" s="92"/>
      <c r="V123" s="92"/>
      <c r="W123" s="92"/>
      <c r="X123" s="92"/>
      <c r="Y123" s="92"/>
      <c r="Z123" s="93"/>
      <c r="AA123" s="92"/>
      <c r="AB123" s="92"/>
      <c r="AC123" s="92"/>
      <c r="AD123" s="92"/>
      <c r="AE123" s="92"/>
      <c r="AF123" s="92"/>
      <c r="AG123" s="92"/>
      <c r="AH123" s="92"/>
      <c r="AI123" s="92"/>
      <c r="AJ123" s="92"/>
      <c r="AK123" s="92"/>
    </row>
    <row r="124" spans="1:37" ht="15" customHeight="1" x14ac:dyDescent="0.25">
      <c r="A124" s="232"/>
      <c r="B124" s="226"/>
      <c r="C124" s="60">
        <v>187</v>
      </c>
      <c r="D124" s="62" t="s">
        <v>149</v>
      </c>
      <c r="E124" s="34" t="s">
        <v>235</v>
      </c>
      <c r="F124" s="34" t="s">
        <v>470</v>
      </c>
      <c r="G124" s="34" t="s">
        <v>479</v>
      </c>
      <c r="H124" s="59" t="s">
        <v>243</v>
      </c>
      <c r="I124" s="51">
        <v>20</v>
      </c>
      <c r="J124" s="51">
        <v>30</v>
      </c>
      <c r="K124" s="74">
        <v>5.74</v>
      </c>
      <c r="L124" s="53"/>
      <c r="M124" s="89">
        <f t="shared" si="2"/>
        <v>0</v>
      </c>
      <c r="N124" s="49" t="str">
        <f t="shared" si="3"/>
        <v>OK</v>
      </c>
      <c r="O124" s="105"/>
      <c r="P124" s="50"/>
      <c r="Q124" s="92"/>
      <c r="R124" s="50"/>
      <c r="S124" s="92"/>
      <c r="T124" s="92"/>
      <c r="U124" s="92"/>
      <c r="V124" s="92"/>
      <c r="W124" s="92"/>
      <c r="X124" s="92"/>
      <c r="Y124" s="92"/>
      <c r="Z124" s="93"/>
      <c r="AA124" s="92"/>
      <c r="AB124" s="92"/>
      <c r="AC124" s="92"/>
      <c r="AD124" s="92"/>
      <c r="AE124" s="92"/>
      <c r="AF124" s="92"/>
      <c r="AG124" s="92"/>
      <c r="AH124" s="92"/>
      <c r="AI124" s="92"/>
      <c r="AJ124" s="92"/>
      <c r="AK124" s="92"/>
    </row>
    <row r="125" spans="1:37" ht="15" customHeight="1" x14ac:dyDescent="0.25">
      <c r="A125" s="232"/>
      <c r="B125" s="226"/>
      <c r="C125" s="60">
        <v>188</v>
      </c>
      <c r="D125" s="62" t="s">
        <v>150</v>
      </c>
      <c r="E125" s="51" t="s">
        <v>235</v>
      </c>
      <c r="F125" s="51" t="s">
        <v>470</v>
      </c>
      <c r="G125" s="34" t="s">
        <v>479</v>
      </c>
      <c r="H125" s="51" t="s">
        <v>240</v>
      </c>
      <c r="I125" s="51">
        <v>20</v>
      </c>
      <c r="J125" s="51">
        <v>30</v>
      </c>
      <c r="K125" s="74">
        <v>5.86</v>
      </c>
      <c r="L125" s="53"/>
      <c r="M125" s="89">
        <f t="shared" si="2"/>
        <v>0</v>
      </c>
      <c r="N125" s="49" t="str">
        <f t="shared" si="3"/>
        <v>OK</v>
      </c>
      <c r="O125" s="105"/>
      <c r="P125" s="50"/>
      <c r="Q125" s="92"/>
      <c r="R125" s="50"/>
      <c r="S125" s="92"/>
      <c r="T125" s="92"/>
      <c r="U125" s="92"/>
      <c r="V125" s="92"/>
      <c r="W125" s="92"/>
      <c r="X125" s="92"/>
      <c r="Y125" s="92"/>
      <c r="Z125" s="93"/>
      <c r="AA125" s="92"/>
      <c r="AB125" s="92"/>
      <c r="AC125" s="92"/>
      <c r="AD125" s="92"/>
      <c r="AE125" s="92"/>
      <c r="AF125" s="92"/>
      <c r="AG125" s="92"/>
      <c r="AH125" s="92"/>
      <c r="AI125" s="92"/>
      <c r="AJ125" s="92"/>
      <c r="AK125" s="92"/>
    </row>
    <row r="126" spans="1:37" ht="15" customHeight="1" x14ac:dyDescent="0.25">
      <c r="A126" s="232"/>
      <c r="B126" s="226"/>
      <c r="C126" s="57">
        <v>189</v>
      </c>
      <c r="D126" s="62" t="s">
        <v>151</v>
      </c>
      <c r="E126" s="34" t="s">
        <v>235</v>
      </c>
      <c r="F126" s="34" t="s">
        <v>470</v>
      </c>
      <c r="G126" s="34" t="s">
        <v>479</v>
      </c>
      <c r="H126" s="34" t="s">
        <v>240</v>
      </c>
      <c r="I126" s="51">
        <v>20</v>
      </c>
      <c r="J126" s="51">
        <v>30</v>
      </c>
      <c r="K126" s="74">
        <v>5.72</v>
      </c>
      <c r="L126" s="53"/>
      <c r="M126" s="89">
        <f t="shared" si="2"/>
        <v>0</v>
      </c>
      <c r="N126" s="49" t="str">
        <f t="shared" si="3"/>
        <v>OK</v>
      </c>
      <c r="O126" s="105"/>
      <c r="P126" s="50"/>
      <c r="Q126" s="92"/>
      <c r="R126" s="50"/>
      <c r="S126" s="92"/>
      <c r="T126" s="92"/>
      <c r="U126" s="92"/>
      <c r="V126" s="92"/>
      <c r="W126" s="92"/>
      <c r="X126" s="92"/>
      <c r="Y126" s="92"/>
      <c r="Z126" s="93"/>
      <c r="AA126" s="92"/>
      <c r="AB126" s="92"/>
      <c r="AC126" s="92"/>
      <c r="AD126" s="92"/>
      <c r="AE126" s="92"/>
      <c r="AF126" s="92"/>
      <c r="AG126" s="92"/>
      <c r="AH126" s="92"/>
      <c r="AI126" s="92"/>
      <c r="AJ126" s="92"/>
      <c r="AK126" s="92"/>
    </row>
    <row r="127" spans="1:37" ht="15" customHeight="1" x14ac:dyDescent="0.25">
      <c r="A127" s="232"/>
      <c r="B127" s="226"/>
      <c r="C127" s="60">
        <v>190</v>
      </c>
      <c r="D127" s="62" t="s">
        <v>152</v>
      </c>
      <c r="E127" s="34" t="s">
        <v>235</v>
      </c>
      <c r="F127" s="34" t="s">
        <v>470</v>
      </c>
      <c r="G127" s="34" t="s">
        <v>479</v>
      </c>
      <c r="H127" s="34" t="s">
        <v>240</v>
      </c>
      <c r="I127" s="51">
        <v>20</v>
      </c>
      <c r="J127" s="51">
        <v>30</v>
      </c>
      <c r="K127" s="74">
        <v>2.4300000000000002</v>
      </c>
      <c r="L127" s="53"/>
      <c r="M127" s="89">
        <f t="shared" si="2"/>
        <v>0</v>
      </c>
      <c r="N127" s="49" t="str">
        <f t="shared" si="3"/>
        <v>OK</v>
      </c>
      <c r="O127" s="105"/>
      <c r="P127" s="50"/>
      <c r="Q127" s="92"/>
      <c r="R127" s="50"/>
      <c r="S127" s="92"/>
      <c r="T127" s="92"/>
      <c r="U127" s="92"/>
      <c r="V127" s="92"/>
      <c r="W127" s="92"/>
      <c r="X127" s="92"/>
      <c r="Y127" s="92"/>
      <c r="Z127" s="93"/>
      <c r="AA127" s="92"/>
      <c r="AB127" s="92"/>
      <c r="AC127" s="92"/>
      <c r="AD127" s="92"/>
      <c r="AE127" s="92"/>
      <c r="AF127" s="92"/>
      <c r="AG127" s="92"/>
      <c r="AH127" s="92"/>
      <c r="AI127" s="92"/>
      <c r="AJ127" s="92"/>
      <c r="AK127" s="92"/>
    </row>
    <row r="128" spans="1:37" ht="15" customHeight="1" x14ac:dyDescent="0.25">
      <c r="A128" s="232"/>
      <c r="B128" s="226"/>
      <c r="C128" s="60">
        <v>191</v>
      </c>
      <c r="D128" s="62" t="s">
        <v>153</v>
      </c>
      <c r="E128" s="51" t="s">
        <v>235</v>
      </c>
      <c r="F128" s="51" t="s">
        <v>331</v>
      </c>
      <c r="G128" s="34" t="s">
        <v>248</v>
      </c>
      <c r="H128" s="51" t="s">
        <v>240</v>
      </c>
      <c r="I128" s="51">
        <v>20</v>
      </c>
      <c r="J128" s="51">
        <v>30</v>
      </c>
      <c r="K128" s="74">
        <v>2.98</v>
      </c>
      <c r="L128" s="53">
        <v>30</v>
      </c>
      <c r="M128" s="89">
        <f t="shared" si="2"/>
        <v>0</v>
      </c>
      <c r="N128" s="49" t="str">
        <f t="shared" si="3"/>
        <v>OK</v>
      </c>
      <c r="O128" s="105">
        <v>30</v>
      </c>
      <c r="P128" s="50"/>
      <c r="Q128" s="92"/>
      <c r="R128" s="50"/>
      <c r="S128" s="92"/>
      <c r="T128" s="92"/>
      <c r="U128" s="92"/>
      <c r="V128" s="92"/>
      <c r="W128" s="92"/>
      <c r="X128" s="92"/>
      <c r="Y128" s="92"/>
      <c r="Z128" s="93"/>
      <c r="AA128" s="92"/>
      <c r="AB128" s="92"/>
      <c r="AC128" s="92"/>
      <c r="AD128" s="92"/>
      <c r="AE128" s="92"/>
      <c r="AF128" s="92"/>
      <c r="AG128" s="92"/>
      <c r="AH128" s="92"/>
      <c r="AI128" s="92"/>
      <c r="AJ128" s="92"/>
      <c r="AK128" s="92"/>
    </row>
    <row r="129" spans="1:37" ht="15" customHeight="1" x14ac:dyDescent="0.25">
      <c r="A129" s="232"/>
      <c r="B129" s="226"/>
      <c r="C129" s="60">
        <v>192</v>
      </c>
      <c r="D129" s="62" t="s">
        <v>154</v>
      </c>
      <c r="E129" s="51" t="s">
        <v>235</v>
      </c>
      <c r="F129" s="51" t="s">
        <v>331</v>
      </c>
      <c r="G129" s="34" t="s">
        <v>248</v>
      </c>
      <c r="H129" s="51" t="s">
        <v>240</v>
      </c>
      <c r="I129" s="51">
        <v>20</v>
      </c>
      <c r="J129" s="51">
        <v>30</v>
      </c>
      <c r="K129" s="74">
        <v>3.2</v>
      </c>
      <c r="L129" s="53">
        <v>50</v>
      </c>
      <c r="M129" s="89">
        <f t="shared" si="2"/>
        <v>20</v>
      </c>
      <c r="N129" s="49" t="str">
        <f t="shared" si="3"/>
        <v>OK</v>
      </c>
      <c r="O129" s="105">
        <v>30</v>
      </c>
      <c r="P129" s="50"/>
      <c r="Q129" s="92"/>
      <c r="R129" s="50"/>
      <c r="S129" s="92"/>
      <c r="T129" s="92"/>
      <c r="U129" s="92"/>
      <c r="V129" s="92"/>
      <c r="W129" s="92"/>
      <c r="X129" s="92"/>
      <c r="Y129" s="92"/>
      <c r="Z129" s="93"/>
      <c r="AA129" s="92"/>
      <c r="AB129" s="92"/>
      <c r="AC129" s="92"/>
      <c r="AD129" s="92"/>
      <c r="AE129" s="92"/>
      <c r="AF129" s="92"/>
      <c r="AG129" s="92"/>
      <c r="AH129" s="92"/>
      <c r="AI129" s="92"/>
      <c r="AJ129" s="92"/>
      <c r="AK129" s="92"/>
    </row>
    <row r="130" spans="1:37" ht="15" customHeight="1" x14ac:dyDescent="0.25">
      <c r="A130" s="232"/>
      <c r="B130" s="226"/>
      <c r="C130" s="60">
        <v>193</v>
      </c>
      <c r="D130" s="62" t="s">
        <v>155</v>
      </c>
      <c r="E130" s="34" t="s">
        <v>235</v>
      </c>
      <c r="F130" s="34" t="s">
        <v>470</v>
      </c>
      <c r="G130" s="34" t="s">
        <v>479</v>
      </c>
      <c r="H130" s="34" t="s">
        <v>240</v>
      </c>
      <c r="I130" s="51">
        <v>20</v>
      </c>
      <c r="J130" s="51">
        <v>30</v>
      </c>
      <c r="K130" s="74">
        <v>25.93</v>
      </c>
      <c r="L130" s="53"/>
      <c r="M130" s="89">
        <f t="shared" si="2"/>
        <v>0</v>
      </c>
      <c r="N130" s="49" t="str">
        <f t="shared" si="3"/>
        <v>OK</v>
      </c>
      <c r="O130" s="105"/>
      <c r="P130" s="50"/>
      <c r="Q130" s="92"/>
      <c r="R130" s="50"/>
      <c r="S130" s="92"/>
      <c r="T130" s="92"/>
      <c r="U130" s="92"/>
      <c r="V130" s="92"/>
      <c r="W130" s="92"/>
      <c r="X130" s="92"/>
      <c r="Y130" s="92"/>
      <c r="Z130" s="93"/>
      <c r="AA130" s="92"/>
      <c r="AB130" s="92"/>
      <c r="AC130" s="92"/>
      <c r="AD130" s="92"/>
      <c r="AE130" s="92"/>
      <c r="AF130" s="92"/>
      <c r="AG130" s="92"/>
      <c r="AH130" s="92"/>
      <c r="AI130" s="92"/>
      <c r="AJ130" s="92"/>
      <c r="AK130" s="92"/>
    </row>
    <row r="131" spans="1:37" ht="15" customHeight="1" x14ac:dyDescent="0.25">
      <c r="A131" s="232"/>
      <c r="B131" s="226"/>
      <c r="C131" s="57">
        <v>194</v>
      </c>
      <c r="D131" s="62" t="s">
        <v>156</v>
      </c>
      <c r="E131" s="34" t="s">
        <v>235</v>
      </c>
      <c r="F131" s="34" t="s">
        <v>470</v>
      </c>
      <c r="G131" s="34" t="s">
        <v>479</v>
      </c>
      <c r="H131" s="34" t="s">
        <v>243</v>
      </c>
      <c r="I131" s="51">
        <v>20</v>
      </c>
      <c r="J131" s="51">
        <v>30</v>
      </c>
      <c r="K131" s="74">
        <v>23.82</v>
      </c>
      <c r="L131" s="53"/>
      <c r="M131" s="89">
        <f t="shared" si="2"/>
        <v>0</v>
      </c>
      <c r="N131" s="49" t="str">
        <f t="shared" si="3"/>
        <v>OK</v>
      </c>
      <c r="O131" s="105"/>
      <c r="P131" s="50"/>
      <c r="Q131" s="92"/>
      <c r="R131" s="50"/>
      <c r="S131" s="92"/>
      <c r="T131" s="92"/>
      <c r="U131" s="92"/>
      <c r="V131" s="92"/>
      <c r="W131" s="92"/>
      <c r="X131" s="92"/>
      <c r="Y131" s="92"/>
      <c r="Z131" s="93"/>
      <c r="AA131" s="92"/>
      <c r="AB131" s="92"/>
      <c r="AC131" s="92"/>
      <c r="AD131" s="92"/>
      <c r="AE131" s="92"/>
      <c r="AF131" s="92"/>
      <c r="AG131" s="92"/>
      <c r="AH131" s="92"/>
      <c r="AI131" s="92"/>
      <c r="AJ131" s="92"/>
      <c r="AK131" s="92"/>
    </row>
    <row r="132" spans="1:37" ht="15" customHeight="1" x14ac:dyDescent="0.25">
      <c r="A132" s="232"/>
      <c r="B132" s="226"/>
      <c r="C132" s="60">
        <v>195</v>
      </c>
      <c r="D132" s="62" t="s">
        <v>157</v>
      </c>
      <c r="E132" s="34" t="s">
        <v>235</v>
      </c>
      <c r="F132" s="34" t="s">
        <v>470</v>
      </c>
      <c r="G132" s="34" t="s">
        <v>479</v>
      </c>
      <c r="H132" s="34" t="s">
        <v>243</v>
      </c>
      <c r="I132" s="51">
        <v>20</v>
      </c>
      <c r="J132" s="51">
        <v>30</v>
      </c>
      <c r="K132" s="74">
        <v>24.54</v>
      </c>
      <c r="L132" s="53"/>
      <c r="M132" s="89">
        <f t="shared" ref="M132:M195" si="4">L132-(SUM(O132:AK132))</f>
        <v>0</v>
      </c>
      <c r="N132" s="49" t="str">
        <f t="shared" si="3"/>
        <v>OK</v>
      </c>
      <c r="O132" s="105"/>
      <c r="P132" s="50"/>
      <c r="Q132" s="92"/>
      <c r="R132" s="50"/>
      <c r="S132" s="92"/>
      <c r="T132" s="92"/>
      <c r="U132" s="92"/>
      <c r="V132" s="92"/>
      <c r="W132" s="92"/>
      <c r="X132" s="92"/>
      <c r="Y132" s="92"/>
      <c r="Z132" s="93"/>
      <c r="AA132" s="92"/>
      <c r="AB132" s="92"/>
      <c r="AC132" s="92"/>
      <c r="AD132" s="92"/>
      <c r="AE132" s="92"/>
      <c r="AF132" s="92"/>
      <c r="AG132" s="92"/>
      <c r="AH132" s="92"/>
      <c r="AI132" s="92"/>
      <c r="AJ132" s="92"/>
      <c r="AK132" s="92"/>
    </row>
    <row r="133" spans="1:37" ht="15" customHeight="1" x14ac:dyDescent="0.25">
      <c r="A133" s="232"/>
      <c r="B133" s="226"/>
      <c r="C133" s="60">
        <v>196</v>
      </c>
      <c r="D133" s="62" t="s">
        <v>158</v>
      </c>
      <c r="E133" s="34" t="s">
        <v>235</v>
      </c>
      <c r="F133" s="34" t="s">
        <v>470</v>
      </c>
      <c r="G133" s="34" t="s">
        <v>479</v>
      </c>
      <c r="H133" s="34" t="s">
        <v>243</v>
      </c>
      <c r="I133" s="51">
        <v>20</v>
      </c>
      <c r="J133" s="51">
        <v>30</v>
      </c>
      <c r="K133" s="74">
        <v>23.79</v>
      </c>
      <c r="L133" s="53"/>
      <c r="M133" s="89">
        <f t="shared" si="4"/>
        <v>0</v>
      </c>
      <c r="N133" s="49" t="str">
        <f t="shared" ref="N133:N196" si="5">IF(M133&lt;0,"ATENÇÃO","OK")</f>
        <v>OK</v>
      </c>
      <c r="O133" s="105"/>
      <c r="P133" s="50"/>
      <c r="Q133" s="92"/>
      <c r="R133" s="50"/>
      <c r="S133" s="92"/>
      <c r="T133" s="92"/>
      <c r="U133" s="92"/>
      <c r="V133" s="92"/>
      <c r="W133" s="92"/>
      <c r="X133" s="92"/>
      <c r="Y133" s="92"/>
      <c r="Z133" s="93"/>
      <c r="AA133" s="92"/>
      <c r="AB133" s="92"/>
      <c r="AC133" s="92"/>
      <c r="AD133" s="92"/>
      <c r="AE133" s="92"/>
      <c r="AF133" s="92"/>
      <c r="AG133" s="92"/>
      <c r="AH133" s="92"/>
      <c r="AI133" s="92"/>
      <c r="AJ133" s="92"/>
      <c r="AK133" s="92"/>
    </row>
    <row r="134" spans="1:37" ht="15" customHeight="1" x14ac:dyDescent="0.25">
      <c r="A134" s="232"/>
      <c r="B134" s="226"/>
      <c r="C134" s="60">
        <v>197</v>
      </c>
      <c r="D134" s="62" t="s">
        <v>159</v>
      </c>
      <c r="E134" s="34" t="s">
        <v>235</v>
      </c>
      <c r="F134" s="34" t="s">
        <v>470</v>
      </c>
      <c r="G134" s="34" t="s">
        <v>479</v>
      </c>
      <c r="H134" s="34" t="s">
        <v>243</v>
      </c>
      <c r="I134" s="51">
        <v>20</v>
      </c>
      <c r="J134" s="51">
        <v>30</v>
      </c>
      <c r="K134" s="74">
        <v>26.51</v>
      </c>
      <c r="L134" s="53"/>
      <c r="M134" s="89">
        <f t="shared" si="4"/>
        <v>0</v>
      </c>
      <c r="N134" s="49" t="str">
        <f t="shared" si="5"/>
        <v>OK</v>
      </c>
      <c r="O134" s="105"/>
      <c r="P134" s="50"/>
      <c r="Q134" s="92"/>
      <c r="R134" s="50"/>
      <c r="S134" s="92"/>
      <c r="T134" s="92"/>
      <c r="U134" s="92"/>
      <c r="V134" s="92"/>
      <c r="W134" s="92"/>
      <c r="X134" s="92"/>
      <c r="Y134" s="92"/>
      <c r="Z134" s="93"/>
      <c r="AA134" s="92"/>
      <c r="AB134" s="92"/>
      <c r="AC134" s="92"/>
      <c r="AD134" s="92"/>
      <c r="AE134" s="92"/>
      <c r="AF134" s="92"/>
      <c r="AG134" s="92"/>
      <c r="AH134" s="92"/>
      <c r="AI134" s="92"/>
      <c r="AJ134" s="92"/>
      <c r="AK134" s="92"/>
    </row>
    <row r="135" spans="1:37" ht="15" customHeight="1" x14ac:dyDescent="0.25">
      <c r="A135" s="232"/>
      <c r="B135" s="226"/>
      <c r="C135" s="60">
        <v>198</v>
      </c>
      <c r="D135" s="62" t="s">
        <v>160</v>
      </c>
      <c r="E135" s="34" t="s">
        <v>235</v>
      </c>
      <c r="F135" s="34" t="s">
        <v>470</v>
      </c>
      <c r="G135" s="34" t="s">
        <v>479</v>
      </c>
      <c r="H135" s="59" t="s">
        <v>243</v>
      </c>
      <c r="I135" s="51">
        <v>20</v>
      </c>
      <c r="J135" s="51">
        <v>30</v>
      </c>
      <c r="K135" s="74">
        <v>21.82</v>
      </c>
      <c r="L135" s="53"/>
      <c r="M135" s="89">
        <f t="shared" si="4"/>
        <v>0</v>
      </c>
      <c r="N135" s="49" t="str">
        <f t="shared" si="5"/>
        <v>OK</v>
      </c>
      <c r="O135" s="105"/>
      <c r="P135" s="50"/>
      <c r="Q135" s="92"/>
      <c r="R135" s="50"/>
      <c r="S135" s="92"/>
      <c r="T135" s="92"/>
      <c r="U135" s="92"/>
      <c r="V135" s="92"/>
      <c r="W135" s="92"/>
      <c r="X135" s="92"/>
      <c r="Y135" s="92"/>
      <c r="Z135" s="93"/>
      <c r="AA135" s="92"/>
      <c r="AB135" s="92"/>
      <c r="AC135" s="92"/>
      <c r="AD135" s="92"/>
      <c r="AE135" s="92"/>
      <c r="AF135" s="92"/>
      <c r="AG135" s="92"/>
      <c r="AH135" s="92"/>
      <c r="AI135" s="92"/>
      <c r="AJ135" s="92"/>
      <c r="AK135" s="92"/>
    </row>
    <row r="136" spans="1:37" ht="15" customHeight="1" x14ac:dyDescent="0.25">
      <c r="A136" s="232"/>
      <c r="B136" s="226"/>
      <c r="C136" s="57">
        <v>199</v>
      </c>
      <c r="D136" s="62" t="s">
        <v>40</v>
      </c>
      <c r="E136" s="34" t="s">
        <v>235</v>
      </c>
      <c r="F136" s="34" t="s">
        <v>470</v>
      </c>
      <c r="G136" s="34" t="s">
        <v>479</v>
      </c>
      <c r="H136" s="59" t="s">
        <v>240</v>
      </c>
      <c r="I136" s="51">
        <v>20</v>
      </c>
      <c r="J136" s="51">
        <v>30</v>
      </c>
      <c r="K136" s="74">
        <v>22.74</v>
      </c>
      <c r="L136" s="53"/>
      <c r="M136" s="89">
        <f t="shared" si="4"/>
        <v>0</v>
      </c>
      <c r="N136" s="49" t="str">
        <f t="shared" si="5"/>
        <v>OK</v>
      </c>
      <c r="O136" s="105"/>
      <c r="P136" s="50"/>
      <c r="Q136" s="92"/>
      <c r="R136" s="50"/>
      <c r="S136" s="92"/>
      <c r="T136" s="92"/>
      <c r="U136" s="92"/>
      <c r="V136" s="92"/>
      <c r="W136" s="92"/>
      <c r="X136" s="92"/>
      <c r="Y136" s="92"/>
      <c r="Z136" s="93"/>
      <c r="AA136" s="92"/>
      <c r="AB136" s="92"/>
      <c r="AC136" s="92"/>
      <c r="AD136" s="92"/>
      <c r="AE136" s="92"/>
      <c r="AF136" s="92"/>
      <c r="AG136" s="92"/>
      <c r="AH136" s="92"/>
      <c r="AI136" s="92"/>
      <c r="AJ136" s="92"/>
      <c r="AK136" s="92"/>
    </row>
    <row r="137" spans="1:37" ht="15" customHeight="1" x14ac:dyDescent="0.25">
      <c r="A137" s="232"/>
      <c r="B137" s="226"/>
      <c r="C137" s="60">
        <v>200</v>
      </c>
      <c r="D137" s="62" t="s">
        <v>41</v>
      </c>
      <c r="E137" s="34" t="s">
        <v>235</v>
      </c>
      <c r="F137" s="34" t="s">
        <v>470</v>
      </c>
      <c r="G137" s="34" t="s">
        <v>479</v>
      </c>
      <c r="H137" s="34" t="s">
        <v>240</v>
      </c>
      <c r="I137" s="51">
        <v>20</v>
      </c>
      <c r="J137" s="51">
        <v>30</v>
      </c>
      <c r="K137" s="74">
        <v>21.35</v>
      </c>
      <c r="L137" s="53"/>
      <c r="M137" s="89">
        <f t="shared" si="4"/>
        <v>0</v>
      </c>
      <c r="N137" s="49" t="str">
        <f t="shared" si="5"/>
        <v>OK</v>
      </c>
      <c r="O137" s="105"/>
      <c r="P137" s="50"/>
      <c r="Q137" s="92"/>
      <c r="R137" s="50"/>
      <c r="S137" s="92"/>
      <c r="T137" s="92"/>
      <c r="U137" s="92"/>
      <c r="V137" s="92"/>
      <c r="W137" s="92"/>
      <c r="X137" s="92"/>
      <c r="Y137" s="92"/>
      <c r="Z137" s="93"/>
      <c r="AA137" s="92"/>
      <c r="AB137" s="92"/>
      <c r="AC137" s="92"/>
      <c r="AD137" s="92"/>
      <c r="AE137" s="92"/>
      <c r="AF137" s="92"/>
      <c r="AG137" s="92"/>
      <c r="AH137" s="92"/>
      <c r="AI137" s="92"/>
      <c r="AJ137" s="92"/>
      <c r="AK137" s="92"/>
    </row>
    <row r="138" spans="1:37" ht="15" customHeight="1" x14ac:dyDescent="0.25">
      <c r="A138" s="232"/>
      <c r="B138" s="226"/>
      <c r="C138" s="60">
        <v>201</v>
      </c>
      <c r="D138" s="62" t="s">
        <v>161</v>
      </c>
      <c r="E138" s="34" t="s">
        <v>235</v>
      </c>
      <c r="F138" s="34" t="s">
        <v>502</v>
      </c>
      <c r="G138" s="34" t="s">
        <v>351</v>
      </c>
      <c r="H138" s="59" t="s">
        <v>240</v>
      </c>
      <c r="I138" s="51">
        <v>20</v>
      </c>
      <c r="J138" s="51">
        <v>30</v>
      </c>
      <c r="K138" s="74">
        <v>1.41</v>
      </c>
      <c r="L138" s="53">
        <v>20</v>
      </c>
      <c r="M138" s="89">
        <f t="shared" si="4"/>
        <v>20</v>
      </c>
      <c r="N138" s="49" t="str">
        <f t="shared" si="5"/>
        <v>OK</v>
      </c>
      <c r="O138" s="105"/>
      <c r="P138" s="50"/>
      <c r="Q138" s="92"/>
      <c r="R138" s="50"/>
      <c r="S138" s="92"/>
      <c r="T138" s="92"/>
      <c r="U138" s="92"/>
      <c r="V138" s="92"/>
      <c r="W138" s="92"/>
      <c r="X138" s="92"/>
      <c r="Y138" s="92"/>
      <c r="Z138" s="93"/>
      <c r="AA138" s="92"/>
      <c r="AB138" s="92"/>
      <c r="AC138" s="92"/>
      <c r="AD138" s="92"/>
      <c r="AE138" s="92"/>
      <c r="AF138" s="92"/>
      <c r="AG138" s="92"/>
      <c r="AH138" s="92"/>
      <c r="AI138" s="92"/>
      <c r="AJ138" s="92"/>
      <c r="AK138" s="92"/>
    </row>
    <row r="139" spans="1:37" ht="15" customHeight="1" x14ac:dyDescent="0.25">
      <c r="A139" s="232"/>
      <c r="B139" s="226"/>
      <c r="C139" s="60">
        <v>202</v>
      </c>
      <c r="D139" s="62" t="s">
        <v>397</v>
      </c>
      <c r="E139" s="51" t="s">
        <v>237</v>
      </c>
      <c r="F139" s="51" t="s">
        <v>503</v>
      </c>
      <c r="G139" s="34" t="s">
        <v>504</v>
      </c>
      <c r="H139" s="51" t="s">
        <v>240</v>
      </c>
      <c r="I139" s="51">
        <v>20</v>
      </c>
      <c r="J139" s="51">
        <v>30</v>
      </c>
      <c r="K139" s="74">
        <v>27.59</v>
      </c>
      <c r="L139" s="53"/>
      <c r="M139" s="89">
        <f t="shared" si="4"/>
        <v>0</v>
      </c>
      <c r="N139" s="49" t="str">
        <f t="shared" si="5"/>
        <v>OK</v>
      </c>
      <c r="O139" s="105"/>
      <c r="P139" s="50"/>
      <c r="Q139" s="92"/>
      <c r="R139" s="50"/>
      <c r="S139" s="92"/>
      <c r="T139" s="92"/>
      <c r="U139" s="92"/>
      <c r="V139" s="92"/>
      <c r="W139" s="92"/>
      <c r="X139" s="92"/>
      <c r="Y139" s="92"/>
      <c r="Z139" s="93"/>
      <c r="AA139" s="92"/>
      <c r="AB139" s="92"/>
      <c r="AC139" s="92"/>
      <c r="AD139" s="92"/>
      <c r="AE139" s="92"/>
      <c r="AF139" s="92"/>
      <c r="AG139" s="92"/>
      <c r="AH139" s="92"/>
      <c r="AI139" s="92"/>
      <c r="AJ139" s="92"/>
      <c r="AK139" s="92"/>
    </row>
    <row r="140" spans="1:37" ht="15" customHeight="1" x14ac:dyDescent="0.25">
      <c r="A140" s="232"/>
      <c r="B140" s="226"/>
      <c r="C140" s="60">
        <v>203</v>
      </c>
      <c r="D140" s="62" t="s">
        <v>162</v>
      </c>
      <c r="E140" s="51" t="s">
        <v>235</v>
      </c>
      <c r="F140" s="51" t="s">
        <v>502</v>
      </c>
      <c r="G140" s="34" t="s">
        <v>351</v>
      </c>
      <c r="H140" s="51" t="s">
        <v>240</v>
      </c>
      <c r="I140" s="51">
        <v>20</v>
      </c>
      <c r="J140" s="51">
        <v>30</v>
      </c>
      <c r="K140" s="74">
        <v>2.68</v>
      </c>
      <c r="L140" s="53">
        <v>20</v>
      </c>
      <c r="M140" s="89">
        <f t="shared" si="4"/>
        <v>20</v>
      </c>
      <c r="N140" s="49" t="str">
        <f t="shared" si="5"/>
        <v>OK</v>
      </c>
      <c r="O140" s="105"/>
      <c r="P140" s="50"/>
      <c r="Q140" s="92"/>
      <c r="R140" s="50"/>
      <c r="S140" s="92"/>
      <c r="T140" s="92"/>
      <c r="U140" s="92"/>
      <c r="V140" s="92"/>
      <c r="W140" s="92"/>
      <c r="X140" s="92"/>
      <c r="Y140" s="92"/>
      <c r="Z140" s="93"/>
      <c r="AA140" s="92"/>
      <c r="AB140" s="92"/>
      <c r="AC140" s="92"/>
      <c r="AD140" s="92"/>
      <c r="AE140" s="92"/>
      <c r="AF140" s="92"/>
      <c r="AG140" s="92"/>
      <c r="AH140" s="92"/>
      <c r="AI140" s="92"/>
      <c r="AJ140" s="92"/>
      <c r="AK140" s="92"/>
    </row>
    <row r="141" spans="1:37" ht="15" customHeight="1" x14ac:dyDescent="0.25">
      <c r="A141" s="232"/>
      <c r="B141" s="226"/>
      <c r="C141" s="57">
        <v>204</v>
      </c>
      <c r="D141" s="62" t="s">
        <v>59</v>
      </c>
      <c r="E141" s="51" t="s">
        <v>235</v>
      </c>
      <c r="F141" s="51" t="s">
        <v>505</v>
      </c>
      <c r="G141" s="56" t="s">
        <v>506</v>
      </c>
      <c r="H141" s="51" t="s">
        <v>31</v>
      </c>
      <c r="I141" s="51">
        <v>20</v>
      </c>
      <c r="J141" s="51">
        <v>30</v>
      </c>
      <c r="K141" s="74">
        <v>13.64</v>
      </c>
      <c r="L141" s="53">
        <v>10</v>
      </c>
      <c r="M141" s="89">
        <f t="shared" si="4"/>
        <v>10</v>
      </c>
      <c r="N141" s="49" t="str">
        <f t="shared" si="5"/>
        <v>OK</v>
      </c>
      <c r="O141" s="105"/>
      <c r="P141" s="50"/>
      <c r="Q141" s="92"/>
      <c r="R141" s="50"/>
      <c r="S141" s="92"/>
      <c r="T141" s="92"/>
      <c r="U141" s="92"/>
      <c r="V141" s="92"/>
      <c r="W141" s="92"/>
      <c r="X141" s="92"/>
      <c r="Y141" s="92"/>
      <c r="Z141" s="93"/>
      <c r="AA141" s="92"/>
      <c r="AB141" s="92"/>
      <c r="AC141" s="92"/>
      <c r="AD141" s="92"/>
      <c r="AE141" s="92"/>
      <c r="AF141" s="92"/>
      <c r="AG141" s="92"/>
      <c r="AH141" s="92"/>
      <c r="AI141" s="92"/>
      <c r="AJ141" s="92"/>
      <c r="AK141" s="92"/>
    </row>
    <row r="142" spans="1:37" ht="15" customHeight="1" x14ac:dyDescent="0.25">
      <c r="A142" s="227" t="s">
        <v>389</v>
      </c>
      <c r="B142" s="230">
        <v>3</v>
      </c>
      <c r="C142" s="63">
        <v>205</v>
      </c>
      <c r="D142" s="67" t="s">
        <v>163</v>
      </c>
      <c r="E142" s="35" t="s">
        <v>235</v>
      </c>
      <c r="F142" s="35" t="s">
        <v>474</v>
      </c>
      <c r="G142" s="37" t="s">
        <v>507</v>
      </c>
      <c r="H142" s="55" t="s">
        <v>240</v>
      </c>
      <c r="I142" s="52">
        <v>20</v>
      </c>
      <c r="J142" s="52">
        <v>30</v>
      </c>
      <c r="K142" s="75">
        <v>6.5</v>
      </c>
      <c r="L142" s="53">
        <v>108</v>
      </c>
      <c r="M142" s="89">
        <f t="shared" si="4"/>
        <v>88</v>
      </c>
      <c r="N142" s="49" t="str">
        <f t="shared" si="5"/>
        <v>OK</v>
      </c>
      <c r="O142" s="105"/>
      <c r="P142" s="50">
        <v>20</v>
      </c>
      <c r="Q142" s="92"/>
      <c r="R142" s="50"/>
      <c r="S142" s="92"/>
      <c r="T142" s="92"/>
      <c r="U142" s="92"/>
      <c r="V142" s="92"/>
      <c r="W142" s="92"/>
      <c r="X142" s="92"/>
      <c r="Y142" s="92"/>
      <c r="Z142" s="93"/>
      <c r="AA142" s="92"/>
      <c r="AB142" s="92"/>
      <c r="AC142" s="92"/>
      <c r="AD142" s="92"/>
      <c r="AE142" s="92"/>
      <c r="AF142" s="92"/>
      <c r="AG142" s="92"/>
      <c r="AH142" s="92"/>
      <c r="AI142" s="92"/>
      <c r="AJ142" s="92"/>
      <c r="AK142" s="92"/>
    </row>
    <row r="143" spans="1:37" ht="15" customHeight="1" x14ac:dyDescent="0.25">
      <c r="A143" s="228"/>
      <c r="B143" s="230"/>
      <c r="C143" s="63">
        <v>206</v>
      </c>
      <c r="D143" s="67" t="s">
        <v>164</v>
      </c>
      <c r="E143" s="35" t="s">
        <v>235</v>
      </c>
      <c r="F143" s="35" t="s">
        <v>474</v>
      </c>
      <c r="G143" s="37" t="s">
        <v>507</v>
      </c>
      <c r="H143" s="55" t="s">
        <v>240</v>
      </c>
      <c r="I143" s="52">
        <v>20</v>
      </c>
      <c r="J143" s="52">
        <v>30</v>
      </c>
      <c r="K143" s="75">
        <v>6.5</v>
      </c>
      <c r="L143" s="53">
        <v>108</v>
      </c>
      <c r="M143" s="89">
        <f t="shared" si="4"/>
        <v>88</v>
      </c>
      <c r="N143" s="49" t="str">
        <f t="shared" si="5"/>
        <v>OK</v>
      </c>
      <c r="O143" s="105"/>
      <c r="P143" s="50">
        <v>20</v>
      </c>
      <c r="Q143" s="92"/>
      <c r="R143" s="50"/>
      <c r="S143" s="92"/>
      <c r="T143" s="92"/>
      <c r="U143" s="92"/>
      <c r="V143" s="92"/>
      <c r="W143" s="92"/>
      <c r="X143" s="92"/>
      <c r="Y143" s="92"/>
      <c r="Z143" s="93"/>
      <c r="AA143" s="92"/>
      <c r="AB143" s="92"/>
      <c r="AC143" s="92"/>
      <c r="AD143" s="92"/>
      <c r="AE143" s="92"/>
      <c r="AF143" s="92"/>
      <c r="AG143" s="92"/>
      <c r="AH143" s="92"/>
      <c r="AI143" s="92"/>
      <c r="AJ143" s="92"/>
      <c r="AK143" s="92"/>
    </row>
    <row r="144" spans="1:37" ht="15" customHeight="1" x14ac:dyDescent="0.25">
      <c r="A144" s="228"/>
      <c r="B144" s="230"/>
      <c r="C144" s="63">
        <v>207</v>
      </c>
      <c r="D144" s="67" t="s">
        <v>165</v>
      </c>
      <c r="E144" s="35" t="s">
        <v>235</v>
      </c>
      <c r="F144" s="35" t="s">
        <v>490</v>
      </c>
      <c r="G144" s="37" t="s">
        <v>508</v>
      </c>
      <c r="H144" s="55" t="s">
        <v>240</v>
      </c>
      <c r="I144" s="52">
        <v>20</v>
      </c>
      <c r="J144" s="52">
        <v>30</v>
      </c>
      <c r="K144" s="75">
        <v>74</v>
      </c>
      <c r="L144" s="53"/>
      <c r="M144" s="89">
        <f t="shared" si="4"/>
        <v>0</v>
      </c>
      <c r="N144" s="49" t="str">
        <f t="shared" si="5"/>
        <v>OK</v>
      </c>
      <c r="O144" s="105"/>
      <c r="P144" s="50"/>
      <c r="Q144" s="92"/>
      <c r="R144" s="50"/>
      <c r="S144" s="92"/>
      <c r="T144" s="92"/>
      <c r="U144" s="92"/>
      <c r="V144" s="92"/>
      <c r="W144" s="92"/>
      <c r="X144" s="92"/>
      <c r="Y144" s="92"/>
      <c r="Z144" s="93"/>
      <c r="AA144" s="92"/>
      <c r="AB144" s="92"/>
      <c r="AC144" s="92"/>
      <c r="AD144" s="92"/>
      <c r="AE144" s="92"/>
      <c r="AF144" s="92"/>
      <c r="AG144" s="92"/>
      <c r="AH144" s="92"/>
      <c r="AI144" s="92"/>
      <c r="AJ144" s="92"/>
      <c r="AK144" s="92"/>
    </row>
    <row r="145" spans="1:37" ht="15" customHeight="1" x14ac:dyDescent="0.25">
      <c r="A145" s="228"/>
      <c r="B145" s="230"/>
      <c r="C145" s="63">
        <v>208</v>
      </c>
      <c r="D145" s="67" t="s">
        <v>166</v>
      </c>
      <c r="E145" s="35" t="s">
        <v>235</v>
      </c>
      <c r="F145" s="35" t="s">
        <v>505</v>
      </c>
      <c r="G145" s="37">
        <v>1400</v>
      </c>
      <c r="H145" s="52" t="s">
        <v>240</v>
      </c>
      <c r="I145" s="52">
        <v>20</v>
      </c>
      <c r="J145" s="52">
        <v>30</v>
      </c>
      <c r="K145" s="75">
        <v>70.5</v>
      </c>
      <c r="L145" s="53"/>
      <c r="M145" s="89">
        <f t="shared" si="4"/>
        <v>0</v>
      </c>
      <c r="N145" s="49" t="str">
        <f t="shared" si="5"/>
        <v>OK</v>
      </c>
      <c r="O145" s="105"/>
      <c r="P145" s="50"/>
      <c r="Q145" s="92"/>
      <c r="R145" s="50"/>
      <c r="S145" s="92"/>
      <c r="T145" s="92"/>
      <c r="U145" s="92"/>
      <c r="V145" s="92"/>
      <c r="W145" s="92"/>
      <c r="X145" s="92"/>
      <c r="Y145" s="92"/>
      <c r="Z145" s="93"/>
      <c r="AA145" s="92"/>
      <c r="AB145" s="92"/>
      <c r="AC145" s="92"/>
      <c r="AD145" s="92"/>
      <c r="AE145" s="92"/>
      <c r="AF145" s="92"/>
      <c r="AG145" s="92"/>
      <c r="AH145" s="92"/>
      <c r="AI145" s="92"/>
      <c r="AJ145" s="92"/>
      <c r="AK145" s="92"/>
    </row>
    <row r="146" spans="1:37" ht="15" customHeight="1" x14ac:dyDescent="0.25">
      <c r="A146" s="228"/>
      <c r="B146" s="230"/>
      <c r="C146" s="58">
        <v>209</v>
      </c>
      <c r="D146" s="64" t="s">
        <v>167</v>
      </c>
      <c r="E146" s="35" t="s">
        <v>235</v>
      </c>
      <c r="F146" s="35" t="s">
        <v>505</v>
      </c>
      <c r="G146" s="37" t="s">
        <v>353</v>
      </c>
      <c r="H146" s="52" t="s">
        <v>240</v>
      </c>
      <c r="I146" s="52">
        <v>20</v>
      </c>
      <c r="J146" s="52">
        <v>30</v>
      </c>
      <c r="K146" s="75">
        <v>329</v>
      </c>
      <c r="L146" s="53">
        <v>1</v>
      </c>
      <c r="M146" s="89">
        <f t="shared" si="4"/>
        <v>1</v>
      </c>
      <c r="N146" s="49" t="str">
        <f t="shared" si="5"/>
        <v>OK</v>
      </c>
      <c r="O146" s="105"/>
      <c r="P146" s="50"/>
      <c r="Q146" s="92"/>
      <c r="R146" s="50"/>
      <c r="S146" s="92"/>
      <c r="T146" s="92"/>
      <c r="U146" s="92"/>
      <c r="V146" s="92"/>
      <c r="W146" s="92"/>
      <c r="X146" s="92"/>
      <c r="Y146" s="92"/>
      <c r="Z146" s="93"/>
      <c r="AA146" s="92"/>
      <c r="AB146" s="92"/>
      <c r="AC146" s="92"/>
      <c r="AD146" s="92"/>
      <c r="AE146" s="92"/>
      <c r="AF146" s="92"/>
      <c r="AG146" s="92"/>
      <c r="AH146" s="92"/>
      <c r="AI146" s="92"/>
      <c r="AJ146" s="92"/>
      <c r="AK146" s="92"/>
    </row>
    <row r="147" spans="1:37" ht="15" customHeight="1" x14ac:dyDescent="0.25">
      <c r="A147" s="228"/>
      <c r="B147" s="230"/>
      <c r="C147" s="63">
        <v>210</v>
      </c>
      <c r="D147" s="67" t="s">
        <v>398</v>
      </c>
      <c r="E147" s="35" t="s">
        <v>237</v>
      </c>
      <c r="F147" s="35" t="s">
        <v>490</v>
      </c>
      <c r="G147" s="37" t="s">
        <v>509</v>
      </c>
      <c r="H147" s="55" t="s">
        <v>240</v>
      </c>
      <c r="I147" s="52">
        <v>20</v>
      </c>
      <c r="J147" s="52">
        <v>30</v>
      </c>
      <c r="K147" s="75">
        <v>30.95</v>
      </c>
      <c r="L147" s="53">
        <v>30</v>
      </c>
      <c r="M147" s="89">
        <f t="shared" si="4"/>
        <v>10</v>
      </c>
      <c r="N147" s="49" t="str">
        <f t="shared" si="5"/>
        <v>OK</v>
      </c>
      <c r="O147" s="105"/>
      <c r="P147" s="50">
        <v>20</v>
      </c>
      <c r="Q147" s="92"/>
      <c r="R147" s="50"/>
      <c r="S147" s="92"/>
      <c r="T147" s="92"/>
      <c r="U147" s="92"/>
      <c r="V147" s="92"/>
      <c r="W147" s="92"/>
      <c r="X147" s="92"/>
      <c r="Y147" s="92"/>
      <c r="Z147" s="93"/>
      <c r="AA147" s="92"/>
      <c r="AB147" s="92"/>
      <c r="AC147" s="92"/>
      <c r="AD147" s="92"/>
      <c r="AE147" s="92"/>
      <c r="AF147" s="92"/>
      <c r="AG147" s="92"/>
      <c r="AH147" s="92"/>
      <c r="AI147" s="92"/>
      <c r="AJ147" s="92"/>
      <c r="AK147" s="92"/>
    </row>
    <row r="148" spans="1:37" ht="15" customHeight="1" x14ac:dyDescent="0.25">
      <c r="A148" s="228"/>
      <c r="B148" s="230"/>
      <c r="C148" s="63">
        <v>211</v>
      </c>
      <c r="D148" s="67" t="s">
        <v>399</v>
      </c>
      <c r="E148" s="52" t="s">
        <v>235</v>
      </c>
      <c r="F148" s="52" t="s">
        <v>490</v>
      </c>
      <c r="G148" s="37" t="s">
        <v>510</v>
      </c>
      <c r="H148" s="52" t="s">
        <v>240</v>
      </c>
      <c r="I148" s="52">
        <v>20</v>
      </c>
      <c r="J148" s="52">
        <v>30</v>
      </c>
      <c r="K148" s="75">
        <v>341.8</v>
      </c>
      <c r="L148" s="53">
        <v>4</v>
      </c>
      <c r="M148" s="89">
        <f t="shared" si="4"/>
        <v>4</v>
      </c>
      <c r="N148" s="49" t="str">
        <f t="shared" si="5"/>
        <v>OK</v>
      </c>
      <c r="O148" s="105"/>
      <c r="P148" s="50"/>
      <c r="Q148" s="92"/>
      <c r="R148" s="50"/>
      <c r="S148" s="92"/>
      <c r="T148" s="92"/>
      <c r="U148" s="92"/>
      <c r="V148" s="92"/>
      <c r="W148" s="92"/>
      <c r="X148" s="92"/>
      <c r="Y148" s="92"/>
      <c r="Z148" s="93"/>
      <c r="AA148" s="92"/>
      <c r="AB148" s="92"/>
      <c r="AC148" s="92"/>
      <c r="AD148" s="92"/>
      <c r="AE148" s="92"/>
      <c r="AF148" s="92"/>
      <c r="AG148" s="92"/>
      <c r="AH148" s="92"/>
      <c r="AI148" s="92"/>
      <c r="AJ148" s="92"/>
      <c r="AK148" s="92"/>
    </row>
    <row r="149" spans="1:37" ht="15" customHeight="1" x14ac:dyDescent="0.25">
      <c r="A149" s="228"/>
      <c r="B149" s="230"/>
      <c r="C149" s="63">
        <v>212</v>
      </c>
      <c r="D149" s="64" t="s">
        <v>168</v>
      </c>
      <c r="E149" s="52" t="s">
        <v>235</v>
      </c>
      <c r="F149" s="52" t="s">
        <v>511</v>
      </c>
      <c r="G149" s="37">
        <v>4008</v>
      </c>
      <c r="H149" s="52" t="s">
        <v>240</v>
      </c>
      <c r="I149" s="52">
        <v>20</v>
      </c>
      <c r="J149" s="52">
        <v>30</v>
      </c>
      <c r="K149" s="75">
        <v>310</v>
      </c>
      <c r="L149" s="53"/>
      <c r="M149" s="89">
        <f t="shared" si="4"/>
        <v>0</v>
      </c>
      <c r="N149" s="49" t="str">
        <f t="shared" si="5"/>
        <v>OK</v>
      </c>
      <c r="O149" s="105"/>
      <c r="P149" s="50"/>
      <c r="Q149" s="92"/>
      <c r="R149" s="50"/>
      <c r="S149" s="92"/>
      <c r="T149" s="92"/>
      <c r="U149" s="92"/>
      <c r="V149" s="92"/>
      <c r="W149" s="92"/>
      <c r="X149" s="92"/>
      <c r="Y149" s="92"/>
      <c r="Z149" s="93"/>
      <c r="AA149" s="92"/>
      <c r="AB149" s="92"/>
      <c r="AC149" s="92"/>
      <c r="AD149" s="92"/>
      <c r="AE149" s="92"/>
      <c r="AF149" s="92"/>
      <c r="AG149" s="92"/>
      <c r="AH149" s="92"/>
      <c r="AI149" s="92"/>
      <c r="AJ149" s="92"/>
      <c r="AK149" s="92"/>
    </row>
    <row r="150" spans="1:37" ht="15" customHeight="1" x14ac:dyDescent="0.25">
      <c r="A150" s="228"/>
      <c r="B150" s="230"/>
      <c r="C150" s="63">
        <v>213</v>
      </c>
      <c r="D150" s="64" t="s">
        <v>75</v>
      </c>
      <c r="E150" s="52" t="s">
        <v>235</v>
      </c>
      <c r="F150" s="52" t="s">
        <v>511</v>
      </c>
      <c r="G150" s="119">
        <v>44228</v>
      </c>
      <c r="H150" s="52" t="s">
        <v>31</v>
      </c>
      <c r="I150" s="52">
        <v>20</v>
      </c>
      <c r="J150" s="52">
        <v>30</v>
      </c>
      <c r="K150" s="75">
        <v>5.5</v>
      </c>
      <c r="L150" s="53">
        <v>30</v>
      </c>
      <c r="M150" s="89">
        <f t="shared" si="4"/>
        <v>20</v>
      </c>
      <c r="N150" s="49" t="str">
        <f t="shared" si="5"/>
        <v>OK</v>
      </c>
      <c r="O150" s="105"/>
      <c r="P150" s="50">
        <v>10</v>
      </c>
      <c r="Q150" s="92"/>
      <c r="R150" s="50"/>
      <c r="S150" s="92"/>
      <c r="T150" s="92"/>
      <c r="U150" s="92"/>
      <c r="V150" s="92"/>
      <c r="W150" s="92"/>
      <c r="X150" s="92"/>
      <c r="Y150" s="92"/>
      <c r="Z150" s="93"/>
      <c r="AA150" s="92"/>
      <c r="AB150" s="92"/>
      <c r="AC150" s="92"/>
      <c r="AD150" s="92"/>
      <c r="AE150" s="92"/>
      <c r="AF150" s="92"/>
      <c r="AG150" s="92"/>
      <c r="AH150" s="92"/>
      <c r="AI150" s="92"/>
      <c r="AJ150" s="92"/>
      <c r="AK150" s="92"/>
    </row>
    <row r="151" spans="1:37" ht="15" customHeight="1" x14ac:dyDescent="0.25">
      <c r="A151" s="228"/>
      <c r="B151" s="230"/>
      <c r="C151" s="58">
        <v>214</v>
      </c>
      <c r="D151" s="67" t="s">
        <v>169</v>
      </c>
      <c r="E151" s="52" t="s">
        <v>235</v>
      </c>
      <c r="F151" s="52" t="s">
        <v>511</v>
      </c>
      <c r="G151" s="37" t="s">
        <v>512</v>
      </c>
      <c r="H151" s="52" t="s">
        <v>240</v>
      </c>
      <c r="I151" s="52">
        <v>20</v>
      </c>
      <c r="J151" s="52">
        <v>30</v>
      </c>
      <c r="K151" s="75">
        <v>210</v>
      </c>
      <c r="L151" s="53">
        <v>5</v>
      </c>
      <c r="M151" s="89">
        <f t="shared" si="4"/>
        <v>3</v>
      </c>
      <c r="N151" s="49" t="str">
        <f t="shared" si="5"/>
        <v>OK</v>
      </c>
      <c r="O151" s="105"/>
      <c r="P151" s="50">
        <v>2</v>
      </c>
      <c r="Q151" s="92"/>
      <c r="R151" s="50"/>
      <c r="S151" s="92"/>
      <c r="T151" s="92"/>
      <c r="U151" s="92"/>
      <c r="V151" s="92"/>
      <c r="W151" s="92"/>
      <c r="X151" s="92"/>
      <c r="Y151" s="92"/>
      <c r="Z151" s="93"/>
      <c r="AA151" s="92"/>
      <c r="AB151" s="92"/>
      <c r="AC151" s="92"/>
      <c r="AD151" s="92"/>
      <c r="AE151" s="92"/>
      <c r="AF151" s="92"/>
      <c r="AG151" s="92"/>
      <c r="AH151" s="92"/>
      <c r="AI151" s="92"/>
      <c r="AJ151" s="92"/>
      <c r="AK151" s="92"/>
    </row>
    <row r="152" spans="1:37" ht="15" customHeight="1" x14ac:dyDescent="0.25">
      <c r="A152" s="228"/>
      <c r="B152" s="230"/>
      <c r="C152" s="63">
        <v>215</v>
      </c>
      <c r="D152" s="67" t="s">
        <v>170</v>
      </c>
      <c r="E152" s="52" t="s">
        <v>235</v>
      </c>
      <c r="F152" s="52" t="s">
        <v>490</v>
      </c>
      <c r="G152" s="37" t="s">
        <v>513</v>
      </c>
      <c r="H152" s="52" t="s">
        <v>243</v>
      </c>
      <c r="I152" s="52">
        <v>20</v>
      </c>
      <c r="J152" s="52">
        <v>30</v>
      </c>
      <c r="K152" s="75">
        <v>15.03</v>
      </c>
      <c r="L152" s="53">
        <v>18</v>
      </c>
      <c r="M152" s="89">
        <f t="shared" si="4"/>
        <v>13</v>
      </c>
      <c r="N152" s="49" t="str">
        <f t="shared" si="5"/>
        <v>OK</v>
      </c>
      <c r="O152" s="105"/>
      <c r="P152" s="50">
        <v>5</v>
      </c>
      <c r="Q152" s="92"/>
      <c r="R152" s="50"/>
      <c r="S152" s="92"/>
      <c r="T152" s="92"/>
      <c r="U152" s="92"/>
      <c r="V152" s="92"/>
      <c r="W152" s="92"/>
      <c r="X152" s="92"/>
      <c r="Y152" s="92"/>
      <c r="Z152" s="93"/>
      <c r="AA152" s="92"/>
      <c r="AB152" s="92"/>
      <c r="AC152" s="92"/>
      <c r="AD152" s="92"/>
      <c r="AE152" s="92"/>
      <c r="AF152" s="92"/>
      <c r="AG152" s="92"/>
      <c r="AH152" s="92"/>
      <c r="AI152" s="92"/>
      <c r="AJ152" s="92"/>
      <c r="AK152" s="92"/>
    </row>
    <row r="153" spans="1:37" ht="15" customHeight="1" x14ac:dyDescent="0.25">
      <c r="A153" s="228"/>
      <c r="B153" s="230"/>
      <c r="C153" s="63">
        <v>216</v>
      </c>
      <c r="D153" s="67" t="s">
        <v>171</v>
      </c>
      <c r="E153" s="35" t="s">
        <v>235</v>
      </c>
      <c r="F153" s="35" t="s">
        <v>490</v>
      </c>
      <c r="G153" s="37" t="s">
        <v>353</v>
      </c>
      <c r="H153" s="55" t="s">
        <v>243</v>
      </c>
      <c r="I153" s="52">
        <v>20</v>
      </c>
      <c r="J153" s="52">
        <v>30</v>
      </c>
      <c r="K153" s="75">
        <v>16.53</v>
      </c>
      <c r="L153" s="53">
        <v>6</v>
      </c>
      <c r="M153" s="89">
        <f t="shared" si="4"/>
        <v>6</v>
      </c>
      <c r="N153" s="49" t="str">
        <f t="shared" si="5"/>
        <v>OK</v>
      </c>
      <c r="O153" s="105"/>
      <c r="P153" s="50"/>
      <c r="Q153" s="92"/>
      <c r="R153" s="50"/>
      <c r="S153" s="92"/>
      <c r="T153" s="92"/>
      <c r="U153" s="92"/>
      <c r="V153" s="92"/>
      <c r="W153" s="92"/>
      <c r="X153" s="92"/>
      <c r="Y153" s="92"/>
      <c r="Z153" s="93"/>
      <c r="AA153" s="92"/>
      <c r="AB153" s="92"/>
      <c r="AC153" s="92"/>
      <c r="AD153" s="92"/>
      <c r="AE153" s="92"/>
      <c r="AF153" s="92"/>
      <c r="AG153" s="92"/>
      <c r="AH153" s="92"/>
      <c r="AI153" s="92"/>
      <c r="AJ153" s="92"/>
      <c r="AK153" s="92"/>
    </row>
    <row r="154" spans="1:37" ht="15" customHeight="1" x14ac:dyDescent="0.25">
      <c r="A154" s="228"/>
      <c r="B154" s="230"/>
      <c r="C154" s="63">
        <v>217</v>
      </c>
      <c r="D154" s="67" t="s">
        <v>172</v>
      </c>
      <c r="E154" s="35" t="s">
        <v>235</v>
      </c>
      <c r="F154" s="35" t="s">
        <v>490</v>
      </c>
      <c r="G154" s="37" t="s">
        <v>353</v>
      </c>
      <c r="H154" s="55" t="s">
        <v>243</v>
      </c>
      <c r="I154" s="52">
        <v>20</v>
      </c>
      <c r="J154" s="52">
        <v>30</v>
      </c>
      <c r="K154" s="75">
        <v>12.83</v>
      </c>
      <c r="L154" s="53"/>
      <c r="M154" s="89">
        <f t="shared" si="4"/>
        <v>0</v>
      </c>
      <c r="N154" s="49" t="str">
        <f t="shared" si="5"/>
        <v>OK</v>
      </c>
      <c r="O154" s="105"/>
      <c r="P154" s="50"/>
      <c r="Q154" s="92"/>
      <c r="R154" s="50"/>
      <c r="S154" s="92"/>
      <c r="T154" s="92"/>
      <c r="U154" s="92"/>
      <c r="V154" s="92"/>
      <c r="W154" s="92"/>
      <c r="X154" s="92"/>
      <c r="Y154" s="92"/>
      <c r="Z154" s="93"/>
      <c r="AA154" s="92"/>
      <c r="AB154" s="92"/>
      <c r="AC154" s="92"/>
      <c r="AD154" s="92"/>
      <c r="AE154" s="92"/>
      <c r="AF154" s="92"/>
      <c r="AG154" s="92"/>
      <c r="AH154" s="92"/>
      <c r="AI154" s="92"/>
      <c r="AJ154" s="92"/>
      <c r="AK154" s="92"/>
    </row>
    <row r="155" spans="1:37" ht="15" customHeight="1" x14ac:dyDescent="0.25">
      <c r="A155" s="228"/>
      <c r="B155" s="230"/>
      <c r="C155" s="63">
        <v>218</v>
      </c>
      <c r="D155" s="64" t="s">
        <v>173</v>
      </c>
      <c r="E155" s="35" t="s">
        <v>235</v>
      </c>
      <c r="F155" s="35" t="s">
        <v>490</v>
      </c>
      <c r="G155" s="37" t="s">
        <v>514</v>
      </c>
      <c r="H155" s="55" t="s">
        <v>243</v>
      </c>
      <c r="I155" s="52">
        <v>20</v>
      </c>
      <c r="J155" s="52">
        <v>30</v>
      </c>
      <c r="K155" s="75">
        <v>15.42</v>
      </c>
      <c r="L155" s="53"/>
      <c r="M155" s="89">
        <f t="shared" si="4"/>
        <v>0</v>
      </c>
      <c r="N155" s="49" t="str">
        <f t="shared" si="5"/>
        <v>OK</v>
      </c>
      <c r="O155" s="105"/>
      <c r="P155" s="50"/>
      <c r="Q155" s="92"/>
      <c r="R155" s="50"/>
      <c r="S155" s="92"/>
      <c r="T155" s="92"/>
      <c r="U155" s="92"/>
      <c r="V155" s="92"/>
      <c r="W155" s="92"/>
      <c r="X155" s="92"/>
      <c r="Y155" s="92"/>
      <c r="Z155" s="93"/>
      <c r="AA155" s="92"/>
      <c r="AB155" s="92"/>
      <c r="AC155" s="92"/>
      <c r="AD155" s="92"/>
      <c r="AE155" s="92"/>
      <c r="AF155" s="92"/>
      <c r="AG155" s="92"/>
      <c r="AH155" s="92"/>
      <c r="AI155" s="92"/>
      <c r="AJ155" s="92"/>
      <c r="AK155" s="92"/>
    </row>
    <row r="156" spans="1:37" ht="15" customHeight="1" x14ac:dyDescent="0.25">
      <c r="A156" s="228"/>
      <c r="B156" s="230"/>
      <c r="C156" s="58">
        <v>219</v>
      </c>
      <c r="D156" s="64" t="s">
        <v>174</v>
      </c>
      <c r="E156" s="35" t="s">
        <v>235</v>
      </c>
      <c r="F156" s="35" t="s">
        <v>490</v>
      </c>
      <c r="G156" s="37" t="s">
        <v>513</v>
      </c>
      <c r="H156" s="55" t="s">
        <v>243</v>
      </c>
      <c r="I156" s="52">
        <v>20</v>
      </c>
      <c r="J156" s="52">
        <v>30</v>
      </c>
      <c r="K156" s="75">
        <v>65</v>
      </c>
      <c r="L156" s="53">
        <v>4</v>
      </c>
      <c r="M156" s="89">
        <f t="shared" si="4"/>
        <v>4</v>
      </c>
      <c r="N156" s="49" t="str">
        <f t="shared" si="5"/>
        <v>OK</v>
      </c>
      <c r="O156" s="105"/>
      <c r="P156" s="50"/>
      <c r="Q156" s="92"/>
      <c r="R156" s="50"/>
      <c r="S156" s="92"/>
      <c r="T156" s="92"/>
      <c r="U156" s="92"/>
      <c r="V156" s="92"/>
      <c r="W156" s="92"/>
      <c r="X156" s="92"/>
      <c r="Y156" s="92"/>
      <c r="Z156" s="93"/>
      <c r="AA156" s="92"/>
      <c r="AB156" s="92"/>
      <c r="AC156" s="92"/>
      <c r="AD156" s="92"/>
      <c r="AE156" s="92"/>
      <c r="AF156" s="92"/>
      <c r="AG156" s="92"/>
      <c r="AH156" s="92"/>
      <c r="AI156" s="92"/>
      <c r="AJ156" s="92"/>
      <c r="AK156" s="92"/>
    </row>
    <row r="157" spans="1:37" ht="15" customHeight="1" x14ac:dyDescent="0.25">
      <c r="A157" s="228"/>
      <c r="B157" s="230"/>
      <c r="C157" s="63">
        <v>220</v>
      </c>
      <c r="D157" s="67" t="s">
        <v>175</v>
      </c>
      <c r="E157" s="35" t="s">
        <v>235</v>
      </c>
      <c r="F157" s="35" t="s">
        <v>515</v>
      </c>
      <c r="G157" s="37" t="s">
        <v>516</v>
      </c>
      <c r="H157" s="55" t="s">
        <v>243</v>
      </c>
      <c r="I157" s="52">
        <v>20</v>
      </c>
      <c r="J157" s="52">
        <v>30</v>
      </c>
      <c r="K157" s="75">
        <v>70</v>
      </c>
      <c r="L157" s="53">
        <v>1</v>
      </c>
      <c r="M157" s="89">
        <f t="shared" si="4"/>
        <v>1</v>
      </c>
      <c r="N157" s="49" t="str">
        <f t="shared" si="5"/>
        <v>OK</v>
      </c>
      <c r="O157" s="105"/>
      <c r="P157" s="50"/>
      <c r="Q157" s="92"/>
      <c r="R157" s="50"/>
      <c r="S157" s="92"/>
      <c r="T157" s="92"/>
      <c r="U157" s="92"/>
      <c r="V157" s="92"/>
      <c r="W157" s="92"/>
      <c r="X157" s="92"/>
      <c r="Y157" s="92"/>
      <c r="Z157" s="93"/>
      <c r="AA157" s="92"/>
      <c r="AB157" s="92"/>
      <c r="AC157" s="92"/>
      <c r="AD157" s="92"/>
      <c r="AE157" s="92"/>
      <c r="AF157" s="92"/>
      <c r="AG157" s="92"/>
      <c r="AH157" s="92"/>
      <c r="AI157" s="92"/>
      <c r="AJ157" s="92"/>
      <c r="AK157" s="92"/>
    </row>
    <row r="158" spans="1:37" ht="15" customHeight="1" x14ac:dyDescent="0.25">
      <c r="A158" s="228"/>
      <c r="B158" s="230"/>
      <c r="C158" s="63">
        <v>221</v>
      </c>
      <c r="D158" s="67" t="s">
        <v>176</v>
      </c>
      <c r="E158" s="35" t="s">
        <v>235</v>
      </c>
      <c r="F158" s="35" t="s">
        <v>515</v>
      </c>
      <c r="G158" s="37" t="s">
        <v>517</v>
      </c>
      <c r="H158" s="35" t="s">
        <v>243</v>
      </c>
      <c r="I158" s="52">
        <v>20</v>
      </c>
      <c r="J158" s="52">
        <v>30</v>
      </c>
      <c r="K158" s="75">
        <v>171.9</v>
      </c>
      <c r="L158" s="53">
        <v>1</v>
      </c>
      <c r="M158" s="89">
        <f t="shared" si="4"/>
        <v>1</v>
      </c>
      <c r="N158" s="49" t="str">
        <f t="shared" si="5"/>
        <v>OK</v>
      </c>
      <c r="O158" s="105"/>
      <c r="P158" s="50"/>
      <c r="Q158" s="92"/>
      <c r="R158" s="50"/>
      <c r="S158" s="92"/>
      <c r="T158" s="92"/>
      <c r="U158" s="92"/>
      <c r="V158" s="92"/>
      <c r="W158" s="92"/>
      <c r="X158" s="92"/>
      <c r="Y158" s="92"/>
      <c r="Z158" s="93"/>
      <c r="AA158" s="92"/>
      <c r="AB158" s="92"/>
      <c r="AC158" s="92"/>
      <c r="AD158" s="92"/>
      <c r="AE158" s="92"/>
      <c r="AF158" s="92"/>
      <c r="AG158" s="92"/>
      <c r="AH158" s="92"/>
      <c r="AI158" s="92"/>
      <c r="AJ158" s="92"/>
      <c r="AK158" s="92"/>
    </row>
    <row r="159" spans="1:37" ht="15" customHeight="1" x14ac:dyDescent="0.25">
      <c r="A159" s="228"/>
      <c r="B159" s="230"/>
      <c r="C159" s="63">
        <v>222</v>
      </c>
      <c r="D159" s="67" t="s">
        <v>69</v>
      </c>
      <c r="E159" s="35" t="s">
        <v>235</v>
      </c>
      <c r="F159" s="35" t="s">
        <v>515</v>
      </c>
      <c r="G159" s="37" t="s">
        <v>518</v>
      </c>
      <c r="H159" s="55" t="s">
        <v>31</v>
      </c>
      <c r="I159" s="52">
        <v>20</v>
      </c>
      <c r="J159" s="52">
        <v>30</v>
      </c>
      <c r="K159" s="75">
        <v>235</v>
      </c>
      <c r="L159" s="53">
        <v>2</v>
      </c>
      <c r="M159" s="89">
        <f t="shared" si="4"/>
        <v>1</v>
      </c>
      <c r="N159" s="49" t="str">
        <f t="shared" si="5"/>
        <v>OK</v>
      </c>
      <c r="O159" s="105"/>
      <c r="P159" s="50">
        <v>1</v>
      </c>
      <c r="Q159" s="92"/>
      <c r="R159" s="50"/>
      <c r="S159" s="92"/>
      <c r="T159" s="92"/>
      <c r="U159" s="92"/>
      <c r="V159" s="92"/>
      <c r="W159" s="92"/>
      <c r="X159" s="92"/>
      <c r="Y159" s="92"/>
      <c r="Z159" s="93"/>
      <c r="AA159" s="92"/>
      <c r="AB159" s="92"/>
      <c r="AC159" s="92"/>
      <c r="AD159" s="92"/>
      <c r="AE159" s="92"/>
      <c r="AF159" s="92"/>
      <c r="AG159" s="92"/>
      <c r="AH159" s="92"/>
      <c r="AI159" s="92"/>
      <c r="AJ159" s="92"/>
      <c r="AK159" s="92"/>
    </row>
    <row r="160" spans="1:37" ht="15" customHeight="1" x14ac:dyDescent="0.25">
      <c r="A160" s="228"/>
      <c r="B160" s="230"/>
      <c r="C160" s="63">
        <v>223</v>
      </c>
      <c r="D160" s="67" t="s">
        <v>70</v>
      </c>
      <c r="E160" s="35" t="s">
        <v>235</v>
      </c>
      <c r="F160" s="35" t="s">
        <v>515</v>
      </c>
      <c r="G160" s="37" t="s">
        <v>519</v>
      </c>
      <c r="H160" s="55" t="s">
        <v>31</v>
      </c>
      <c r="I160" s="52">
        <v>20</v>
      </c>
      <c r="J160" s="52">
        <v>30</v>
      </c>
      <c r="K160" s="75">
        <v>390</v>
      </c>
      <c r="L160" s="53"/>
      <c r="M160" s="89">
        <f t="shared" si="4"/>
        <v>0</v>
      </c>
      <c r="N160" s="49" t="str">
        <f t="shared" si="5"/>
        <v>OK</v>
      </c>
      <c r="O160" s="105"/>
      <c r="P160" s="50"/>
      <c r="Q160" s="92"/>
      <c r="R160" s="50"/>
      <c r="S160" s="92"/>
      <c r="T160" s="92"/>
      <c r="U160" s="92"/>
      <c r="V160" s="92"/>
      <c r="W160" s="92"/>
      <c r="X160" s="92"/>
      <c r="Y160" s="92"/>
      <c r="Z160" s="93"/>
      <c r="AA160" s="92"/>
      <c r="AB160" s="92"/>
      <c r="AC160" s="92"/>
      <c r="AD160" s="92"/>
      <c r="AE160" s="92"/>
      <c r="AF160" s="92"/>
      <c r="AG160" s="92"/>
      <c r="AH160" s="92"/>
      <c r="AI160" s="92"/>
      <c r="AJ160" s="92"/>
      <c r="AK160" s="92"/>
    </row>
    <row r="161" spans="1:37" ht="15" customHeight="1" x14ac:dyDescent="0.25">
      <c r="A161" s="228"/>
      <c r="B161" s="230"/>
      <c r="C161" s="58">
        <v>224</v>
      </c>
      <c r="D161" s="67" t="s">
        <v>400</v>
      </c>
      <c r="E161" s="35" t="s">
        <v>235</v>
      </c>
      <c r="F161" s="35" t="s">
        <v>490</v>
      </c>
      <c r="G161" s="37" t="s">
        <v>520</v>
      </c>
      <c r="H161" s="52" t="s">
        <v>240</v>
      </c>
      <c r="I161" s="52">
        <v>20</v>
      </c>
      <c r="J161" s="52">
        <v>30</v>
      </c>
      <c r="K161" s="75">
        <v>10.5</v>
      </c>
      <c r="L161" s="53">
        <v>24</v>
      </c>
      <c r="M161" s="89">
        <f t="shared" si="4"/>
        <v>24</v>
      </c>
      <c r="N161" s="49" t="str">
        <f t="shared" si="5"/>
        <v>OK</v>
      </c>
      <c r="O161" s="105"/>
      <c r="P161" s="50"/>
      <c r="Q161" s="92"/>
      <c r="R161" s="50"/>
      <c r="S161" s="92"/>
      <c r="T161" s="92"/>
      <c r="U161" s="92"/>
      <c r="V161" s="92"/>
      <c r="W161" s="92"/>
      <c r="X161" s="92"/>
      <c r="Y161" s="92"/>
      <c r="Z161" s="93"/>
      <c r="AA161" s="92"/>
      <c r="AB161" s="92"/>
      <c r="AC161" s="92"/>
      <c r="AD161" s="92"/>
      <c r="AE161" s="92"/>
      <c r="AF161" s="92"/>
      <c r="AG161" s="92"/>
      <c r="AH161" s="92"/>
      <c r="AI161" s="92"/>
      <c r="AJ161" s="92"/>
      <c r="AK161" s="92"/>
    </row>
    <row r="162" spans="1:37" ht="15" customHeight="1" x14ac:dyDescent="0.25">
      <c r="A162" s="228"/>
      <c r="B162" s="230"/>
      <c r="C162" s="63">
        <v>225</v>
      </c>
      <c r="D162" s="67" t="s">
        <v>401</v>
      </c>
      <c r="E162" s="35" t="s">
        <v>235</v>
      </c>
      <c r="F162" s="35" t="s">
        <v>490</v>
      </c>
      <c r="G162" s="37" t="s">
        <v>513</v>
      </c>
      <c r="H162" s="52" t="s">
        <v>240</v>
      </c>
      <c r="I162" s="52">
        <v>20</v>
      </c>
      <c r="J162" s="52">
        <v>30</v>
      </c>
      <c r="K162" s="75">
        <v>11.2</v>
      </c>
      <c r="L162" s="53">
        <v>20</v>
      </c>
      <c r="M162" s="89">
        <f t="shared" si="4"/>
        <v>20</v>
      </c>
      <c r="N162" s="49" t="str">
        <f t="shared" si="5"/>
        <v>OK</v>
      </c>
      <c r="O162" s="105"/>
      <c r="P162" s="50"/>
      <c r="Q162" s="92"/>
      <c r="R162" s="50"/>
      <c r="S162" s="92"/>
      <c r="T162" s="92"/>
      <c r="U162" s="92"/>
      <c r="V162" s="92"/>
      <c r="W162" s="92"/>
      <c r="X162" s="92"/>
      <c r="Y162" s="92"/>
      <c r="Z162" s="93"/>
      <c r="AA162" s="92"/>
      <c r="AB162" s="92"/>
      <c r="AC162" s="92"/>
      <c r="AD162" s="92"/>
      <c r="AE162" s="92"/>
      <c r="AF162" s="92"/>
      <c r="AG162" s="92"/>
      <c r="AH162" s="92"/>
      <c r="AI162" s="92"/>
      <c r="AJ162" s="92"/>
      <c r="AK162" s="92"/>
    </row>
    <row r="163" spans="1:37" ht="15" customHeight="1" x14ac:dyDescent="0.25">
      <c r="A163" s="228"/>
      <c r="B163" s="230"/>
      <c r="C163" s="63">
        <v>226</v>
      </c>
      <c r="D163" s="67" t="s">
        <v>402</v>
      </c>
      <c r="E163" s="35" t="s">
        <v>235</v>
      </c>
      <c r="F163" s="35" t="s">
        <v>490</v>
      </c>
      <c r="G163" s="37" t="s">
        <v>516</v>
      </c>
      <c r="H163" s="55" t="s">
        <v>240</v>
      </c>
      <c r="I163" s="52">
        <v>20</v>
      </c>
      <c r="J163" s="52">
        <v>30</v>
      </c>
      <c r="K163" s="75">
        <v>11.9</v>
      </c>
      <c r="L163" s="53">
        <v>25</v>
      </c>
      <c r="M163" s="89">
        <f t="shared" si="4"/>
        <v>25</v>
      </c>
      <c r="N163" s="49" t="str">
        <f t="shared" si="5"/>
        <v>OK</v>
      </c>
      <c r="O163" s="105"/>
      <c r="P163" s="50"/>
      <c r="Q163" s="92"/>
      <c r="R163" s="50"/>
      <c r="S163" s="92"/>
      <c r="T163" s="92"/>
      <c r="U163" s="92"/>
      <c r="V163" s="92"/>
      <c r="W163" s="92"/>
      <c r="X163" s="92"/>
      <c r="Y163" s="92"/>
      <c r="Z163" s="93"/>
      <c r="AA163" s="92"/>
      <c r="AB163" s="92"/>
      <c r="AC163" s="92"/>
      <c r="AD163" s="92"/>
      <c r="AE163" s="92"/>
      <c r="AF163" s="92"/>
      <c r="AG163" s="92"/>
      <c r="AH163" s="92"/>
      <c r="AI163" s="92"/>
      <c r="AJ163" s="92"/>
      <c r="AK163" s="92"/>
    </row>
    <row r="164" spans="1:37" ht="15" customHeight="1" x14ac:dyDescent="0.25">
      <c r="A164" s="228"/>
      <c r="B164" s="230"/>
      <c r="C164" s="63">
        <v>227</v>
      </c>
      <c r="D164" s="67" t="s">
        <v>403</v>
      </c>
      <c r="E164" s="35" t="s">
        <v>235</v>
      </c>
      <c r="F164" s="35" t="s">
        <v>490</v>
      </c>
      <c r="G164" s="37" t="s">
        <v>353</v>
      </c>
      <c r="H164" s="55" t="s">
        <v>240</v>
      </c>
      <c r="I164" s="52">
        <v>20</v>
      </c>
      <c r="J164" s="52">
        <v>30</v>
      </c>
      <c r="K164" s="75">
        <v>11.38</v>
      </c>
      <c r="L164" s="53">
        <v>20</v>
      </c>
      <c r="M164" s="89">
        <f t="shared" si="4"/>
        <v>20</v>
      </c>
      <c r="N164" s="49" t="str">
        <f t="shared" si="5"/>
        <v>OK</v>
      </c>
      <c r="O164" s="105"/>
      <c r="P164" s="50"/>
      <c r="Q164" s="92"/>
      <c r="R164" s="50"/>
      <c r="S164" s="92"/>
      <c r="T164" s="92"/>
      <c r="U164" s="92"/>
      <c r="V164" s="92"/>
      <c r="W164" s="92"/>
      <c r="X164" s="92"/>
      <c r="Y164" s="92"/>
      <c r="Z164" s="93"/>
      <c r="AA164" s="92"/>
      <c r="AB164" s="92"/>
      <c r="AC164" s="92"/>
      <c r="AD164" s="92"/>
      <c r="AE164" s="92"/>
      <c r="AF164" s="92"/>
      <c r="AG164" s="92"/>
      <c r="AH164" s="92"/>
      <c r="AI164" s="92"/>
      <c r="AJ164" s="92"/>
      <c r="AK164" s="92"/>
    </row>
    <row r="165" spans="1:37" ht="15" customHeight="1" x14ac:dyDescent="0.25">
      <c r="A165" s="228"/>
      <c r="B165" s="230"/>
      <c r="C165" s="63">
        <v>228</v>
      </c>
      <c r="D165" s="64" t="s">
        <v>404</v>
      </c>
      <c r="E165" s="35" t="s">
        <v>235</v>
      </c>
      <c r="F165" s="35" t="s">
        <v>490</v>
      </c>
      <c r="G165" s="37" t="s">
        <v>521</v>
      </c>
      <c r="H165" s="70" t="s">
        <v>240</v>
      </c>
      <c r="I165" s="52">
        <v>20</v>
      </c>
      <c r="J165" s="52">
        <v>30</v>
      </c>
      <c r="K165" s="75">
        <v>15.09</v>
      </c>
      <c r="L165" s="53">
        <v>10</v>
      </c>
      <c r="M165" s="89">
        <f t="shared" si="4"/>
        <v>10</v>
      </c>
      <c r="N165" s="49" t="str">
        <f t="shared" si="5"/>
        <v>OK</v>
      </c>
      <c r="O165" s="105"/>
      <c r="P165" s="50"/>
      <c r="Q165" s="92"/>
      <c r="R165" s="50"/>
      <c r="S165" s="92"/>
      <c r="T165" s="92"/>
      <c r="U165" s="92"/>
      <c r="V165" s="92"/>
      <c r="W165" s="92"/>
      <c r="X165" s="92"/>
      <c r="Y165" s="92"/>
      <c r="Z165" s="93"/>
      <c r="AA165" s="92"/>
      <c r="AB165" s="92"/>
      <c r="AC165" s="92"/>
      <c r="AD165" s="92"/>
      <c r="AE165" s="92"/>
      <c r="AF165" s="92"/>
      <c r="AG165" s="92"/>
      <c r="AH165" s="92"/>
      <c r="AI165" s="92"/>
      <c r="AJ165" s="92"/>
      <c r="AK165" s="92"/>
    </row>
    <row r="166" spans="1:37" ht="15" customHeight="1" x14ac:dyDescent="0.25">
      <c r="A166" s="228"/>
      <c r="B166" s="230"/>
      <c r="C166" s="58">
        <v>229</v>
      </c>
      <c r="D166" s="64" t="s">
        <v>405</v>
      </c>
      <c r="E166" s="35" t="s">
        <v>235</v>
      </c>
      <c r="F166" s="35" t="s">
        <v>490</v>
      </c>
      <c r="G166" s="37" t="s">
        <v>514</v>
      </c>
      <c r="H166" s="52" t="s">
        <v>240</v>
      </c>
      <c r="I166" s="52">
        <v>20</v>
      </c>
      <c r="J166" s="52">
        <v>30</v>
      </c>
      <c r="K166" s="75">
        <v>14.19</v>
      </c>
      <c r="L166" s="53"/>
      <c r="M166" s="89">
        <f t="shared" si="4"/>
        <v>0</v>
      </c>
      <c r="N166" s="49" t="str">
        <f t="shared" si="5"/>
        <v>OK</v>
      </c>
      <c r="O166" s="105"/>
      <c r="P166" s="50"/>
      <c r="Q166" s="92"/>
      <c r="R166" s="50"/>
      <c r="S166" s="92"/>
      <c r="T166" s="92"/>
      <c r="U166" s="92"/>
      <c r="V166" s="92"/>
      <c r="W166" s="92"/>
      <c r="X166" s="92"/>
      <c r="Y166" s="92"/>
      <c r="Z166" s="93"/>
      <c r="AA166" s="92"/>
      <c r="AB166" s="92"/>
      <c r="AC166" s="92"/>
      <c r="AD166" s="92"/>
      <c r="AE166" s="92"/>
      <c r="AF166" s="92"/>
      <c r="AG166" s="92"/>
      <c r="AH166" s="92"/>
      <c r="AI166" s="92"/>
      <c r="AJ166" s="92"/>
      <c r="AK166" s="92"/>
    </row>
    <row r="167" spans="1:37" ht="15" customHeight="1" x14ac:dyDescent="0.25">
      <c r="A167" s="228"/>
      <c r="B167" s="230"/>
      <c r="C167" s="63">
        <v>230</v>
      </c>
      <c r="D167" s="67" t="s">
        <v>406</v>
      </c>
      <c r="E167" s="35" t="s">
        <v>235</v>
      </c>
      <c r="F167" s="35" t="s">
        <v>490</v>
      </c>
      <c r="G167" s="37" t="s">
        <v>522</v>
      </c>
      <c r="H167" s="35" t="s">
        <v>240</v>
      </c>
      <c r="I167" s="52">
        <v>20</v>
      </c>
      <c r="J167" s="52">
        <v>30</v>
      </c>
      <c r="K167" s="75">
        <v>22.04</v>
      </c>
      <c r="L167" s="53">
        <v>6</v>
      </c>
      <c r="M167" s="89">
        <f t="shared" si="4"/>
        <v>6</v>
      </c>
      <c r="N167" s="49" t="str">
        <f t="shared" si="5"/>
        <v>OK</v>
      </c>
      <c r="O167" s="105"/>
      <c r="P167" s="50"/>
      <c r="Q167" s="92"/>
      <c r="R167" s="50"/>
      <c r="S167" s="92"/>
      <c r="T167" s="92"/>
      <c r="U167" s="92"/>
      <c r="V167" s="92"/>
      <c r="W167" s="92"/>
      <c r="X167" s="92"/>
      <c r="Y167" s="92"/>
      <c r="Z167" s="93"/>
      <c r="AA167" s="92"/>
      <c r="AB167" s="92"/>
      <c r="AC167" s="92"/>
      <c r="AD167" s="92"/>
      <c r="AE167" s="92"/>
      <c r="AF167" s="92"/>
      <c r="AG167" s="92"/>
      <c r="AH167" s="92"/>
      <c r="AI167" s="92"/>
      <c r="AJ167" s="92"/>
      <c r="AK167" s="92"/>
    </row>
    <row r="168" spans="1:37" ht="15" customHeight="1" x14ac:dyDescent="0.25">
      <c r="A168" s="228"/>
      <c r="B168" s="230"/>
      <c r="C168" s="63">
        <v>231</v>
      </c>
      <c r="D168" s="67" t="s">
        <v>407</v>
      </c>
      <c r="E168" s="35" t="s">
        <v>235</v>
      </c>
      <c r="F168" s="35" t="s">
        <v>490</v>
      </c>
      <c r="G168" s="37" t="s">
        <v>517</v>
      </c>
      <c r="H168" s="55" t="s">
        <v>240</v>
      </c>
      <c r="I168" s="52">
        <v>20</v>
      </c>
      <c r="J168" s="52">
        <v>30</v>
      </c>
      <c r="K168" s="75">
        <v>25.58</v>
      </c>
      <c r="L168" s="53">
        <v>6</v>
      </c>
      <c r="M168" s="89">
        <f t="shared" si="4"/>
        <v>6</v>
      </c>
      <c r="N168" s="49" t="str">
        <f t="shared" si="5"/>
        <v>OK</v>
      </c>
      <c r="O168" s="105"/>
      <c r="P168" s="50"/>
      <c r="Q168" s="92"/>
      <c r="R168" s="50"/>
      <c r="S168" s="92"/>
      <c r="T168" s="92"/>
      <c r="U168" s="92"/>
      <c r="V168" s="92"/>
      <c r="W168" s="92"/>
      <c r="X168" s="92"/>
      <c r="Y168" s="92"/>
      <c r="Z168" s="93"/>
      <c r="AA168" s="92"/>
      <c r="AB168" s="92"/>
      <c r="AC168" s="92"/>
      <c r="AD168" s="92"/>
      <c r="AE168" s="92"/>
      <c r="AF168" s="92"/>
      <c r="AG168" s="92"/>
      <c r="AH168" s="92"/>
      <c r="AI168" s="92"/>
      <c r="AJ168" s="92"/>
      <c r="AK168" s="92"/>
    </row>
    <row r="169" spans="1:37" ht="15" customHeight="1" x14ac:dyDescent="0.25">
      <c r="A169" s="228"/>
      <c r="B169" s="230"/>
      <c r="C169" s="63">
        <v>232</v>
      </c>
      <c r="D169" s="64" t="s">
        <v>408</v>
      </c>
      <c r="E169" s="52" t="s">
        <v>235</v>
      </c>
      <c r="F169" s="52" t="s">
        <v>490</v>
      </c>
      <c r="G169" s="35" t="s">
        <v>513</v>
      </c>
      <c r="H169" s="52" t="s">
        <v>240</v>
      </c>
      <c r="I169" s="52">
        <v>20</v>
      </c>
      <c r="J169" s="52">
        <v>30</v>
      </c>
      <c r="K169" s="75">
        <v>44.42</v>
      </c>
      <c r="L169" s="53">
        <v>7</v>
      </c>
      <c r="M169" s="89">
        <f t="shared" si="4"/>
        <v>7</v>
      </c>
      <c r="N169" s="49" t="str">
        <f t="shared" si="5"/>
        <v>OK</v>
      </c>
      <c r="O169" s="105"/>
      <c r="P169" s="50"/>
      <c r="Q169" s="92"/>
      <c r="R169" s="50"/>
      <c r="S169" s="92"/>
      <c r="T169" s="92"/>
      <c r="U169" s="92"/>
      <c r="V169" s="92"/>
      <c r="W169" s="92"/>
      <c r="X169" s="92"/>
      <c r="Y169" s="92"/>
      <c r="Z169" s="93"/>
      <c r="AA169" s="92"/>
      <c r="AB169" s="92"/>
      <c r="AC169" s="92"/>
      <c r="AD169" s="92"/>
      <c r="AE169" s="92"/>
      <c r="AF169" s="92"/>
      <c r="AG169" s="92"/>
      <c r="AH169" s="92"/>
      <c r="AI169" s="92"/>
      <c r="AJ169" s="92"/>
      <c r="AK169" s="92"/>
    </row>
    <row r="170" spans="1:37" ht="15" customHeight="1" x14ac:dyDescent="0.25">
      <c r="A170" s="228"/>
      <c r="B170" s="230"/>
      <c r="C170" s="63">
        <v>233</v>
      </c>
      <c r="D170" s="64" t="s">
        <v>409</v>
      </c>
      <c r="E170" s="52" t="s">
        <v>235</v>
      </c>
      <c r="F170" s="52" t="s">
        <v>490</v>
      </c>
      <c r="G170" s="35" t="s">
        <v>513</v>
      </c>
      <c r="H170" s="52" t="s">
        <v>240</v>
      </c>
      <c r="I170" s="52">
        <v>20</v>
      </c>
      <c r="J170" s="52">
        <v>30</v>
      </c>
      <c r="K170" s="75">
        <v>56.65</v>
      </c>
      <c r="L170" s="53">
        <v>15</v>
      </c>
      <c r="M170" s="89">
        <f t="shared" si="4"/>
        <v>15</v>
      </c>
      <c r="N170" s="49" t="str">
        <f t="shared" si="5"/>
        <v>OK</v>
      </c>
      <c r="O170" s="105"/>
      <c r="P170" s="50"/>
      <c r="Q170" s="92"/>
      <c r="R170" s="50"/>
      <c r="S170" s="92"/>
      <c r="T170" s="92"/>
      <c r="U170" s="92"/>
      <c r="V170" s="92"/>
      <c r="W170" s="92"/>
      <c r="X170" s="92"/>
      <c r="Y170" s="92"/>
      <c r="Z170" s="93"/>
      <c r="AA170" s="92"/>
      <c r="AB170" s="92"/>
      <c r="AC170" s="92"/>
      <c r="AD170" s="92"/>
      <c r="AE170" s="92"/>
      <c r="AF170" s="92"/>
      <c r="AG170" s="92"/>
      <c r="AH170" s="92"/>
      <c r="AI170" s="92"/>
      <c r="AJ170" s="92"/>
      <c r="AK170" s="92"/>
    </row>
    <row r="171" spans="1:37" ht="15" customHeight="1" x14ac:dyDescent="0.25">
      <c r="A171" s="228"/>
      <c r="B171" s="230"/>
      <c r="C171" s="58">
        <v>234</v>
      </c>
      <c r="D171" s="67" t="s">
        <v>410</v>
      </c>
      <c r="E171" s="52" t="s">
        <v>235</v>
      </c>
      <c r="F171" s="52" t="s">
        <v>490</v>
      </c>
      <c r="G171" s="35" t="s">
        <v>353</v>
      </c>
      <c r="H171" s="52" t="s">
        <v>240</v>
      </c>
      <c r="I171" s="52">
        <v>20</v>
      </c>
      <c r="J171" s="52">
        <v>30</v>
      </c>
      <c r="K171" s="75">
        <v>52.52</v>
      </c>
      <c r="L171" s="53">
        <v>3</v>
      </c>
      <c r="M171" s="89">
        <f t="shared" si="4"/>
        <v>3</v>
      </c>
      <c r="N171" s="49" t="str">
        <f t="shared" si="5"/>
        <v>OK</v>
      </c>
      <c r="O171" s="105"/>
      <c r="P171" s="50"/>
      <c r="Q171" s="92"/>
      <c r="R171" s="50"/>
      <c r="S171" s="92"/>
      <c r="T171" s="92"/>
      <c r="U171" s="92"/>
      <c r="V171" s="92"/>
      <c r="W171" s="92"/>
      <c r="X171" s="92"/>
      <c r="Y171" s="92"/>
      <c r="Z171" s="93"/>
      <c r="AA171" s="92"/>
      <c r="AB171" s="92"/>
      <c r="AC171" s="92"/>
      <c r="AD171" s="92"/>
      <c r="AE171" s="92"/>
      <c r="AF171" s="92"/>
      <c r="AG171" s="92"/>
      <c r="AH171" s="92"/>
      <c r="AI171" s="92"/>
      <c r="AJ171" s="92"/>
      <c r="AK171" s="92"/>
    </row>
    <row r="172" spans="1:37" ht="15" customHeight="1" x14ac:dyDescent="0.25">
      <c r="A172" s="228"/>
      <c r="B172" s="230"/>
      <c r="C172" s="63">
        <v>235</v>
      </c>
      <c r="D172" s="67" t="s">
        <v>411</v>
      </c>
      <c r="E172" s="52" t="s">
        <v>235</v>
      </c>
      <c r="F172" s="52" t="s">
        <v>490</v>
      </c>
      <c r="G172" s="35" t="s">
        <v>512</v>
      </c>
      <c r="H172" s="52" t="s">
        <v>240</v>
      </c>
      <c r="I172" s="52">
        <v>20</v>
      </c>
      <c r="J172" s="52">
        <v>30</v>
      </c>
      <c r="K172" s="75">
        <v>56.43</v>
      </c>
      <c r="L172" s="53">
        <v>13</v>
      </c>
      <c r="M172" s="89">
        <f t="shared" si="4"/>
        <v>13</v>
      </c>
      <c r="N172" s="49" t="str">
        <f t="shared" si="5"/>
        <v>OK</v>
      </c>
      <c r="O172" s="105"/>
      <c r="P172" s="50"/>
      <c r="Q172" s="92"/>
      <c r="R172" s="50"/>
      <c r="S172" s="92"/>
      <c r="T172" s="92"/>
      <c r="U172" s="92"/>
      <c r="V172" s="92"/>
      <c r="W172" s="92"/>
      <c r="X172" s="92"/>
      <c r="Y172" s="92"/>
      <c r="Z172" s="93"/>
      <c r="AA172" s="92"/>
      <c r="AB172" s="92"/>
      <c r="AC172" s="92"/>
      <c r="AD172" s="92"/>
      <c r="AE172" s="92"/>
      <c r="AF172" s="92"/>
      <c r="AG172" s="92"/>
      <c r="AH172" s="92"/>
      <c r="AI172" s="92"/>
      <c r="AJ172" s="92"/>
      <c r="AK172" s="92"/>
    </row>
    <row r="173" spans="1:37" ht="15" customHeight="1" x14ac:dyDescent="0.25">
      <c r="A173" s="228"/>
      <c r="B173" s="230"/>
      <c r="C173" s="63">
        <v>236</v>
      </c>
      <c r="D173" s="64" t="s">
        <v>412</v>
      </c>
      <c r="E173" s="52" t="s">
        <v>235</v>
      </c>
      <c r="F173" s="52" t="s">
        <v>490</v>
      </c>
      <c r="G173" s="35" t="s">
        <v>522</v>
      </c>
      <c r="H173" s="52" t="s">
        <v>240</v>
      </c>
      <c r="I173" s="52">
        <v>20</v>
      </c>
      <c r="J173" s="52">
        <v>30</v>
      </c>
      <c r="K173" s="75">
        <v>57.59</v>
      </c>
      <c r="L173" s="53">
        <v>1</v>
      </c>
      <c r="M173" s="89">
        <f t="shared" si="4"/>
        <v>1</v>
      </c>
      <c r="N173" s="49" t="str">
        <f t="shared" si="5"/>
        <v>OK</v>
      </c>
      <c r="O173" s="105"/>
      <c r="P173" s="50"/>
      <c r="Q173" s="92"/>
      <c r="R173" s="50"/>
      <c r="S173" s="92"/>
      <c r="T173" s="92"/>
      <c r="U173" s="92"/>
      <c r="V173" s="92"/>
      <c r="W173" s="92"/>
      <c r="X173" s="92"/>
      <c r="Y173" s="92"/>
      <c r="Z173" s="93"/>
      <c r="AA173" s="92"/>
      <c r="AB173" s="92"/>
      <c r="AC173" s="92"/>
      <c r="AD173" s="92"/>
      <c r="AE173" s="92"/>
      <c r="AF173" s="92"/>
      <c r="AG173" s="92"/>
      <c r="AH173" s="92"/>
      <c r="AI173" s="92"/>
      <c r="AJ173" s="92"/>
      <c r="AK173" s="92"/>
    </row>
    <row r="174" spans="1:37" ht="15" customHeight="1" x14ac:dyDescent="0.25">
      <c r="A174" s="228"/>
      <c r="B174" s="230"/>
      <c r="C174" s="63">
        <v>237</v>
      </c>
      <c r="D174" s="64" t="s">
        <v>413</v>
      </c>
      <c r="E174" s="52" t="s">
        <v>235</v>
      </c>
      <c r="F174" s="52" t="s">
        <v>490</v>
      </c>
      <c r="G174" s="35" t="s">
        <v>523</v>
      </c>
      <c r="H174" s="52" t="s">
        <v>240</v>
      </c>
      <c r="I174" s="52">
        <v>20</v>
      </c>
      <c r="J174" s="52">
        <v>30</v>
      </c>
      <c r="K174" s="75">
        <v>140</v>
      </c>
      <c r="L174" s="53">
        <v>3</v>
      </c>
      <c r="M174" s="89">
        <f t="shared" si="4"/>
        <v>3</v>
      </c>
      <c r="N174" s="49" t="str">
        <f t="shared" si="5"/>
        <v>OK</v>
      </c>
      <c r="O174" s="105"/>
      <c r="P174" s="50"/>
      <c r="Q174" s="92"/>
      <c r="R174" s="50"/>
      <c r="S174" s="92"/>
      <c r="T174" s="92"/>
      <c r="U174" s="92"/>
      <c r="V174" s="92"/>
      <c r="W174" s="92"/>
      <c r="X174" s="92"/>
      <c r="Y174" s="92"/>
      <c r="Z174" s="93"/>
      <c r="AA174" s="92"/>
      <c r="AB174" s="92"/>
      <c r="AC174" s="92"/>
      <c r="AD174" s="92"/>
      <c r="AE174" s="92"/>
      <c r="AF174" s="92"/>
      <c r="AG174" s="92"/>
      <c r="AH174" s="92"/>
      <c r="AI174" s="92"/>
      <c r="AJ174" s="92"/>
      <c r="AK174" s="92"/>
    </row>
    <row r="175" spans="1:37" ht="15" customHeight="1" x14ac:dyDescent="0.25">
      <c r="A175" s="228"/>
      <c r="B175" s="230"/>
      <c r="C175" s="63">
        <v>238</v>
      </c>
      <c r="D175" s="64" t="s">
        <v>71</v>
      </c>
      <c r="E175" s="52" t="s">
        <v>235</v>
      </c>
      <c r="F175" s="52" t="s">
        <v>524</v>
      </c>
      <c r="G175" s="35" t="s">
        <v>356</v>
      </c>
      <c r="H175" s="52" t="s">
        <v>31</v>
      </c>
      <c r="I175" s="52">
        <v>20</v>
      </c>
      <c r="J175" s="52">
        <v>30</v>
      </c>
      <c r="K175" s="75">
        <v>34.47</v>
      </c>
      <c r="L175" s="53">
        <v>18</v>
      </c>
      <c r="M175" s="89">
        <f t="shared" si="4"/>
        <v>16</v>
      </c>
      <c r="N175" s="49" t="str">
        <f t="shared" si="5"/>
        <v>OK</v>
      </c>
      <c r="O175" s="105"/>
      <c r="P175" s="50">
        <v>2</v>
      </c>
      <c r="Q175" s="92"/>
      <c r="R175" s="50"/>
      <c r="S175" s="92"/>
      <c r="T175" s="92"/>
      <c r="U175" s="92"/>
      <c r="V175" s="92"/>
      <c r="W175" s="92"/>
      <c r="X175" s="92"/>
      <c r="Y175" s="92"/>
      <c r="Z175" s="93"/>
      <c r="AA175" s="92"/>
      <c r="AB175" s="92"/>
      <c r="AC175" s="92"/>
      <c r="AD175" s="92"/>
      <c r="AE175" s="92"/>
      <c r="AF175" s="92"/>
      <c r="AG175" s="92"/>
      <c r="AH175" s="92"/>
      <c r="AI175" s="92"/>
      <c r="AJ175" s="92"/>
      <c r="AK175" s="92"/>
    </row>
    <row r="176" spans="1:37" ht="15" customHeight="1" x14ac:dyDescent="0.25">
      <c r="A176" s="228"/>
      <c r="B176" s="230"/>
      <c r="C176" s="58">
        <v>239</v>
      </c>
      <c r="D176" s="64" t="s">
        <v>72</v>
      </c>
      <c r="E176" s="35" t="s">
        <v>235</v>
      </c>
      <c r="F176" s="35" t="s">
        <v>524</v>
      </c>
      <c r="G176" s="35" t="s">
        <v>357</v>
      </c>
      <c r="H176" s="35" t="s">
        <v>31</v>
      </c>
      <c r="I176" s="52">
        <v>20</v>
      </c>
      <c r="J176" s="52">
        <v>30</v>
      </c>
      <c r="K176" s="75">
        <v>54.58</v>
      </c>
      <c r="L176" s="53">
        <v>11</v>
      </c>
      <c r="M176" s="89">
        <f t="shared" si="4"/>
        <v>10</v>
      </c>
      <c r="N176" s="49" t="str">
        <f t="shared" si="5"/>
        <v>OK</v>
      </c>
      <c r="O176" s="105"/>
      <c r="P176" s="50">
        <v>1</v>
      </c>
      <c r="Q176" s="92"/>
      <c r="R176" s="50"/>
      <c r="S176" s="92"/>
      <c r="T176" s="92"/>
      <c r="U176" s="92"/>
      <c r="V176" s="92"/>
      <c r="W176" s="92"/>
      <c r="X176" s="92"/>
      <c r="Y176" s="92"/>
      <c r="Z176" s="93"/>
      <c r="AA176" s="92"/>
      <c r="AB176" s="92"/>
      <c r="AC176" s="92"/>
      <c r="AD176" s="92"/>
      <c r="AE176" s="92"/>
      <c r="AF176" s="92"/>
      <c r="AG176" s="92"/>
      <c r="AH176" s="92"/>
      <c r="AI176" s="92"/>
      <c r="AJ176" s="92"/>
      <c r="AK176" s="92"/>
    </row>
    <row r="177" spans="1:37" ht="15" customHeight="1" x14ac:dyDescent="0.25">
      <c r="A177" s="228"/>
      <c r="B177" s="230"/>
      <c r="C177" s="63">
        <v>240</v>
      </c>
      <c r="D177" s="64" t="s">
        <v>73</v>
      </c>
      <c r="E177" s="35" t="s">
        <v>235</v>
      </c>
      <c r="F177" s="35" t="s">
        <v>525</v>
      </c>
      <c r="G177" s="35" t="s">
        <v>526</v>
      </c>
      <c r="H177" s="70" t="s">
        <v>31</v>
      </c>
      <c r="I177" s="52">
        <v>20</v>
      </c>
      <c r="J177" s="52">
        <v>30</v>
      </c>
      <c r="K177" s="75">
        <v>472.25</v>
      </c>
      <c r="L177" s="53">
        <v>2</v>
      </c>
      <c r="M177" s="89">
        <f t="shared" si="4"/>
        <v>2</v>
      </c>
      <c r="N177" s="49" t="str">
        <f t="shared" si="5"/>
        <v>OK</v>
      </c>
      <c r="O177" s="105"/>
      <c r="P177" s="50"/>
      <c r="Q177" s="92"/>
      <c r="R177" s="50"/>
      <c r="S177" s="92"/>
      <c r="T177" s="92"/>
      <c r="U177" s="92"/>
      <c r="V177" s="92"/>
      <c r="W177" s="92"/>
      <c r="X177" s="92"/>
      <c r="Y177" s="92"/>
      <c r="Z177" s="93"/>
      <c r="AA177" s="92"/>
      <c r="AB177" s="92"/>
      <c r="AC177" s="92"/>
      <c r="AD177" s="92"/>
      <c r="AE177" s="92"/>
      <c r="AF177" s="92"/>
      <c r="AG177" s="92"/>
      <c r="AH177" s="92"/>
      <c r="AI177" s="92"/>
      <c r="AJ177" s="92"/>
      <c r="AK177" s="92"/>
    </row>
    <row r="178" spans="1:37" ht="15" customHeight="1" x14ac:dyDescent="0.25">
      <c r="A178" s="228"/>
      <c r="B178" s="230"/>
      <c r="C178" s="63">
        <v>241</v>
      </c>
      <c r="D178" s="67" t="s">
        <v>76</v>
      </c>
      <c r="E178" s="35" t="s">
        <v>235</v>
      </c>
      <c r="F178" s="35" t="s">
        <v>527</v>
      </c>
      <c r="G178" s="35" t="s">
        <v>528</v>
      </c>
      <c r="H178" s="55" t="s">
        <v>243</v>
      </c>
      <c r="I178" s="52">
        <v>20</v>
      </c>
      <c r="J178" s="52">
        <v>30</v>
      </c>
      <c r="K178" s="75">
        <v>27.38</v>
      </c>
      <c r="L178" s="53">
        <v>36</v>
      </c>
      <c r="M178" s="89">
        <f t="shared" si="4"/>
        <v>36</v>
      </c>
      <c r="N178" s="49" t="str">
        <f t="shared" si="5"/>
        <v>OK</v>
      </c>
      <c r="O178" s="105"/>
      <c r="P178" s="50"/>
      <c r="Q178" s="92"/>
      <c r="R178" s="50"/>
      <c r="S178" s="92"/>
      <c r="T178" s="92"/>
      <c r="U178" s="92"/>
      <c r="V178" s="92"/>
      <c r="W178" s="92"/>
      <c r="X178" s="92"/>
      <c r="Y178" s="92"/>
      <c r="Z178" s="93"/>
      <c r="AA178" s="92"/>
      <c r="AB178" s="92"/>
      <c r="AC178" s="92"/>
      <c r="AD178" s="92"/>
      <c r="AE178" s="92"/>
      <c r="AF178" s="92"/>
      <c r="AG178" s="92"/>
      <c r="AH178" s="92"/>
      <c r="AI178" s="92"/>
      <c r="AJ178" s="92"/>
      <c r="AK178" s="92"/>
    </row>
    <row r="179" spans="1:37" ht="15" customHeight="1" x14ac:dyDescent="0.25">
      <c r="A179" s="228"/>
      <c r="B179" s="230"/>
      <c r="C179" s="63">
        <v>242</v>
      </c>
      <c r="D179" s="64" t="s">
        <v>177</v>
      </c>
      <c r="E179" s="35" t="s">
        <v>235</v>
      </c>
      <c r="F179" s="35" t="s">
        <v>529</v>
      </c>
      <c r="G179" s="35" t="s">
        <v>530</v>
      </c>
      <c r="H179" s="52" t="s">
        <v>243</v>
      </c>
      <c r="I179" s="52">
        <v>20</v>
      </c>
      <c r="J179" s="52">
        <v>30</v>
      </c>
      <c r="K179" s="75">
        <v>33.89</v>
      </c>
      <c r="L179" s="53">
        <v>54</v>
      </c>
      <c r="M179" s="89">
        <f t="shared" si="4"/>
        <v>54</v>
      </c>
      <c r="N179" s="49" t="str">
        <f t="shared" si="5"/>
        <v>OK</v>
      </c>
      <c r="O179" s="105"/>
      <c r="P179" s="50"/>
      <c r="Q179" s="92"/>
      <c r="R179" s="50"/>
      <c r="S179" s="92"/>
      <c r="T179" s="92"/>
      <c r="U179" s="92"/>
      <c r="V179" s="92"/>
      <c r="W179" s="92"/>
      <c r="X179" s="92"/>
      <c r="Y179" s="92"/>
      <c r="Z179" s="93"/>
      <c r="AA179" s="92"/>
      <c r="AB179" s="92"/>
      <c r="AC179" s="92"/>
      <c r="AD179" s="92"/>
      <c r="AE179" s="92"/>
      <c r="AF179" s="92"/>
      <c r="AG179" s="92"/>
      <c r="AH179" s="92"/>
      <c r="AI179" s="92"/>
      <c r="AJ179" s="92"/>
      <c r="AK179" s="92"/>
    </row>
    <row r="180" spans="1:37" ht="15" customHeight="1" x14ac:dyDescent="0.25">
      <c r="A180" s="228"/>
      <c r="B180" s="230"/>
      <c r="C180" s="63">
        <v>243</v>
      </c>
      <c r="D180" s="64" t="s">
        <v>414</v>
      </c>
      <c r="E180" s="35" t="s">
        <v>235</v>
      </c>
      <c r="F180" s="35" t="s">
        <v>529</v>
      </c>
      <c r="G180" s="35" t="s">
        <v>531</v>
      </c>
      <c r="H180" s="52" t="s">
        <v>240</v>
      </c>
      <c r="I180" s="52">
        <v>20</v>
      </c>
      <c r="J180" s="52">
        <v>30</v>
      </c>
      <c r="K180" s="75">
        <v>92.9</v>
      </c>
      <c r="L180" s="53"/>
      <c r="M180" s="89">
        <f t="shared" si="4"/>
        <v>0</v>
      </c>
      <c r="N180" s="49" t="str">
        <f t="shared" si="5"/>
        <v>OK</v>
      </c>
      <c r="O180" s="105"/>
      <c r="P180" s="50"/>
      <c r="Q180" s="92"/>
      <c r="R180" s="50"/>
      <c r="S180" s="92"/>
      <c r="T180" s="92"/>
      <c r="U180" s="92"/>
      <c r="V180" s="92"/>
      <c r="W180" s="92"/>
      <c r="X180" s="92"/>
      <c r="Y180" s="92"/>
      <c r="Z180" s="93"/>
      <c r="AA180" s="92"/>
      <c r="AB180" s="92"/>
      <c r="AC180" s="92"/>
      <c r="AD180" s="92"/>
      <c r="AE180" s="92"/>
      <c r="AF180" s="92"/>
      <c r="AG180" s="92"/>
      <c r="AH180" s="92"/>
      <c r="AI180" s="92"/>
      <c r="AJ180" s="92"/>
      <c r="AK180" s="92"/>
    </row>
    <row r="181" spans="1:37" ht="15" customHeight="1" x14ac:dyDescent="0.25">
      <c r="A181" s="228"/>
      <c r="B181" s="230"/>
      <c r="C181" s="58">
        <v>244</v>
      </c>
      <c r="D181" s="64" t="s">
        <v>178</v>
      </c>
      <c r="E181" s="35" t="s">
        <v>235</v>
      </c>
      <c r="F181" s="35" t="s">
        <v>358</v>
      </c>
      <c r="G181" s="35" t="s">
        <v>532</v>
      </c>
      <c r="H181" s="52" t="s">
        <v>240</v>
      </c>
      <c r="I181" s="52">
        <v>20</v>
      </c>
      <c r="J181" s="52">
        <v>30</v>
      </c>
      <c r="K181" s="75">
        <v>0.53</v>
      </c>
      <c r="L181" s="53">
        <v>40</v>
      </c>
      <c r="M181" s="89">
        <f t="shared" si="4"/>
        <v>40</v>
      </c>
      <c r="N181" s="49" t="str">
        <f t="shared" si="5"/>
        <v>OK</v>
      </c>
      <c r="O181" s="105"/>
      <c r="P181" s="50"/>
      <c r="Q181" s="92"/>
      <c r="R181" s="50"/>
      <c r="S181" s="92"/>
      <c r="T181" s="92"/>
      <c r="U181" s="92"/>
      <c r="V181" s="92"/>
      <c r="W181" s="92"/>
      <c r="X181" s="92"/>
      <c r="Y181" s="92"/>
      <c r="Z181" s="93"/>
      <c r="AA181" s="92"/>
      <c r="AB181" s="92"/>
      <c r="AC181" s="92"/>
      <c r="AD181" s="92"/>
      <c r="AE181" s="92"/>
      <c r="AF181" s="92"/>
      <c r="AG181" s="92"/>
      <c r="AH181" s="92"/>
      <c r="AI181" s="92"/>
      <c r="AJ181" s="92"/>
      <c r="AK181" s="92"/>
    </row>
    <row r="182" spans="1:37" ht="15" customHeight="1" x14ac:dyDescent="0.25">
      <c r="A182" s="228"/>
      <c r="B182" s="230"/>
      <c r="C182" s="63">
        <v>245</v>
      </c>
      <c r="D182" s="64" t="s">
        <v>74</v>
      </c>
      <c r="E182" s="35" t="s">
        <v>235</v>
      </c>
      <c r="F182" s="35" t="s">
        <v>354</v>
      </c>
      <c r="G182" s="35" t="s">
        <v>251</v>
      </c>
      <c r="H182" s="52" t="s">
        <v>31</v>
      </c>
      <c r="I182" s="52">
        <v>20</v>
      </c>
      <c r="J182" s="52">
        <v>30</v>
      </c>
      <c r="K182" s="75">
        <v>36.11</v>
      </c>
      <c r="L182" s="53">
        <v>20</v>
      </c>
      <c r="M182" s="89">
        <f t="shared" si="4"/>
        <v>10</v>
      </c>
      <c r="N182" s="49" t="str">
        <f t="shared" si="5"/>
        <v>OK</v>
      </c>
      <c r="O182" s="105"/>
      <c r="P182" s="50">
        <v>10</v>
      </c>
      <c r="Q182" s="92"/>
      <c r="R182" s="50"/>
      <c r="S182" s="92"/>
      <c r="T182" s="92"/>
      <c r="U182" s="92"/>
      <c r="V182" s="92"/>
      <c r="W182" s="92"/>
      <c r="X182" s="92"/>
      <c r="Y182" s="92"/>
      <c r="Z182" s="93"/>
      <c r="AA182" s="92"/>
      <c r="AB182" s="92"/>
      <c r="AC182" s="92"/>
      <c r="AD182" s="92"/>
      <c r="AE182" s="92"/>
      <c r="AF182" s="92"/>
      <c r="AG182" s="92"/>
      <c r="AH182" s="92"/>
      <c r="AI182" s="92"/>
      <c r="AJ182" s="92"/>
      <c r="AK182" s="92"/>
    </row>
    <row r="183" spans="1:37" ht="15" customHeight="1" x14ac:dyDescent="0.25">
      <c r="A183" s="228"/>
      <c r="B183" s="230"/>
      <c r="C183" s="63">
        <v>246</v>
      </c>
      <c r="D183" s="38" t="s">
        <v>179</v>
      </c>
      <c r="E183" s="35" t="s">
        <v>235</v>
      </c>
      <c r="F183" s="35" t="s">
        <v>490</v>
      </c>
      <c r="G183" s="35" t="s">
        <v>533</v>
      </c>
      <c r="H183" s="52" t="s">
        <v>240</v>
      </c>
      <c r="I183" s="52">
        <v>20</v>
      </c>
      <c r="J183" s="52">
        <v>30</v>
      </c>
      <c r="K183" s="75">
        <v>114.66</v>
      </c>
      <c r="L183" s="53"/>
      <c r="M183" s="89">
        <f t="shared" si="4"/>
        <v>0</v>
      </c>
      <c r="N183" s="49" t="str">
        <f t="shared" si="5"/>
        <v>OK</v>
      </c>
      <c r="O183" s="105"/>
      <c r="P183" s="50"/>
      <c r="Q183" s="92"/>
      <c r="R183" s="50"/>
      <c r="S183" s="92"/>
      <c r="T183" s="92"/>
      <c r="U183" s="92"/>
      <c r="V183" s="92"/>
      <c r="W183" s="92"/>
      <c r="X183" s="92"/>
      <c r="Y183" s="92"/>
      <c r="Z183" s="93"/>
      <c r="AA183" s="92"/>
      <c r="AB183" s="92"/>
      <c r="AC183" s="92"/>
      <c r="AD183" s="92"/>
      <c r="AE183" s="92"/>
      <c r="AF183" s="92"/>
      <c r="AG183" s="92"/>
      <c r="AH183" s="92"/>
      <c r="AI183" s="92"/>
      <c r="AJ183" s="92"/>
      <c r="AK183" s="92"/>
    </row>
    <row r="184" spans="1:37" ht="15" customHeight="1" x14ac:dyDescent="0.25">
      <c r="A184" s="228"/>
      <c r="B184" s="230"/>
      <c r="C184" s="63">
        <v>247</v>
      </c>
      <c r="D184" s="38" t="s">
        <v>180</v>
      </c>
      <c r="E184" s="35" t="s">
        <v>235</v>
      </c>
      <c r="F184" s="35" t="s">
        <v>511</v>
      </c>
      <c r="G184" s="35">
        <v>39002</v>
      </c>
      <c r="H184" s="52" t="s">
        <v>240</v>
      </c>
      <c r="I184" s="52">
        <v>20</v>
      </c>
      <c r="J184" s="52">
        <v>30</v>
      </c>
      <c r="K184" s="75">
        <v>10.130000000000001</v>
      </c>
      <c r="L184" s="53"/>
      <c r="M184" s="89">
        <f t="shared" si="4"/>
        <v>0</v>
      </c>
      <c r="N184" s="49" t="str">
        <f t="shared" si="5"/>
        <v>OK</v>
      </c>
      <c r="O184" s="105"/>
      <c r="P184" s="50"/>
      <c r="Q184" s="92"/>
      <c r="R184" s="50"/>
      <c r="S184" s="92"/>
      <c r="T184" s="92"/>
      <c r="U184" s="92"/>
      <c r="V184" s="92"/>
      <c r="W184" s="92"/>
      <c r="X184" s="92"/>
      <c r="Y184" s="92"/>
      <c r="Z184" s="93"/>
      <c r="AA184" s="92"/>
      <c r="AB184" s="92"/>
      <c r="AC184" s="92"/>
      <c r="AD184" s="92"/>
      <c r="AE184" s="92"/>
      <c r="AF184" s="92"/>
      <c r="AG184" s="92"/>
      <c r="AH184" s="92"/>
      <c r="AI184" s="92"/>
      <c r="AJ184" s="92"/>
      <c r="AK184" s="92"/>
    </row>
    <row r="185" spans="1:37" ht="15" customHeight="1" x14ac:dyDescent="0.25">
      <c r="A185" s="228"/>
      <c r="B185" s="230"/>
      <c r="C185" s="63">
        <v>248</v>
      </c>
      <c r="D185" s="64" t="s">
        <v>181</v>
      </c>
      <c r="E185" s="35" t="s">
        <v>235</v>
      </c>
      <c r="F185" s="35" t="s">
        <v>534</v>
      </c>
      <c r="G185" s="35" t="s">
        <v>360</v>
      </c>
      <c r="H185" s="52" t="s">
        <v>240</v>
      </c>
      <c r="I185" s="52">
        <v>20</v>
      </c>
      <c r="J185" s="52">
        <v>30</v>
      </c>
      <c r="K185" s="75">
        <v>12.27</v>
      </c>
      <c r="L185" s="53">
        <v>2</v>
      </c>
      <c r="M185" s="89">
        <f t="shared" si="4"/>
        <v>2</v>
      </c>
      <c r="N185" s="49" t="str">
        <f t="shared" si="5"/>
        <v>OK</v>
      </c>
      <c r="O185" s="105"/>
      <c r="P185" s="50"/>
      <c r="Q185" s="92"/>
      <c r="R185" s="50"/>
      <c r="S185" s="92"/>
      <c r="T185" s="92"/>
      <c r="U185" s="92"/>
      <c r="V185" s="92"/>
      <c r="W185" s="92"/>
      <c r="X185" s="92"/>
      <c r="Y185" s="92"/>
      <c r="Z185" s="93"/>
      <c r="AA185" s="92"/>
      <c r="AB185" s="92"/>
      <c r="AC185" s="92"/>
      <c r="AD185" s="92"/>
      <c r="AE185" s="92"/>
      <c r="AF185" s="92"/>
      <c r="AG185" s="92"/>
      <c r="AH185" s="92"/>
      <c r="AI185" s="92"/>
      <c r="AJ185" s="92"/>
      <c r="AK185" s="92"/>
    </row>
    <row r="186" spans="1:37" ht="15" customHeight="1" x14ac:dyDescent="0.25">
      <c r="A186" s="228"/>
      <c r="B186" s="230"/>
      <c r="C186" s="58">
        <v>249</v>
      </c>
      <c r="D186" s="64" t="s">
        <v>49</v>
      </c>
      <c r="E186" s="35" t="s">
        <v>235</v>
      </c>
      <c r="F186" s="35" t="s">
        <v>534</v>
      </c>
      <c r="G186" s="72" t="s">
        <v>360</v>
      </c>
      <c r="H186" s="52" t="s">
        <v>240</v>
      </c>
      <c r="I186" s="52">
        <v>20</v>
      </c>
      <c r="J186" s="52">
        <v>30</v>
      </c>
      <c r="K186" s="75">
        <v>16.27</v>
      </c>
      <c r="L186" s="53"/>
      <c r="M186" s="89">
        <f t="shared" si="4"/>
        <v>0</v>
      </c>
      <c r="N186" s="49" t="str">
        <f t="shared" si="5"/>
        <v>OK</v>
      </c>
      <c r="O186" s="105"/>
      <c r="P186" s="50"/>
      <c r="Q186" s="92"/>
      <c r="R186" s="50"/>
      <c r="S186" s="92"/>
      <c r="T186" s="92"/>
      <c r="U186" s="92"/>
      <c r="V186" s="92"/>
      <c r="W186" s="92"/>
      <c r="X186" s="92"/>
      <c r="Y186" s="92"/>
      <c r="Z186" s="93"/>
      <c r="AA186" s="92"/>
      <c r="AB186" s="92"/>
      <c r="AC186" s="92"/>
      <c r="AD186" s="92"/>
      <c r="AE186" s="92"/>
      <c r="AF186" s="92"/>
      <c r="AG186" s="92"/>
      <c r="AH186" s="92"/>
      <c r="AI186" s="92"/>
      <c r="AJ186" s="92"/>
      <c r="AK186" s="92"/>
    </row>
    <row r="187" spans="1:37" ht="15" customHeight="1" x14ac:dyDescent="0.25">
      <c r="A187" s="228"/>
      <c r="B187" s="230"/>
      <c r="C187" s="63">
        <v>250</v>
      </c>
      <c r="D187" s="64" t="s">
        <v>182</v>
      </c>
      <c r="E187" s="35" t="s">
        <v>235</v>
      </c>
      <c r="F187" s="35" t="s">
        <v>361</v>
      </c>
      <c r="G187" s="72">
        <v>52832</v>
      </c>
      <c r="H187" s="52" t="s">
        <v>240</v>
      </c>
      <c r="I187" s="52">
        <v>20</v>
      </c>
      <c r="J187" s="52">
        <v>30</v>
      </c>
      <c r="K187" s="75">
        <v>6.67</v>
      </c>
      <c r="L187" s="53">
        <v>6</v>
      </c>
      <c r="M187" s="89">
        <f t="shared" si="4"/>
        <v>6</v>
      </c>
      <c r="N187" s="49" t="str">
        <f t="shared" si="5"/>
        <v>OK</v>
      </c>
      <c r="O187" s="105"/>
      <c r="P187" s="50"/>
      <c r="Q187" s="92"/>
      <c r="R187" s="50"/>
      <c r="S187" s="92"/>
      <c r="T187" s="92"/>
      <c r="U187" s="92"/>
      <c r="V187" s="92"/>
      <c r="W187" s="92"/>
      <c r="X187" s="92"/>
      <c r="Y187" s="92"/>
      <c r="Z187" s="93"/>
      <c r="AA187" s="92"/>
      <c r="AB187" s="92"/>
      <c r="AC187" s="92"/>
      <c r="AD187" s="92"/>
      <c r="AE187" s="92"/>
      <c r="AF187" s="92"/>
      <c r="AG187" s="92"/>
      <c r="AH187" s="92"/>
      <c r="AI187" s="92"/>
      <c r="AJ187" s="92"/>
      <c r="AK187" s="92"/>
    </row>
    <row r="188" spans="1:37" ht="15" customHeight="1" x14ac:dyDescent="0.25">
      <c r="A188" s="228"/>
      <c r="B188" s="230"/>
      <c r="C188" s="63">
        <v>251</v>
      </c>
      <c r="D188" s="38" t="s">
        <v>183</v>
      </c>
      <c r="E188" s="35" t="s">
        <v>235</v>
      </c>
      <c r="F188" s="35" t="s">
        <v>362</v>
      </c>
      <c r="G188" s="35">
        <v>7003</v>
      </c>
      <c r="H188" s="52" t="s">
        <v>31</v>
      </c>
      <c r="I188" s="52">
        <v>20</v>
      </c>
      <c r="J188" s="52">
        <v>30</v>
      </c>
      <c r="K188" s="75">
        <v>105.15</v>
      </c>
      <c r="L188" s="53">
        <v>20</v>
      </c>
      <c r="M188" s="89">
        <f t="shared" si="4"/>
        <v>15</v>
      </c>
      <c r="N188" s="49" t="str">
        <f t="shared" si="5"/>
        <v>OK</v>
      </c>
      <c r="O188" s="105"/>
      <c r="P188" s="50">
        <v>5</v>
      </c>
      <c r="Q188" s="92"/>
      <c r="R188" s="50"/>
      <c r="S188" s="92"/>
      <c r="T188" s="92"/>
      <c r="U188" s="92"/>
      <c r="V188" s="92"/>
      <c r="W188" s="92"/>
      <c r="X188" s="92"/>
      <c r="Y188" s="92"/>
      <c r="Z188" s="93"/>
      <c r="AA188" s="92"/>
      <c r="AB188" s="92"/>
      <c r="AC188" s="92"/>
      <c r="AD188" s="92"/>
      <c r="AE188" s="92"/>
      <c r="AF188" s="92"/>
      <c r="AG188" s="92"/>
      <c r="AH188" s="92"/>
      <c r="AI188" s="92"/>
      <c r="AJ188" s="92"/>
      <c r="AK188" s="92"/>
    </row>
    <row r="189" spans="1:37" ht="15" customHeight="1" x14ac:dyDescent="0.25">
      <c r="A189" s="228"/>
      <c r="B189" s="230"/>
      <c r="C189" s="63">
        <v>252</v>
      </c>
      <c r="D189" s="64" t="s">
        <v>184</v>
      </c>
      <c r="E189" s="35" t="s">
        <v>235</v>
      </c>
      <c r="F189" s="35" t="s">
        <v>363</v>
      </c>
      <c r="G189" s="35" t="s">
        <v>364</v>
      </c>
      <c r="H189" s="52" t="s">
        <v>240</v>
      </c>
      <c r="I189" s="52">
        <v>20</v>
      </c>
      <c r="J189" s="52">
        <v>30</v>
      </c>
      <c r="K189" s="75">
        <v>5.74</v>
      </c>
      <c r="L189" s="53">
        <v>35</v>
      </c>
      <c r="M189" s="89">
        <f t="shared" si="4"/>
        <v>35</v>
      </c>
      <c r="N189" s="49" t="str">
        <f t="shared" si="5"/>
        <v>OK</v>
      </c>
      <c r="O189" s="105"/>
      <c r="P189" s="50"/>
      <c r="Q189" s="92"/>
      <c r="R189" s="50"/>
      <c r="S189" s="92"/>
      <c r="T189" s="92"/>
      <c r="U189" s="92"/>
      <c r="V189" s="92"/>
      <c r="W189" s="92"/>
      <c r="X189" s="92"/>
      <c r="Y189" s="92"/>
      <c r="Z189" s="93"/>
      <c r="AA189" s="92"/>
      <c r="AB189" s="92"/>
      <c r="AC189" s="92"/>
      <c r="AD189" s="92"/>
      <c r="AE189" s="92"/>
      <c r="AF189" s="92"/>
      <c r="AG189" s="92"/>
      <c r="AH189" s="92"/>
      <c r="AI189" s="92"/>
      <c r="AJ189" s="92"/>
      <c r="AK189" s="92"/>
    </row>
    <row r="190" spans="1:37" ht="15" customHeight="1" x14ac:dyDescent="0.25">
      <c r="A190" s="228"/>
      <c r="B190" s="230"/>
      <c r="C190" s="63">
        <v>253</v>
      </c>
      <c r="D190" s="64" t="s">
        <v>185</v>
      </c>
      <c r="E190" s="35" t="s">
        <v>235</v>
      </c>
      <c r="F190" s="35" t="s">
        <v>363</v>
      </c>
      <c r="G190" s="35" t="s">
        <v>364</v>
      </c>
      <c r="H190" s="52" t="s">
        <v>240</v>
      </c>
      <c r="I190" s="52">
        <v>20</v>
      </c>
      <c r="J190" s="52">
        <v>30</v>
      </c>
      <c r="K190" s="75">
        <v>8</v>
      </c>
      <c r="L190" s="53">
        <v>30</v>
      </c>
      <c r="M190" s="89">
        <f t="shared" si="4"/>
        <v>30</v>
      </c>
      <c r="N190" s="49" t="str">
        <f t="shared" si="5"/>
        <v>OK</v>
      </c>
      <c r="O190" s="105"/>
      <c r="P190" s="50"/>
      <c r="Q190" s="92"/>
      <c r="R190" s="50"/>
      <c r="S190" s="92"/>
      <c r="T190" s="92"/>
      <c r="U190" s="92"/>
      <c r="V190" s="92"/>
      <c r="W190" s="92"/>
      <c r="X190" s="92"/>
      <c r="Y190" s="92"/>
      <c r="Z190" s="93"/>
      <c r="AA190" s="92"/>
      <c r="AB190" s="92"/>
      <c r="AC190" s="92"/>
      <c r="AD190" s="92"/>
      <c r="AE190" s="92"/>
      <c r="AF190" s="92"/>
      <c r="AG190" s="92"/>
      <c r="AH190" s="92"/>
      <c r="AI190" s="92"/>
      <c r="AJ190" s="92"/>
      <c r="AK190" s="92"/>
    </row>
    <row r="191" spans="1:37" ht="15" customHeight="1" x14ac:dyDescent="0.25">
      <c r="A191" s="228"/>
      <c r="B191" s="230"/>
      <c r="C191" s="58">
        <v>254</v>
      </c>
      <c r="D191" s="64" t="s">
        <v>186</v>
      </c>
      <c r="E191" s="35" t="s">
        <v>235</v>
      </c>
      <c r="F191" s="35" t="s">
        <v>490</v>
      </c>
      <c r="G191" s="35" t="s">
        <v>512</v>
      </c>
      <c r="H191" s="52" t="s">
        <v>243</v>
      </c>
      <c r="I191" s="52">
        <v>20</v>
      </c>
      <c r="J191" s="52">
        <v>30</v>
      </c>
      <c r="K191" s="75">
        <v>40.6</v>
      </c>
      <c r="L191" s="53">
        <v>13</v>
      </c>
      <c r="M191" s="89">
        <f t="shared" si="4"/>
        <v>13</v>
      </c>
      <c r="N191" s="49" t="str">
        <f t="shared" si="5"/>
        <v>OK</v>
      </c>
      <c r="O191" s="105"/>
      <c r="P191" s="50"/>
      <c r="Q191" s="92"/>
      <c r="R191" s="50"/>
      <c r="S191" s="92"/>
      <c r="T191" s="92"/>
      <c r="U191" s="92"/>
      <c r="V191" s="92"/>
      <c r="W191" s="92"/>
      <c r="X191" s="92"/>
      <c r="Y191" s="92"/>
      <c r="Z191" s="93"/>
      <c r="AA191" s="92"/>
      <c r="AB191" s="92"/>
      <c r="AC191" s="92"/>
      <c r="AD191" s="92"/>
      <c r="AE191" s="92"/>
      <c r="AF191" s="92"/>
      <c r="AG191" s="92"/>
      <c r="AH191" s="92"/>
      <c r="AI191" s="92"/>
      <c r="AJ191" s="92"/>
      <c r="AK191" s="92"/>
    </row>
    <row r="192" spans="1:37" ht="15" customHeight="1" x14ac:dyDescent="0.25">
      <c r="A192" s="228"/>
      <c r="B192" s="230"/>
      <c r="C192" s="63">
        <v>255</v>
      </c>
      <c r="D192" s="64" t="s">
        <v>187</v>
      </c>
      <c r="E192" s="35" t="s">
        <v>235</v>
      </c>
      <c r="F192" s="35" t="s">
        <v>362</v>
      </c>
      <c r="G192" s="35" t="s">
        <v>520</v>
      </c>
      <c r="H192" s="35" t="s">
        <v>240</v>
      </c>
      <c r="I192" s="52">
        <v>20</v>
      </c>
      <c r="J192" s="52">
        <v>30</v>
      </c>
      <c r="K192" s="75">
        <v>8.2100000000000009</v>
      </c>
      <c r="L192" s="53"/>
      <c r="M192" s="89">
        <f t="shared" si="4"/>
        <v>0</v>
      </c>
      <c r="N192" s="49" t="str">
        <f t="shared" si="5"/>
        <v>OK</v>
      </c>
      <c r="O192" s="105"/>
      <c r="P192" s="50"/>
      <c r="Q192" s="92"/>
      <c r="R192" s="50"/>
      <c r="S192" s="92"/>
      <c r="T192" s="92"/>
      <c r="U192" s="92"/>
      <c r="V192" s="92"/>
      <c r="W192" s="92"/>
      <c r="X192" s="92"/>
      <c r="Y192" s="92"/>
      <c r="Z192" s="93"/>
      <c r="AA192" s="92"/>
      <c r="AB192" s="92"/>
      <c r="AC192" s="92"/>
      <c r="AD192" s="92"/>
      <c r="AE192" s="92"/>
      <c r="AF192" s="92"/>
      <c r="AG192" s="92"/>
      <c r="AH192" s="92"/>
      <c r="AI192" s="92"/>
      <c r="AJ192" s="92"/>
      <c r="AK192" s="92"/>
    </row>
    <row r="193" spans="1:37" ht="15" customHeight="1" x14ac:dyDescent="0.25">
      <c r="A193" s="228"/>
      <c r="B193" s="230"/>
      <c r="C193" s="63">
        <v>256</v>
      </c>
      <c r="D193" s="64" t="s">
        <v>61</v>
      </c>
      <c r="E193" s="35" t="s">
        <v>235</v>
      </c>
      <c r="F193" s="35" t="s">
        <v>490</v>
      </c>
      <c r="G193" s="35" t="s">
        <v>513</v>
      </c>
      <c r="H193" s="35" t="s">
        <v>31</v>
      </c>
      <c r="I193" s="52">
        <v>20</v>
      </c>
      <c r="J193" s="52">
        <v>30</v>
      </c>
      <c r="K193" s="75">
        <v>36.76</v>
      </c>
      <c r="L193" s="53">
        <v>4</v>
      </c>
      <c r="M193" s="89">
        <f t="shared" si="4"/>
        <v>4</v>
      </c>
      <c r="N193" s="49" t="str">
        <f t="shared" si="5"/>
        <v>OK</v>
      </c>
      <c r="O193" s="105"/>
      <c r="P193" s="50"/>
      <c r="Q193" s="92"/>
      <c r="R193" s="50"/>
      <c r="S193" s="92"/>
      <c r="T193" s="92"/>
      <c r="U193" s="92"/>
      <c r="V193" s="92"/>
      <c r="W193" s="92"/>
      <c r="X193" s="92"/>
      <c r="Y193" s="92"/>
      <c r="Z193" s="93"/>
      <c r="AA193" s="92"/>
      <c r="AB193" s="92"/>
      <c r="AC193" s="92"/>
      <c r="AD193" s="92"/>
      <c r="AE193" s="92"/>
      <c r="AF193" s="92"/>
      <c r="AG193" s="92"/>
      <c r="AH193" s="92"/>
      <c r="AI193" s="92"/>
      <c r="AJ193" s="92"/>
      <c r="AK193" s="92"/>
    </row>
    <row r="194" spans="1:37" ht="15" customHeight="1" x14ac:dyDescent="0.25">
      <c r="A194" s="228"/>
      <c r="B194" s="230"/>
      <c r="C194" s="63">
        <v>257</v>
      </c>
      <c r="D194" s="38" t="s">
        <v>62</v>
      </c>
      <c r="E194" s="35" t="s">
        <v>235</v>
      </c>
      <c r="F194" s="35" t="s">
        <v>490</v>
      </c>
      <c r="G194" s="35" t="s">
        <v>512</v>
      </c>
      <c r="H194" s="35" t="s">
        <v>31</v>
      </c>
      <c r="I194" s="52">
        <v>20</v>
      </c>
      <c r="J194" s="52">
        <v>30</v>
      </c>
      <c r="K194" s="75">
        <v>38.99</v>
      </c>
      <c r="L194" s="53">
        <v>4</v>
      </c>
      <c r="M194" s="89">
        <f t="shared" si="4"/>
        <v>4</v>
      </c>
      <c r="N194" s="49" t="str">
        <f t="shared" si="5"/>
        <v>OK</v>
      </c>
      <c r="O194" s="105"/>
      <c r="P194" s="50"/>
      <c r="Q194" s="92"/>
      <c r="R194" s="50"/>
      <c r="S194" s="92"/>
      <c r="T194" s="92"/>
      <c r="U194" s="92"/>
      <c r="V194" s="92"/>
      <c r="W194" s="92"/>
      <c r="X194" s="92"/>
      <c r="Y194" s="92"/>
      <c r="Z194" s="93"/>
      <c r="AA194" s="92"/>
      <c r="AB194" s="92"/>
      <c r="AC194" s="92"/>
      <c r="AD194" s="92"/>
      <c r="AE194" s="92"/>
      <c r="AF194" s="92"/>
      <c r="AG194" s="92"/>
      <c r="AH194" s="92"/>
      <c r="AI194" s="92"/>
      <c r="AJ194" s="92"/>
      <c r="AK194" s="92"/>
    </row>
    <row r="195" spans="1:37" ht="15" customHeight="1" x14ac:dyDescent="0.25">
      <c r="A195" s="228"/>
      <c r="B195" s="230"/>
      <c r="C195" s="63">
        <v>258</v>
      </c>
      <c r="D195" s="38" t="s">
        <v>63</v>
      </c>
      <c r="E195" s="35" t="s">
        <v>235</v>
      </c>
      <c r="F195" s="35" t="s">
        <v>490</v>
      </c>
      <c r="G195" s="35" t="s">
        <v>513</v>
      </c>
      <c r="H195" s="35" t="s">
        <v>31</v>
      </c>
      <c r="I195" s="52">
        <v>20</v>
      </c>
      <c r="J195" s="52">
        <v>30</v>
      </c>
      <c r="K195" s="75">
        <v>32.54</v>
      </c>
      <c r="L195" s="53">
        <v>4</v>
      </c>
      <c r="M195" s="89">
        <f t="shared" si="4"/>
        <v>4</v>
      </c>
      <c r="N195" s="49" t="str">
        <f t="shared" si="5"/>
        <v>OK</v>
      </c>
      <c r="O195" s="105"/>
      <c r="P195" s="50"/>
      <c r="Q195" s="92"/>
      <c r="R195" s="50"/>
      <c r="S195" s="92"/>
      <c r="T195" s="92"/>
      <c r="U195" s="92"/>
      <c r="V195" s="92"/>
      <c r="W195" s="92"/>
      <c r="X195" s="92"/>
      <c r="Y195" s="92"/>
      <c r="Z195" s="93"/>
      <c r="AA195" s="92"/>
      <c r="AB195" s="92"/>
      <c r="AC195" s="92"/>
      <c r="AD195" s="92"/>
      <c r="AE195" s="92"/>
      <c r="AF195" s="92"/>
      <c r="AG195" s="92"/>
      <c r="AH195" s="92"/>
      <c r="AI195" s="92"/>
      <c r="AJ195" s="92"/>
      <c r="AK195" s="92"/>
    </row>
    <row r="196" spans="1:37" ht="15" customHeight="1" x14ac:dyDescent="0.25">
      <c r="A196" s="228"/>
      <c r="B196" s="230"/>
      <c r="C196" s="58">
        <v>259</v>
      </c>
      <c r="D196" s="64" t="s">
        <v>64</v>
      </c>
      <c r="E196" s="35" t="s">
        <v>236</v>
      </c>
      <c r="F196" s="35" t="s">
        <v>490</v>
      </c>
      <c r="G196" s="35" t="s">
        <v>512</v>
      </c>
      <c r="H196" s="35" t="s">
        <v>31</v>
      </c>
      <c r="I196" s="52">
        <v>20</v>
      </c>
      <c r="J196" s="52">
        <v>30</v>
      </c>
      <c r="K196" s="75">
        <v>43.67</v>
      </c>
      <c r="L196" s="53">
        <v>4</v>
      </c>
      <c r="M196" s="89">
        <f t="shared" ref="M196:M259" si="6">L196-(SUM(O196:AK196))</f>
        <v>4</v>
      </c>
      <c r="N196" s="49" t="str">
        <f t="shared" si="5"/>
        <v>OK</v>
      </c>
      <c r="O196" s="105"/>
      <c r="P196" s="50"/>
      <c r="Q196" s="92"/>
      <c r="R196" s="50"/>
      <c r="S196" s="92"/>
      <c r="T196" s="92"/>
      <c r="U196" s="92"/>
      <c r="V196" s="92"/>
      <c r="W196" s="92"/>
      <c r="X196" s="92"/>
      <c r="Y196" s="92"/>
      <c r="Z196" s="93"/>
      <c r="AA196" s="92"/>
      <c r="AB196" s="92"/>
      <c r="AC196" s="92"/>
      <c r="AD196" s="92"/>
      <c r="AE196" s="92"/>
      <c r="AF196" s="92"/>
      <c r="AG196" s="92"/>
      <c r="AH196" s="92"/>
      <c r="AI196" s="92"/>
      <c r="AJ196" s="92"/>
      <c r="AK196" s="92"/>
    </row>
    <row r="197" spans="1:37" ht="15" customHeight="1" x14ac:dyDescent="0.25">
      <c r="A197" s="228"/>
      <c r="B197" s="230"/>
      <c r="C197" s="63">
        <v>260</v>
      </c>
      <c r="D197" s="64" t="s">
        <v>415</v>
      </c>
      <c r="E197" s="35" t="s">
        <v>235</v>
      </c>
      <c r="F197" s="35" t="s">
        <v>490</v>
      </c>
      <c r="G197" s="35" t="s">
        <v>513</v>
      </c>
      <c r="H197" s="52" t="s">
        <v>31</v>
      </c>
      <c r="I197" s="52">
        <v>20</v>
      </c>
      <c r="J197" s="52">
        <v>30</v>
      </c>
      <c r="K197" s="75">
        <v>61.56</v>
      </c>
      <c r="L197" s="53">
        <v>2</v>
      </c>
      <c r="M197" s="89">
        <f t="shared" si="6"/>
        <v>2</v>
      </c>
      <c r="N197" s="49" t="str">
        <f t="shared" ref="N197:N260" si="7">IF(M197&lt;0,"ATENÇÃO","OK")</f>
        <v>OK</v>
      </c>
      <c r="O197" s="105"/>
      <c r="P197" s="50"/>
      <c r="Q197" s="92"/>
      <c r="R197" s="50"/>
      <c r="S197" s="92"/>
      <c r="T197" s="92"/>
      <c r="U197" s="92"/>
      <c r="V197" s="92"/>
      <c r="W197" s="92"/>
      <c r="X197" s="92"/>
      <c r="Y197" s="92"/>
      <c r="Z197" s="93"/>
      <c r="AA197" s="92"/>
      <c r="AB197" s="92"/>
      <c r="AC197" s="92"/>
      <c r="AD197" s="92"/>
      <c r="AE197" s="92"/>
      <c r="AF197" s="92"/>
      <c r="AG197" s="92"/>
      <c r="AH197" s="92"/>
      <c r="AI197" s="92"/>
      <c r="AJ197" s="92"/>
      <c r="AK197" s="92"/>
    </row>
    <row r="198" spans="1:37" ht="15" customHeight="1" x14ac:dyDescent="0.25">
      <c r="A198" s="228"/>
      <c r="B198" s="230"/>
      <c r="C198" s="63">
        <v>261</v>
      </c>
      <c r="D198" s="64" t="s">
        <v>416</v>
      </c>
      <c r="E198" s="35" t="s">
        <v>235</v>
      </c>
      <c r="F198" s="35" t="s">
        <v>359</v>
      </c>
      <c r="G198" s="37" t="s">
        <v>516</v>
      </c>
      <c r="H198" s="35" t="s">
        <v>243</v>
      </c>
      <c r="I198" s="52">
        <v>20</v>
      </c>
      <c r="J198" s="52">
        <v>30</v>
      </c>
      <c r="K198" s="75">
        <v>10.94</v>
      </c>
      <c r="L198" s="53">
        <v>11</v>
      </c>
      <c r="M198" s="89">
        <f t="shared" si="6"/>
        <v>11</v>
      </c>
      <c r="N198" s="49" t="str">
        <f t="shared" si="7"/>
        <v>OK</v>
      </c>
      <c r="O198" s="105"/>
      <c r="P198" s="50"/>
      <c r="Q198" s="92"/>
      <c r="R198" s="50"/>
      <c r="S198" s="92"/>
      <c r="T198" s="92"/>
      <c r="U198" s="92"/>
      <c r="V198" s="92"/>
      <c r="W198" s="92"/>
      <c r="X198" s="92"/>
      <c r="Y198" s="92"/>
      <c r="Z198" s="93"/>
      <c r="AA198" s="92"/>
      <c r="AB198" s="92"/>
      <c r="AC198" s="92"/>
      <c r="AD198" s="92"/>
      <c r="AE198" s="92"/>
      <c r="AF198" s="92"/>
      <c r="AG198" s="92"/>
      <c r="AH198" s="92"/>
      <c r="AI198" s="92"/>
      <c r="AJ198" s="92"/>
      <c r="AK198" s="92"/>
    </row>
    <row r="199" spans="1:37" ht="15" customHeight="1" x14ac:dyDescent="0.25">
      <c r="A199" s="228"/>
      <c r="B199" s="230"/>
      <c r="C199" s="63">
        <v>262</v>
      </c>
      <c r="D199" s="67" t="s">
        <v>417</v>
      </c>
      <c r="E199" s="35" t="s">
        <v>235</v>
      </c>
      <c r="F199" s="35" t="s">
        <v>362</v>
      </c>
      <c r="G199" s="37" t="s">
        <v>516</v>
      </c>
      <c r="H199" s="52" t="s">
        <v>243</v>
      </c>
      <c r="I199" s="52">
        <v>20</v>
      </c>
      <c r="J199" s="52">
        <v>30</v>
      </c>
      <c r="K199" s="75">
        <v>10.4</v>
      </c>
      <c r="L199" s="53">
        <v>11</v>
      </c>
      <c r="M199" s="89">
        <f t="shared" si="6"/>
        <v>11</v>
      </c>
      <c r="N199" s="49" t="str">
        <f t="shared" si="7"/>
        <v>OK</v>
      </c>
      <c r="O199" s="105"/>
      <c r="P199" s="50"/>
      <c r="Q199" s="92"/>
      <c r="R199" s="50"/>
      <c r="S199" s="92"/>
      <c r="T199" s="92"/>
      <c r="U199" s="92"/>
      <c r="V199" s="92"/>
      <c r="W199" s="92"/>
      <c r="X199" s="92"/>
      <c r="Y199" s="92"/>
      <c r="Z199" s="93"/>
      <c r="AA199" s="92"/>
      <c r="AB199" s="92"/>
      <c r="AC199" s="92"/>
      <c r="AD199" s="92"/>
      <c r="AE199" s="92"/>
      <c r="AF199" s="92"/>
      <c r="AG199" s="92"/>
      <c r="AH199" s="92"/>
      <c r="AI199" s="92"/>
      <c r="AJ199" s="92"/>
      <c r="AK199" s="92"/>
    </row>
    <row r="200" spans="1:37" ht="15" customHeight="1" x14ac:dyDescent="0.25">
      <c r="A200" s="228"/>
      <c r="B200" s="230"/>
      <c r="C200" s="63">
        <v>263</v>
      </c>
      <c r="D200" s="64" t="s">
        <v>418</v>
      </c>
      <c r="E200" s="35" t="s">
        <v>235</v>
      </c>
      <c r="F200" s="35" t="s">
        <v>359</v>
      </c>
      <c r="G200" s="37" t="s">
        <v>520</v>
      </c>
      <c r="H200" s="52" t="s">
        <v>243</v>
      </c>
      <c r="I200" s="52">
        <v>20</v>
      </c>
      <c r="J200" s="52">
        <v>30</v>
      </c>
      <c r="K200" s="75">
        <v>6.78</v>
      </c>
      <c r="L200" s="53">
        <v>7</v>
      </c>
      <c r="M200" s="89">
        <f t="shared" si="6"/>
        <v>7</v>
      </c>
      <c r="N200" s="49" t="str">
        <f t="shared" si="7"/>
        <v>OK</v>
      </c>
      <c r="O200" s="105"/>
      <c r="P200" s="50"/>
      <c r="Q200" s="92"/>
      <c r="R200" s="50"/>
      <c r="S200" s="92"/>
      <c r="T200" s="92"/>
      <c r="U200" s="92"/>
      <c r="V200" s="92"/>
      <c r="W200" s="92"/>
      <c r="X200" s="92"/>
      <c r="Y200" s="92"/>
      <c r="Z200" s="93"/>
      <c r="AA200" s="92"/>
      <c r="AB200" s="92"/>
      <c r="AC200" s="92"/>
      <c r="AD200" s="92"/>
      <c r="AE200" s="92"/>
      <c r="AF200" s="92"/>
      <c r="AG200" s="92"/>
      <c r="AH200" s="92"/>
      <c r="AI200" s="92"/>
      <c r="AJ200" s="92"/>
      <c r="AK200" s="92"/>
    </row>
    <row r="201" spans="1:37" ht="15" customHeight="1" x14ac:dyDescent="0.25">
      <c r="A201" s="228"/>
      <c r="B201" s="230"/>
      <c r="C201" s="58">
        <v>264</v>
      </c>
      <c r="D201" s="64" t="s">
        <v>419</v>
      </c>
      <c r="E201" s="35" t="s">
        <v>235</v>
      </c>
      <c r="F201" s="35" t="s">
        <v>362</v>
      </c>
      <c r="G201" s="37" t="s">
        <v>520</v>
      </c>
      <c r="H201" s="52" t="s">
        <v>243</v>
      </c>
      <c r="I201" s="52">
        <v>20</v>
      </c>
      <c r="J201" s="52">
        <v>30</v>
      </c>
      <c r="K201" s="75">
        <v>4.49</v>
      </c>
      <c r="L201" s="53">
        <v>7</v>
      </c>
      <c r="M201" s="89">
        <f t="shared" si="6"/>
        <v>7</v>
      </c>
      <c r="N201" s="49" t="str">
        <f t="shared" si="7"/>
        <v>OK</v>
      </c>
      <c r="O201" s="105"/>
      <c r="P201" s="50"/>
      <c r="Q201" s="92"/>
      <c r="R201" s="50"/>
      <c r="S201" s="92"/>
      <c r="T201" s="92"/>
      <c r="U201" s="92"/>
      <c r="V201" s="92"/>
      <c r="W201" s="92"/>
      <c r="X201" s="92"/>
      <c r="Y201" s="92"/>
      <c r="Z201" s="93"/>
      <c r="AA201" s="92"/>
      <c r="AB201" s="92"/>
      <c r="AC201" s="92"/>
      <c r="AD201" s="92"/>
      <c r="AE201" s="92"/>
      <c r="AF201" s="92"/>
      <c r="AG201" s="92"/>
      <c r="AH201" s="92"/>
      <c r="AI201" s="92"/>
      <c r="AJ201" s="92"/>
      <c r="AK201" s="92"/>
    </row>
    <row r="202" spans="1:37" ht="15" customHeight="1" x14ac:dyDescent="0.25">
      <c r="A202" s="228"/>
      <c r="B202" s="230"/>
      <c r="C202" s="63">
        <v>265</v>
      </c>
      <c r="D202" s="38" t="s">
        <v>298</v>
      </c>
      <c r="E202" s="35" t="s">
        <v>236</v>
      </c>
      <c r="F202" s="35" t="s">
        <v>366</v>
      </c>
      <c r="G202" s="37" t="s">
        <v>367</v>
      </c>
      <c r="H202" s="52" t="s">
        <v>240</v>
      </c>
      <c r="I202" s="52">
        <v>20</v>
      </c>
      <c r="J202" s="52">
        <v>30</v>
      </c>
      <c r="K202" s="75">
        <v>470</v>
      </c>
      <c r="L202" s="53"/>
      <c r="M202" s="89">
        <f t="shared" si="6"/>
        <v>0</v>
      </c>
      <c r="N202" s="49" t="str">
        <f t="shared" si="7"/>
        <v>OK</v>
      </c>
      <c r="O202" s="105"/>
      <c r="P202" s="50"/>
      <c r="Q202" s="92"/>
      <c r="R202" s="50"/>
      <c r="S202" s="92"/>
      <c r="T202" s="92"/>
      <c r="U202" s="92"/>
      <c r="V202" s="92"/>
      <c r="W202" s="92"/>
      <c r="X202" s="92"/>
      <c r="Y202" s="92"/>
      <c r="Z202" s="93"/>
      <c r="AA202" s="92"/>
      <c r="AB202" s="92"/>
      <c r="AC202" s="92"/>
      <c r="AD202" s="92"/>
      <c r="AE202" s="92"/>
      <c r="AF202" s="92"/>
      <c r="AG202" s="92"/>
      <c r="AH202" s="92"/>
      <c r="AI202" s="92"/>
      <c r="AJ202" s="92"/>
      <c r="AK202" s="92"/>
    </row>
    <row r="203" spans="1:37" ht="15" customHeight="1" x14ac:dyDescent="0.25">
      <c r="A203" s="228"/>
      <c r="B203" s="230"/>
      <c r="C203" s="63">
        <v>266</v>
      </c>
      <c r="D203" s="64" t="s">
        <v>299</v>
      </c>
      <c r="E203" s="35" t="s">
        <v>236</v>
      </c>
      <c r="F203" s="35" t="s">
        <v>366</v>
      </c>
      <c r="G203" s="37" t="s">
        <v>367</v>
      </c>
      <c r="H203" s="55" t="s">
        <v>240</v>
      </c>
      <c r="I203" s="52">
        <v>20</v>
      </c>
      <c r="J203" s="52">
        <v>30</v>
      </c>
      <c r="K203" s="75">
        <v>260</v>
      </c>
      <c r="L203" s="53"/>
      <c r="M203" s="89">
        <f t="shared" si="6"/>
        <v>0</v>
      </c>
      <c r="N203" s="49" t="str">
        <f t="shared" si="7"/>
        <v>OK</v>
      </c>
      <c r="O203" s="105"/>
      <c r="P203" s="50"/>
      <c r="Q203" s="92"/>
      <c r="R203" s="50"/>
      <c r="S203" s="92"/>
      <c r="T203" s="92"/>
      <c r="U203" s="92"/>
      <c r="V203" s="92"/>
      <c r="W203" s="92"/>
      <c r="X203" s="92"/>
      <c r="Y203" s="92"/>
      <c r="Z203" s="93"/>
      <c r="AA203" s="92"/>
      <c r="AB203" s="92"/>
      <c r="AC203" s="92"/>
      <c r="AD203" s="92"/>
      <c r="AE203" s="92"/>
      <c r="AF203" s="92"/>
      <c r="AG203" s="92"/>
      <c r="AH203" s="92"/>
      <c r="AI203" s="92"/>
      <c r="AJ203" s="92"/>
      <c r="AK203" s="92"/>
    </row>
    <row r="204" spans="1:37" ht="15" customHeight="1" x14ac:dyDescent="0.25">
      <c r="A204" s="228"/>
      <c r="B204" s="230"/>
      <c r="C204" s="63">
        <v>267</v>
      </c>
      <c r="D204" s="64" t="s">
        <v>300</v>
      </c>
      <c r="E204" s="35" t="s">
        <v>235</v>
      </c>
      <c r="F204" s="35" t="s">
        <v>366</v>
      </c>
      <c r="G204" s="37" t="s">
        <v>367</v>
      </c>
      <c r="H204" s="35" t="s">
        <v>240</v>
      </c>
      <c r="I204" s="52">
        <v>20</v>
      </c>
      <c r="J204" s="52">
        <v>30</v>
      </c>
      <c r="K204" s="75">
        <v>269.69</v>
      </c>
      <c r="L204" s="53"/>
      <c r="M204" s="89">
        <f t="shared" si="6"/>
        <v>0</v>
      </c>
      <c r="N204" s="49" t="str">
        <f t="shared" si="7"/>
        <v>OK</v>
      </c>
      <c r="O204" s="105"/>
      <c r="P204" s="50"/>
      <c r="Q204" s="92"/>
      <c r="R204" s="50"/>
      <c r="S204" s="92"/>
      <c r="T204" s="92"/>
      <c r="U204" s="92"/>
      <c r="V204" s="92"/>
      <c r="W204" s="92"/>
      <c r="X204" s="92"/>
      <c r="Y204" s="92"/>
      <c r="Z204" s="93"/>
      <c r="AA204" s="92"/>
      <c r="AB204" s="92"/>
      <c r="AC204" s="92"/>
      <c r="AD204" s="92"/>
      <c r="AE204" s="92"/>
      <c r="AF204" s="92"/>
      <c r="AG204" s="92"/>
      <c r="AH204" s="92"/>
      <c r="AI204" s="92"/>
      <c r="AJ204" s="92"/>
      <c r="AK204" s="92"/>
    </row>
    <row r="205" spans="1:37" ht="15" customHeight="1" x14ac:dyDescent="0.25">
      <c r="A205" s="228"/>
      <c r="B205" s="230"/>
      <c r="C205" s="63">
        <v>268</v>
      </c>
      <c r="D205" s="64" t="s">
        <v>188</v>
      </c>
      <c r="E205" s="35" t="s">
        <v>235</v>
      </c>
      <c r="F205" s="35" t="s">
        <v>368</v>
      </c>
      <c r="G205" s="37" t="s">
        <v>369</v>
      </c>
      <c r="H205" s="55" t="s">
        <v>243</v>
      </c>
      <c r="I205" s="52">
        <v>20</v>
      </c>
      <c r="J205" s="52">
        <v>30</v>
      </c>
      <c r="K205" s="75">
        <v>1200.03</v>
      </c>
      <c r="L205" s="53">
        <v>1</v>
      </c>
      <c r="M205" s="89">
        <f t="shared" si="6"/>
        <v>1</v>
      </c>
      <c r="N205" s="49" t="str">
        <f t="shared" si="7"/>
        <v>OK</v>
      </c>
      <c r="O205" s="105"/>
      <c r="P205" s="50"/>
      <c r="Q205" s="92"/>
      <c r="R205" s="50"/>
      <c r="S205" s="92"/>
      <c r="T205" s="92"/>
      <c r="U205" s="92"/>
      <c r="V205" s="92"/>
      <c r="W205" s="92"/>
      <c r="X205" s="92"/>
      <c r="Y205" s="92"/>
      <c r="Z205" s="93"/>
      <c r="AA205" s="92"/>
      <c r="AB205" s="92"/>
      <c r="AC205" s="92"/>
      <c r="AD205" s="92"/>
      <c r="AE205" s="92"/>
      <c r="AF205" s="92"/>
      <c r="AG205" s="92"/>
      <c r="AH205" s="92"/>
      <c r="AI205" s="92"/>
      <c r="AJ205" s="92"/>
      <c r="AK205" s="92"/>
    </row>
    <row r="206" spans="1:37" ht="15" customHeight="1" x14ac:dyDescent="0.25">
      <c r="A206" s="228"/>
      <c r="B206" s="230"/>
      <c r="C206" s="58">
        <v>269</v>
      </c>
      <c r="D206" s="38" t="s">
        <v>189</v>
      </c>
      <c r="E206" s="35" t="s">
        <v>235</v>
      </c>
      <c r="F206" s="35" t="s">
        <v>366</v>
      </c>
      <c r="G206" s="37" t="s">
        <v>369</v>
      </c>
      <c r="H206" s="55" t="s">
        <v>240</v>
      </c>
      <c r="I206" s="52">
        <v>20</v>
      </c>
      <c r="J206" s="52">
        <v>30</v>
      </c>
      <c r="K206" s="75">
        <v>52.44</v>
      </c>
      <c r="L206" s="53">
        <v>3</v>
      </c>
      <c r="M206" s="89">
        <f t="shared" si="6"/>
        <v>3</v>
      </c>
      <c r="N206" s="49" t="str">
        <f t="shared" si="7"/>
        <v>OK</v>
      </c>
      <c r="O206" s="105"/>
      <c r="P206" s="50"/>
      <c r="Q206" s="92"/>
      <c r="R206" s="50"/>
      <c r="S206" s="92"/>
      <c r="T206" s="92"/>
      <c r="U206" s="92"/>
      <c r="V206" s="92"/>
      <c r="W206" s="92"/>
      <c r="X206" s="92"/>
      <c r="Y206" s="92"/>
      <c r="Z206" s="93"/>
      <c r="AA206" s="92"/>
      <c r="AB206" s="92"/>
      <c r="AC206" s="92"/>
      <c r="AD206" s="92"/>
      <c r="AE206" s="92"/>
      <c r="AF206" s="92"/>
      <c r="AG206" s="92"/>
      <c r="AH206" s="92"/>
      <c r="AI206" s="92"/>
      <c r="AJ206" s="92"/>
      <c r="AK206" s="92"/>
    </row>
    <row r="207" spans="1:37" ht="15" customHeight="1" x14ac:dyDescent="0.25">
      <c r="A207" s="228"/>
      <c r="B207" s="230"/>
      <c r="C207" s="63">
        <v>270</v>
      </c>
      <c r="D207" s="64" t="s">
        <v>190</v>
      </c>
      <c r="E207" s="52" t="s">
        <v>235</v>
      </c>
      <c r="F207" s="52" t="s">
        <v>366</v>
      </c>
      <c r="G207" s="35" t="s">
        <v>518</v>
      </c>
      <c r="H207" s="52" t="s">
        <v>240</v>
      </c>
      <c r="I207" s="52">
        <v>20</v>
      </c>
      <c r="J207" s="52">
        <v>30</v>
      </c>
      <c r="K207" s="75">
        <v>255</v>
      </c>
      <c r="L207" s="53">
        <v>3</v>
      </c>
      <c r="M207" s="89">
        <f t="shared" si="6"/>
        <v>3</v>
      </c>
      <c r="N207" s="49" t="str">
        <f t="shared" si="7"/>
        <v>OK</v>
      </c>
      <c r="O207" s="105"/>
      <c r="P207" s="50"/>
      <c r="Q207" s="92"/>
      <c r="R207" s="50"/>
      <c r="S207" s="92"/>
      <c r="T207" s="92"/>
      <c r="U207" s="92"/>
      <c r="V207" s="92"/>
      <c r="W207" s="92"/>
      <c r="X207" s="92"/>
      <c r="Y207" s="92"/>
      <c r="Z207" s="93"/>
      <c r="AA207" s="92"/>
      <c r="AB207" s="92"/>
      <c r="AC207" s="92"/>
      <c r="AD207" s="92"/>
      <c r="AE207" s="92"/>
      <c r="AF207" s="92"/>
      <c r="AG207" s="92"/>
      <c r="AH207" s="92"/>
      <c r="AI207" s="92"/>
      <c r="AJ207" s="92"/>
      <c r="AK207" s="92"/>
    </row>
    <row r="208" spans="1:37" ht="15" customHeight="1" x14ac:dyDescent="0.25">
      <c r="A208" s="228"/>
      <c r="B208" s="230"/>
      <c r="C208" s="63">
        <v>271</v>
      </c>
      <c r="D208" s="67" t="s">
        <v>191</v>
      </c>
      <c r="E208" s="35" t="s">
        <v>235</v>
      </c>
      <c r="F208" s="35" t="s">
        <v>366</v>
      </c>
      <c r="G208" s="35" t="s">
        <v>535</v>
      </c>
      <c r="H208" s="55" t="s">
        <v>240</v>
      </c>
      <c r="I208" s="52">
        <v>20</v>
      </c>
      <c r="J208" s="52">
        <v>30</v>
      </c>
      <c r="K208" s="75">
        <v>355.41</v>
      </c>
      <c r="L208" s="53">
        <v>1</v>
      </c>
      <c r="M208" s="89">
        <f t="shared" si="6"/>
        <v>1</v>
      </c>
      <c r="N208" s="49" t="str">
        <f t="shared" si="7"/>
        <v>OK</v>
      </c>
      <c r="O208" s="105"/>
      <c r="P208" s="50"/>
      <c r="Q208" s="92"/>
      <c r="R208" s="50"/>
      <c r="S208" s="92"/>
      <c r="T208" s="92"/>
      <c r="U208" s="92"/>
      <c r="V208" s="92"/>
      <c r="W208" s="92"/>
      <c r="X208" s="92"/>
      <c r="Y208" s="92"/>
      <c r="Z208" s="93"/>
      <c r="AA208" s="92"/>
      <c r="AB208" s="92"/>
      <c r="AC208" s="92"/>
      <c r="AD208" s="92"/>
      <c r="AE208" s="92"/>
      <c r="AF208" s="92"/>
      <c r="AG208" s="92"/>
      <c r="AH208" s="92"/>
      <c r="AI208" s="92"/>
      <c r="AJ208" s="92"/>
      <c r="AK208" s="92"/>
    </row>
    <row r="209" spans="1:37" ht="15" customHeight="1" x14ac:dyDescent="0.25">
      <c r="A209" s="228"/>
      <c r="B209" s="230"/>
      <c r="C209" s="63">
        <v>272</v>
      </c>
      <c r="D209" s="64" t="s">
        <v>192</v>
      </c>
      <c r="E209" s="35" t="s">
        <v>235</v>
      </c>
      <c r="F209" s="35" t="s">
        <v>370</v>
      </c>
      <c r="G209" s="35" t="s">
        <v>252</v>
      </c>
      <c r="H209" s="35" t="s">
        <v>240</v>
      </c>
      <c r="I209" s="52">
        <v>20</v>
      </c>
      <c r="J209" s="52">
        <v>30</v>
      </c>
      <c r="K209" s="75">
        <v>350</v>
      </c>
      <c r="L209" s="53"/>
      <c r="M209" s="89">
        <f t="shared" si="6"/>
        <v>0</v>
      </c>
      <c r="N209" s="49" t="str">
        <f t="shared" si="7"/>
        <v>OK</v>
      </c>
      <c r="O209" s="105"/>
      <c r="P209" s="50"/>
      <c r="Q209" s="92"/>
      <c r="R209" s="50"/>
      <c r="S209" s="92"/>
      <c r="T209" s="92"/>
      <c r="U209" s="92"/>
      <c r="V209" s="92"/>
      <c r="W209" s="92"/>
      <c r="X209" s="92"/>
      <c r="Y209" s="92"/>
      <c r="Z209" s="93"/>
      <c r="AA209" s="92"/>
      <c r="AB209" s="92"/>
      <c r="AC209" s="92"/>
      <c r="AD209" s="92"/>
      <c r="AE209" s="92"/>
      <c r="AF209" s="92"/>
      <c r="AG209" s="92"/>
      <c r="AH209" s="92"/>
      <c r="AI209" s="92"/>
      <c r="AJ209" s="92"/>
      <c r="AK209" s="92"/>
    </row>
    <row r="210" spans="1:37" ht="15" customHeight="1" x14ac:dyDescent="0.25">
      <c r="A210" s="228"/>
      <c r="B210" s="230"/>
      <c r="C210" s="63">
        <v>273</v>
      </c>
      <c r="D210" s="64" t="s">
        <v>193</v>
      </c>
      <c r="E210" s="35" t="s">
        <v>235</v>
      </c>
      <c r="F210" s="35" t="s">
        <v>359</v>
      </c>
      <c r="G210" s="35" t="s">
        <v>520</v>
      </c>
      <c r="H210" s="35" t="s">
        <v>240</v>
      </c>
      <c r="I210" s="52">
        <v>20</v>
      </c>
      <c r="J210" s="52">
        <v>30</v>
      </c>
      <c r="K210" s="75">
        <v>10</v>
      </c>
      <c r="L210" s="53">
        <v>30</v>
      </c>
      <c r="M210" s="89">
        <f t="shared" si="6"/>
        <v>20</v>
      </c>
      <c r="N210" s="49" t="str">
        <f t="shared" si="7"/>
        <v>OK</v>
      </c>
      <c r="O210" s="105"/>
      <c r="P210" s="50">
        <v>10</v>
      </c>
      <c r="Q210" s="92"/>
      <c r="R210" s="50"/>
      <c r="S210" s="92"/>
      <c r="T210" s="92"/>
      <c r="U210" s="92"/>
      <c r="V210" s="92"/>
      <c r="W210" s="92"/>
      <c r="X210" s="92"/>
      <c r="Y210" s="92"/>
      <c r="Z210" s="93"/>
      <c r="AA210" s="92"/>
      <c r="AB210" s="92"/>
      <c r="AC210" s="92"/>
      <c r="AD210" s="92"/>
      <c r="AE210" s="92"/>
      <c r="AF210" s="92"/>
      <c r="AG210" s="92"/>
      <c r="AH210" s="92"/>
      <c r="AI210" s="92"/>
      <c r="AJ210" s="92"/>
      <c r="AK210" s="92"/>
    </row>
    <row r="211" spans="1:37" ht="15" customHeight="1" x14ac:dyDescent="0.25">
      <c r="A211" s="228"/>
      <c r="B211" s="230"/>
      <c r="C211" s="58">
        <v>274</v>
      </c>
      <c r="D211" s="64" t="s">
        <v>194</v>
      </c>
      <c r="E211" s="35" t="s">
        <v>235</v>
      </c>
      <c r="F211" s="35" t="s">
        <v>359</v>
      </c>
      <c r="G211" s="35" t="s">
        <v>516</v>
      </c>
      <c r="H211" s="35" t="s">
        <v>240</v>
      </c>
      <c r="I211" s="52">
        <v>20</v>
      </c>
      <c r="J211" s="52">
        <v>30</v>
      </c>
      <c r="K211" s="75">
        <v>11</v>
      </c>
      <c r="L211" s="53">
        <v>10</v>
      </c>
      <c r="M211" s="89">
        <f t="shared" si="6"/>
        <v>10</v>
      </c>
      <c r="N211" s="49" t="str">
        <f t="shared" si="7"/>
        <v>OK</v>
      </c>
      <c r="O211" s="105"/>
      <c r="P211" s="50"/>
      <c r="Q211" s="92"/>
      <c r="R211" s="50"/>
      <c r="S211" s="92"/>
      <c r="T211" s="92"/>
      <c r="U211" s="92"/>
      <c r="V211" s="92"/>
      <c r="W211" s="92"/>
      <c r="X211" s="92"/>
      <c r="Y211" s="92"/>
      <c r="Z211" s="93"/>
      <c r="AA211" s="92"/>
      <c r="AB211" s="92"/>
      <c r="AC211" s="92"/>
      <c r="AD211" s="92"/>
      <c r="AE211" s="92"/>
      <c r="AF211" s="92"/>
      <c r="AG211" s="92"/>
      <c r="AH211" s="92"/>
      <c r="AI211" s="92"/>
      <c r="AJ211" s="92"/>
      <c r="AK211" s="92"/>
    </row>
    <row r="212" spans="1:37" ht="15" customHeight="1" x14ac:dyDescent="0.25">
      <c r="A212" s="228"/>
      <c r="B212" s="230"/>
      <c r="C212" s="63">
        <v>275</v>
      </c>
      <c r="D212" s="64" t="s">
        <v>195</v>
      </c>
      <c r="E212" s="35" t="s">
        <v>235</v>
      </c>
      <c r="F212" s="35" t="s">
        <v>359</v>
      </c>
      <c r="G212" s="35" t="s">
        <v>512</v>
      </c>
      <c r="H212" s="35" t="s">
        <v>240</v>
      </c>
      <c r="I212" s="52">
        <v>20</v>
      </c>
      <c r="J212" s="52">
        <v>30</v>
      </c>
      <c r="K212" s="75">
        <v>40</v>
      </c>
      <c r="L212" s="53"/>
      <c r="M212" s="89">
        <f t="shared" si="6"/>
        <v>0</v>
      </c>
      <c r="N212" s="49" t="str">
        <f t="shared" si="7"/>
        <v>OK</v>
      </c>
      <c r="O212" s="105"/>
      <c r="P212" s="50"/>
      <c r="Q212" s="92"/>
      <c r="R212" s="50"/>
      <c r="S212" s="92"/>
      <c r="T212" s="92"/>
      <c r="U212" s="92"/>
      <c r="V212" s="92"/>
      <c r="W212" s="92"/>
      <c r="X212" s="92"/>
      <c r="Y212" s="92"/>
      <c r="Z212" s="93"/>
      <c r="AA212" s="92"/>
      <c r="AB212" s="92"/>
      <c r="AC212" s="92"/>
      <c r="AD212" s="92"/>
      <c r="AE212" s="92"/>
      <c r="AF212" s="92"/>
      <c r="AG212" s="92"/>
      <c r="AH212" s="92"/>
      <c r="AI212" s="92"/>
      <c r="AJ212" s="92"/>
      <c r="AK212" s="92"/>
    </row>
    <row r="213" spans="1:37" ht="15" customHeight="1" x14ac:dyDescent="0.25">
      <c r="A213" s="228"/>
      <c r="B213" s="230"/>
      <c r="C213" s="63">
        <v>276</v>
      </c>
      <c r="D213" s="64" t="s">
        <v>196</v>
      </c>
      <c r="E213" s="52" t="s">
        <v>235</v>
      </c>
      <c r="F213" s="52" t="s">
        <v>359</v>
      </c>
      <c r="G213" s="35" t="s">
        <v>520</v>
      </c>
      <c r="H213" s="55" t="s">
        <v>240</v>
      </c>
      <c r="I213" s="52">
        <v>20</v>
      </c>
      <c r="J213" s="52">
        <v>30</v>
      </c>
      <c r="K213" s="75">
        <v>11.87</v>
      </c>
      <c r="L213" s="53"/>
      <c r="M213" s="89">
        <f t="shared" si="6"/>
        <v>0</v>
      </c>
      <c r="N213" s="49" t="str">
        <f t="shared" si="7"/>
        <v>OK</v>
      </c>
      <c r="O213" s="105"/>
      <c r="P213" s="50"/>
      <c r="Q213" s="92"/>
      <c r="R213" s="50"/>
      <c r="S213" s="92"/>
      <c r="T213" s="92"/>
      <c r="U213" s="92"/>
      <c r="V213" s="92"/>
      <c r="W213" s="92"/>
      <c r="X213" s="92"/>
      <c r="Y213" s="92"/>
      <c r="Z213" s="93"/>
      <c r="AA213" s="92"/>
      <c r="AB213" s="92"/>
      <c r="AC213" s="92"/>
      <c r="AD213" s="92"/>
      <c r="AE213" s="92"/>
      <c r="AF213" s="92"/>
      <c r="AG213" s="92"/>
      <c r="AH213" s="92"/>
      <c r="AI213" s="92"/>
      <c r="AJ213" s="92"/>
      <c r="AK213" s="92"/>
    </row>
    <row r="214" spans="1:37" ht="15" customHeight="1" x14ac:dyDescent="0.25">
      <c r="A214" s="228"/>
      <c r="B214" s="230"/>
      <c r="C214" s="63">
        <v>277</v>
      </c>
      <c r="D214" s="64" t="s">
        <v>65</v>
      </c>
      <c r="E214" s="52" t="s">
        <v>235</v>
      </c>
      <c r="F214" s="52" t="s">
        <v>490</v>
      </c>
      <c r="G214" s="35" t="s">
        <v>513</v>
      </c>
      <c r="H214" s="55" t="s">
        <v>31</v>
      </c>
      <c r="I214" s="52">
        <v>20</v>
      </c>
      <c r="J214" s="52">
        <v>30</v>
      </c>
      <c r="K214" s="75">
        <v>42</v>
      </c>
      <c r="L214" s="53">
        <v>6</v>
      </c>
      <c r="M214" s="89">
        <f t="shared" si="6"/>
        <v>6</v>
      </c>
      <c r="N214" s="49" t="str">
        <f t="shared" si="7"/>
        <v>OK</v>
      </c>
      <c r="O214" s="105"/>
      <c r="P214" s="50"/>
      <c r="Q214" s="92"/>
      <c r="R214" s="50"/>
      <c r="S214" s="92"/>
      <c r="T214" s="92"/>
      <c r="U214" s="92"/>
      <c r="V214" s="92"/>
      <c r="W214" s="92"/>
      <c r="X214" s="92"/>
      <c r="Y214" s="92"/>
      <c r="Z214" s="93"/>
      <c r="AA214" s="92"/>
      <c r="AB214" s="92"/>
      <c r="AC214" s="92"/>
      <c r="AD214" s="92"/>
      <c r="AE214" s="92"/>
      <c r="AF214" s="92"/>
      <c r="AG214" s="92"/>
      <c r="AH214" s="92"/>
      <c r="AI214" s="92"/>
      <c r="AJ214" s="92"/>
      <c r="AK214" s="92"/>
    </row>
    <row r="215" spans="1:37" ht="15" customHeight="1" x14ac:dyDescent="0.25">
      <c r="A215" s="228"/>
      <c r="B215" s="230"/>
      <c r="C215" s="63">
        <v>278</v>
      </c>
      <c r="D215" s="64" t="s">
        <v>66</v>
      </c>
      <c r="E215" s="52" t="s">
        <v>235</v>
      </c>
      <c r="F215" s="52" t="s">
        <v>490</v>
      </c>
      <c r="G215" s="35" t="s">
        <v>512</v>
      </c>
      <c r="H215" s="55" t="s">
        <v>31</v>
      </c>
      <c r="I215" s="52">
        <v>20</v>
      </c>
      <c r="J215" s="52">
        <v>30</v>
      </c>
      <c r="K215" s="75">
        <v>42</v>
      </c>
      <c r="L215" s="53">
        <v>4</v>
      </c>
      <c r="M215" s="89">
        <f t="shared" si="6"/>
        <v>4</v>
      </c>
      <c r="N215" s="49" t="str">
        <f t="shared" si="7"/>
        <v>OK</v>
      </c>
      <c r="O215" s="105"/>
      <c r="P215" s="50"/>
      <c r="Q215" s="92"/>
      <c r="R215" s="50"/>
      <c r="S215" s="92"/>
      <c r="T215" s="92"/>
      <c r="U215" s="92"/>
      <c r="V215" s="92"/>
      <c r="W215" s="92"/>
      <c r="X215" s="92"/>
      <c r="Y215" s="92"/>
      <c r="Z215" s="93"/>
      <c r="AA215" s="92"/>
      <c r="AB215" s="92"/>
      <c r="AC215" s="92"/>
      <c r="AD215" s="92"/>
      <c r="AE215" s="92"/>
      <c r="AF215" s="92"/>
      <c r="AG215" s="92"/>
      <c r="AH215" s="92"/>
      <c r="AI215" s="92"/>
      <c r="AJ215" s="92"/>
      <c r="AK215" s="92"/>
    </row>
    <row r="216" spans="1:37" ht="15" customHeight="1" x14ac:dyDescent="0.25">
      <c r="A216" s="228"/>
      <c r="B216" s="230"/>
      <c r="C216" s="58">
        <v>279</v>
      </c>
      <c r="D216" s="64" t="s">
        <v>67</v>
      </c>
      <c r="E216" s="52" t="s">
        <v>235</v>
      </c>
      <c r="F216" s="52" t="s">
        <v>490</v>
      </c>
      <c r="G216" s="35" t="s">
        <v>513</v>
      </c>
      <c r="H216" s="52" t="s">
        <v>31</v>
      </c>
      <c r="I216" s="52">
        <v>20</v>
      </c>
      <c r="J216" s="52">
        <v>30</v>
      </c>
      <c r="K216" s="75">
        <v>42</v>
      </c>
      <c r="L216" s="53">
        <v>4</v>
      </c>
      <c r="M216" s="89">
        <f t="shared" si="6"/>
        <v>4</v>
      </c>
      <c r="N216" s="49" t="str">
        <f t="shared" si="7"/>
        <v>OK</v>
      </c>
      <c r="O216" s="105"/>
      <c r="P216" s="50"/>
      <c r="Q216" s="92"/>
      <c r="R216" s="50"/>
      <c r="S216" s="92"/>
      <c r="T216" s="92"/>
      <c r="U216" s="92"/>
      <c r="V216" s="92"/>
      <c r="W216" s="92"/>
      <c r="X216" s="92"/>
      <c r="Y216" s="92"/>
      <c r="Z216" s="93"/>
      <c r="AA216" s="92"/>
      <c r="AB216" s="92"/>
      <c r="AC216" s="92"/>
      <c r="AD216" s="92"/>
      <c r="AE216" s="92"/>
      <c r="AF216" s="92"/>
      <c r="AG216" s="92"/>
      <c r="AH216" s="92"/>
      <c r="AI216" s="92"/>
      <c r="AJ216" s="92"/>
      <c r="AK216" s="92"/>
    </row>
    <row r="217" spans="1:37" ht="15" customHeight="1" x14ac:dyDescent="0.25">
      <c r="A217" s="228"/>
      <c r="B217" s="230"/>
      <c r="C217" s="63">
        <v>280</v>
      </c>
      <c r="D217" s="67" t="s">
        <v>68</v>
      </c>
      <c r="E217" s="35" t="s">
        <v>235</v>
      </c>
      <c r="F217" s="35" t="s">
        <v>490</v>
      </c>
      <c r="G217" s="35" t="s">
        <v>512</v>
      </c>
      <c r="H217" s="55" t="s">
        <v>31</v>
      </c>
      <c r="I217" s="52">
        <v>20</v>
      </c>
      <c r="J217" s="52">
        <v>30</v>
      </c>
      <c r="K217" s="75">
        <v>53.6</v>
      </c>
      <c r="L217" s="53">
        <v>4</v>
      </c>
      <c r="M217" s="89">
        <f t="shared" si="6"/>
        <v>4</v>
      </c>
      <c r="N217" s="49" t="str">
        <f t="shared" si="7"/>
        <v>OK</v>
      </c>
      <c r="O217" s="105"/>
      <c r="P217" s="50"/>
      <c r="Q217" s="92"/>
      <c r="R217" s="50"/>
      <c r="S217" s="92"/>
      <c r="T217" s="92"/>
      <c r="U217" s="92"/>
      <c r="V217" s="92"/>
      <c r="W217" s="92"/>
      <c r="X217" s="92"/>
      <c r="Y217" s="92"/>
      <c r="Z217" s="93"/>
      <c r="AA217" s="92"/>
      <c r="AB217" s="92"/>
      <c r="AC217" s="92"/>
      <c r="AD217" s="92"/>
      <c r="AE217" s="92"/>
      <c r="AF217" s="92"/>
      <c r="AG217" s="92"/>
      <c r="AH217" s="92"/>
      <c r="AI217" s="92"/>
      <c r="AJ217" s="92"/>
      <c r="AK217" s="92"/>
    </row>
    <row r="218" spans="1:37" ht="15" customHeight="1" x14ac:dyDescent="0.25">
      <c r="A218" s="228"/>
      <c r="B218" s="230"/>
      <c r="C218" s="63">
        <v>281</v>
      </c>
      <c r="D218" s="67" t="s">
        <v>197</v>
      </c>
      <c r="E218" s="35" t="s">
        <v>235</v>
      </c>
      <c r="F218" s="35" t="s">
        <v>359</v>
      </c>
      <c r="G218" s="35" t="s">
        <v>360</v>
      </c>
      <c r="H218" s="55" t="s">
        <v>240</v>
      </c>
      <c r="I218" s="52">
        <v>20</v>
      </c>
      <c r="J218" s="52">
        <v>30</v>
      </c>
      <c r="K218" s="75">
        <v>12.99</v>
      </c>
      <c r="L218" s="53">
        <v>30</v>
      </c>
      <c r="M218" s="89">
        <f t="shared" si="6"/>
        <v>30</v>
      </c>
      <c r="N218" s="49" t="str">
        <f t="shared" si="7"/>
        <v>OK</v>
      </c>
      <c r="O218" s="105"/>
      <c r="P218" s="50"/>
      <c r="Q218" s="92"/>
      <c r="R218" s="50"/>
      <c r="S218" s="92"/>
      <c r="T218" s="92"/>
      <c r="U218" s="92"/>
      <c r="V218" s="92"/>
      <c r="W218" s="92"/>
      <c r="X218" s="92"/>
      <c r="Y218" s="92"/>
      <c r="Z218" s="93"/>
      <c r="AA218" s="92"/>
      <c r="AB218" s="92"/>
      <c r="AC218" s="92"/>
      <c r="AD218" s="92"/>
      <c r="AE218" s="92"/>
      <c r="AF218" s="92"/>
      <c r="AG218" s="92"/>
      <c r="AH218" s="92"/>
      <c r="AI218" s="92"/>
      <c r="AJ218" s="92"/>
      <c r="AK218" s="92"/>
    </row>
    <row r="219" spans="1:37" ht="15" customHeight="1" x14ac:dyDescent="0.25">
      <c r="A219" s="228"/>
      <c r="B219" s="230"/>
      <c r="C219" s="63">
        <v>282</v>
      </c>
      <c r="D219" s="64" t="s">
        <v>47</v>
      </c>
      <c r="E219" s="35" t="s">
        <v>235</v>
      </c>
      <c r="F219" s="35" t="s">
        <v>359</v>
      </c>
      <c r="G219" s="35" t="s">
        <v>360</v>
      </c>
      <c r="H219" s="55" t="s">
        <v>31</v>
      </c>
      <c r="I219" s="52">
        <v>20</v>
      </c>
      <c r="J219" s="52">
        <v>30</v>
      </c>
      <c r="K219" s="75">
        <v>12.46</v>
      </c>
      <c r="L219" s="53">
        <v>15</v>
      </c>
      <c r="M219" s="89">
        <f t="shared" si="6"/>
        <v>15</v>
      </c>
      <c r="N219" s="49" t="str">
        <f t="shared" si="7"/>
        <v>OK</v>
      </c>
      <c r="O219" s="105"/>
      <c r="P219" s="50"/>
      <c r="Q219" s="92"/>
      <c r="R219" s="50"/>
      <c r="S219" s="92"/>
      <c r="T219" s="92"/>
      <c r="U219" s="92"/>
      <c r="V219" s="92"/>
      <c r="W219" s="92"/>
      <c r="X219" s="92"/>
      <c r="Y219" s="92"/>
      <c r="Z219" s="93"/>
      <c r="AA219" s="92"/>
      <c r="AB219" s="92"/>
      <c r="AC219" s="92"/>
      <c r="AD219" s="92"/>
      <c r="AE219" s="92"/>
      <c r="AF219" s="92"/>
      <c r="AG219" s="92"/>
      <c r="AH219" s="92"/>
      <c r="AI219" s="92"/>
      <c r="AJ219" s="92"/>
      <c r="AK219" s="92"/>
    </row>
    <row r="220" spans="1:37" ht="15" customHeight="1" x14ac:dyDescent="0.25">
      <c r="A220" s="228"/>
      <c r="B220" s="230"/>
      <c r="C220" s="63">
        <v>283</v>
      </c>
      <c r="D220" s="64" t="s">
        <v>198</v>
      </c>
      <c r="E220" s="35" t="s">
        <v>235</v>
      </c>
      <c r="F220" s="35" t="s">
        <v>359</v>
      </c>
      <c r="G220" s="35" t="s">
        <v>360</v>
      </c>
      <c r="H220" s="55" t="s">
        <v>243</v>
      </c>
      <c r="I220" s="52">
        <v>20</v>
      </c>
      <c r="J220" s="52">
        <v>30</v>
      </c>
      <c r="K220" s="75">
        <v>13.14</v>
      </c>
      <c r="L220" s="53"/>
      <c r="M220" s="89">
        <f t="shared" si="6"/>
        <v>0</v>
      </c>
      <c r="N220" s="49" t="str">
        <f t="shared" si="7"/>
        <v>OK</v>
      </c>
      <c r="O220" s="105"/>
      <c r="P220" s="50"/>
      <c r="Q220" s="92"/>
      <c r="R220" s="50"/>
      <c r="S220" s="92"/>
      <c r="T220" s="92"/>
      <c r="U220" s="92"/>
      <c r="V220" s="92"/>
      <c r="W220" s="92"/>
      <c r="X220" s="92"/>
      <c r="Y220" s="92"/>
      <c r="Z220" s="93"/>
      <c r="AA220" s="92"/>
      <c r="AB220" s="92"/>
      <c r="AC220" s="92"/>
      <c r="AD220" s="92"/>
      <c r="AE220" s="92"/>
      <c r="AF220" s="92"/>
      <c r="AG220" s="92"/>
      <c r="AH220" s="92"/>
      <c r="AI220" s="92"/>
      <c r="AJ220" s="92"/>
      <c r="AK220" s="92"/>
    </row>
    <row r="221" spans="1:37" ht="15" customHeight="1" x14ac:dyDescent="0.25">
      <c r="A221" s="228"/>
      <c r="B221" s="230"/>
      <c r="C221" s="58">
        <v>284</v>
      </c>
      <c r="D221" s="64" t="s">
        <v>199</v>
      </c>
      <c r="E221" s="35" t="s">
        <v>235</v>
      </c>
      <c r="F221" s="35" t="s">
        <v>359</v>
      </c>
      <c r="G221" s="35" t="s">
        <v>360</v>
      </c>
      <c r="H221" s="55" t="s">
        <v>240</v>
      </c>
      <c r="I221" s="52">
        <v>20</v>
      </c>
      <c r="J221" s="52">
        <v>30</v>
      </c>
      <c r="K221" s="75">
        <v>13.95</v>
      </c>
      <c r="L221" s="53">
        <v>25</v>
      </c>
      <c r="M221" s="89">
        <f t="shared" si="6"/>
        <v>25</v>
      </c>
      <c r="N221" s="49" t="str">
        <f t="shared" si="7"/>
        <v>OK</v>
      </c>
      <c r="O221" s="105"/>
      <c r="P221" s="50"/>
      <c r="Q221" s="92"/>
      <c r="R221" s="50"/>
      <c r="S221" s="92"/>
      <c r="T221" s="92"/>
      <c r="U221" s="92"/>
      <c r="V221" s="92"/>
      <c r="W221" s="92"/>
      <c r="X221" s="92"/>
      <c r="Y221" s="92"/>
      <c r="Z221" s="93"/>
      <c r="AA221" s="92"/>
      <c r="AB221" s="92"/>
      <c r="AC221" s="92"/>
      <c r="AD221" s="92"/>
      <c r="AE221" s="92"/>
      <c r="AF221" s="92"/>
      <c r="AG221" s="92"/>
      <c r="AH221" s="92"/>
      <c r="AI221" s="92"/>
      <c r="AJ221" s="92"/>
      <c r="AK221" s="92"/>
    </row>
    <row r="222" spans="1:37" ht="15" customHeight="1" x14ac:dyDescent="0.25">
      <c r="A222" s="228"/>
      <c r="B222" s="230"/>
      <c r="C222" s="63">
        <v>285</v>
      </c>
      <c r="D222" s="64" t="s">
        <v>200</v>
      </c>
      <c r="E222" s="52" t="s">
        <v>238</v>
      </c>
      <c r="F222" s="52" t="s">
        <v>359</v>
      </c>
      <c r="G222" s="35" t="s">
        <v>360</v>
      </c>
      <c r="H222" s="52" t="s">
        <v>243</v>
      </c>
      <c r="I222" s="52">
        <v>20</v>
      </c>
      <c r="J222" s="52">
        <v>30</v>
      </c>
      <c r="K222" s="75">
        <v>60.29</v>
      </c>
      <c r="L222" s="53"/>
      <c r="M222" s="89">
        <f t="shared" si="6"/>
        <v>0</v>
      </c>
      <c r="N222" s="49" t="str">
        <f t="shared" si="7"/>
        <v>OK</v>
      </c>
      <c r="O222" s="105"/>
      <c r="P222" s="50"/>
      <c r="Q222" s="92"/>
      <c r="R222" s="50"/>
      <c r="S222" s="92"/>
      <c r="T222" s="92"/>
      <c r="U222" s="92"/>
      <c r="V222" s="92"/>
      <c r="W222" s="92"/>
      <c r="X222" s="92"/>
      <c r="Y222" s="92"/>
      <c r="Z222" s="93"/>
      <c r="AA222" s="92"/>
      <c r="AB222" s="92"/>
      <c r="AC222" s="92"/>
      <c r="AD222" s="92"/>
      <c r="AE222" s="92"/>
      <c r="AF222" s="92"/>
      <c r="AG222" s="92"/>
      <c r="AH222" s="92"/>
      <c r="AI222" s="92"/>
      <c r="AJ222" s="92"/>
      <c r="AK222" s="92"/>
    </row>
    <row r="223" spans="1:37" ht="15" customHeight="1" x14ac:dyDescent="0.25">
      <c r="A223" s="228"/>
      <c r="B223" s="230"/>
      <c r="C223" s="63">
        <v>286</v>
      </c>
      <c r="D223" s="64" t="s">
        <v>301</v>
      </c>
      <c r="E223" s="35" t="s">
        <v>235</v>
      </c>
      <c r="F223" s="35" t="s">
        <v>359</v>
      </c>
      <c r="G223" s="35" t="s">
        <v>536</v>
      </c>
      <c r="H223" s="55" t="s">
        <v>243</v>
      </c>
      <c r="I223" s="52">
        <v>20</v>
      </c>
      <c r="J223" s="52">
        <v>30</v>
      </c>
      <c r="K223" s="75">
        <v>4.41</v>
      </c>
      <c r="L223" s="53">
        <v>10</v>
      </c>
      <c r="M223" s="89">
        <f t="shared" si="6"/>
        <v>10</v>
      </c>
      <c r="N223" s="49" t="str">
        <f t="shared" si="7"/>
        <v>OK</v>
      </c>
      <c r="O223" s="105"/>
      <c r="P223" s="50"/>
      <c r="Q223" s="92"/>
      <c r="R223" s="50"/>
      <c r="S223" s="92"/>
      <c r="T223" s="92"/>
      <c r="U223" s="92"/>
      <c r="V223" s="92"/>
      <c r="W223" s="92"/>
      <c r="X223" s="92"/>
      <c r="Y223" s="92"/>
      <c r="Z223" s="93"/>
      <c r="AA223" s="92"/>
      <c r="AB223" s="92"/>
      <c r="AC223" s="92"/>
      <c r="AD223" s="92"/>
      <c r="AE223" s="92"/>
      <c r="AF223" s="92"/>
      <c r="AG223" s="92"/>
      <c r="AH223" s="92"/>
      <c r="AI223" s="92"/>
      <c r="AJ223" s="92"/>
      <c r="AK223" s="92"/>
    </row>
    <row r="224" spans="1:37" ht="15" customHeight="1" x14ac:dyDescent="0.25">
      <c r="A224" s="228"/>
      <c r="B224" s="230"/>
      <c r="C224" s="63">
        <v>287</v>
      </c>
      <c r="D224" s="64" t="s">
        <v>302</v>
      </c>
      <c r="E224" s="35" t="s">
        <v>235</v>
      </c>
      <c r="F224" s="35" t="s">
        <v>359</v>
      </c>
      <c r="G224" s="35" t="s">
        <v>537</v>
      </c>
      <c r="H224" s="55" t="s">
        <v>240</v>
      </c>
      <c r="I224" s="52">
        <v>20</v>
      </c>
      <c r="J224" s="52">
        <v>30</v>
      </c>
      <c r="K224" s="75">
        <v>4.37</v>
      </c>
      <c r="L224" s="53">
        <v>200</v>
      </c>
      <c r="M224" s="89">
        <f t="shared" si="6"/>
        <v>200</v>
      </c>
      <c r="N224" s="49" t="str">
        <f t="shared" si="7"/>
        <v>OK</v>
      </c>
      <c r="O224" s="105"/>
      <c r="P224" s="50"/>
      <c r="Q224" s="92"/>
      <c r="R224" s="50"/>
      <c r="S224" s="92"/>
      <c r="T224" s="92"/>
      <c r="U224" s="92"/>
      <c r="V224" s="92"/>
      <c r="W224" s="92"/>
      <c r="X224" s="92"/>
      <c r="Y224" s="92"/>
      <c r="Z224" s="93"/>
      <c r="AA224" s="92"/>
      <c r="AB224" s="92"/>
      <c r="AC224" s="92"/>
      <c r="AD224" s="92"/>
      <c r="AE224" s="92"/>
      <c r="AF224" s="92"/>
      <c r="AG224" s="92"/>
      <c r="AH224" s="92"/>
      <c r="AI224" s="92"/>
      <c r="AJ224" s="92"/>
      <c r="AK224" s="92"/>
    </row>
    <row r="225" spans="1:37" ht="15" customHeight="1" x14ac:dyDescent="0.25">
      <c r="A225" s="228"/>
      <c r="B225" s="230"/>
      <c r="C225" s="63">
        <v>288</v>
      </c>
      <c r="D225" s="64" t="s">
        <v>303</v>
      </c>
      <c r="E225" s="35" t="s">
        <v>235</v>
      </c>
      <c r="F225" s="35" t="s">
        <v>359</v>
      </c>
      <c r="G225" s="35" t="s">
        <v>516</v>
      </c>
      <c r="H225" s="55" t="s">
        <v>240</v>
      </c>
      <c r="I225" s="52">
        <v>20</v>
      </c>
      <c r="J225" s="52">
        <v>30</v>
      </c>
      <c r="K225" s="75">
        <v>4.49</v>
      </c>
      <c r="L225" s="53">
        <v>200</v>
      </c>
      <c r="M225" s="89">
        <f t="shared" si="6"/>
        <v>200</v>
      </c>
      <c r="N225" s="49" t="str">
        <f t="shared" si="7"/>
        <v>OK</v>
      </c>
      <c r="O225" s="105"/>
      <c r="P225" s="50"/>
      <c r="Q225" s="92"/>
      <c r="R225" s="50"/>
      <c r="S225" s="92"/>
      <c r="T225" s="92"/>
      <c r="U225" s="92"/>
      <c r="V225" s="92"/>
      <c r="W225" s="92"/>
      <c r="X225" s="92"/>
      <c r="Y225" s="92"/>
      <c r="Z225" s="93"/>
      <c r="AA225" s="92"/>
      <c r="AB225" s="92"/>
      <c r="AC225" s="92"/>
      <c r="AD225" s="92"/>
      <c r="AE225" s="92"/>
      <c r="AF225" s="92"/>
      <c r="AG225" s="92"/>
      <c r="AH225" s="92"/>
      <c r="AI225" s="92"/>
      <c r="AJ225" s="92"/>
      <c r="AK225" s="92"/>
    </row>
    <row r="226" spans="1:37" ht="15" customHeight="1" x14ac:dyDescent="0.25">
      <c r="A226" s="228"/>
      <c r="B226" s="230"/>
      <c r="C226" s="58">
        <v>289</v>
      </c>
      <c r="D226" s="64" t="s">
        <v>304</v>
      </c>
      <c r="E226" s="35" t="s">
        <v>235</v>
      </c>
      <c r="F226" s="35" t="s">
        <v>359</v>
      </c>
      <c r="G226" s="35" t="s">
        <v>516</v>
      </c>
      <c r="H226" s="55" t="s">
        <v>240</v>
      </c>
      <c r="I226" s="52">
        <v>20</v>
      </c>
      <c r="J226" s="52">
        <v>30</v>
      </c>
      <c r="K226" s="75">
        <v>4.66</v>
      </c>
      <c r="L226" s="53">
        <v>180</v>
      </c>
      <c r="M226" s="89">
        <f t="shared" si="6"/>
        <v>180</v>
      </c>
      <c r="N226" s="49" t="str">
        <f t="shared" si="7"/>
        <v>OK</v>
      </c>
      <c r="O226" s="105"/>
      <c r="P226" s="50"/>
      <c r="Q226" s="92"/>
      <c r="R226" s="50"/>
      <c r="S226" s="92"/>
      <c r="T226" s="92"/>
      <c r="U226" s="92"/>
      <c r="V226" s="92"/>
      <c r="W226" s="92"/>
      <c r="X226" s="92"/>
      <c r="Y226" s="92"/>
      <c r="Z226" s="93"/>
      <c r="AA226" s="92"/>
      <c r="AB226" s="92"/>
      <c r="AC226" s="92"/>
      <c r="AD226" s="92"/>
      <c r="AE226" s="92"/>
      <c r="AF226" s="92"/>
      <c r="AG226" s="92"/>
      <c r="AH226" s="92"/>
      <c r="AI226" s="92"/>
      <c r="AJ226" s="92"/>
      <c r="AK226" s="92"/>
    </row>
    <row r="227" spans="1:37" ht="15" customHeight="1" x14ac:dyDescent="0.25">
      <c r="A227" s="228"/>
      <c r="B227" s="230"/>
      <c r="C227" s="63">
        <v>290</v>
      </c>
      <c r="D227" s="64" t="s">
        <v>305</v>
      </c>
      <c r="E227" s="35" t="s">
        <v>235</v>
      </c>
      <c r="F227" s="35" t="s">
        <v>355</v>
      </c>
      <c r="G227" s="35" t="s">
        <v>518</v>
      </c>
      <c r="H227" s="35" t="s">
        <v>243</v>
      </c>
      <c r="I227" s="52">
        <v>20</v>
      </c>
      <c r="J227" s="52">
        <v>30</v>
      </c>
      <c r="K227" s="75">
        <v>320</v>
      </c>
      <c r="L227" s="53">
        <v>3</v>
      </c>
      <c r="M227" s="89">
        <f t="shared" si="6"/>
        <v>2</v>
      </c>
      <c r="N227" s="49" t="str">
        <f t="shared" si="7"/>
        <v>OK</v>
      </c>
      <c r="O227" s="105"/>
      <c r="P227" s="50">
        <v>1</v>
      </c>
      <c r="Q227" s="92"/>
      <c r="R227" s="50"/>
      <c r="S227" s="92"/>
      <c r="T227" s="92"/>
      <c r="U227" s="92"/>
      <c r="V227" s="92"/>
      <c r="W227" s="92"/>
      <c r="X227" s="92"/>
      <c r="Y227" s="92"/>
      <c r="Z227" s="93"/>
      <c r="AA227" s="92"/>
      <c r="AB227" s="92"/>
      <c r="AC227" s="92"/>
      <c r="AD227" s="92"/>
      <c r="AE227" s="92"/>
      <c r="AF227" s="92"/>
      <c r="AG227" s="92"/>
      <c r="AH227" s="92"/>
      <c r="AI227" s="92"/>
      <c r="AJ227" s="92"/>
      <c r="AK227" s="92"/>
    </row>
    <row r="228" spans="1:37" ht="15" customHeight="1" x14ac:dyDescent="0.25">
      <c r="A228" s="228"/>
      <c r="B228" s="230"/>
      <c r="C228" s="63">
        <v>291</v>
      </c>
      <c r="D228" s="64" t="s">
        <v>306</v>
      </c>
      <c r="E228" s="35" t="s">
        <v>235</v>
      </c>
      <c r="F228" s="35" t="s">
        <v>490</v>
      </c>
      <c r="G228" s="35" t="s">
        <v>538</v>
      </c>
      <c r="H228" s="35" t="s">
        <v>243</v>
      </c>
      <c r="I228" s="52">
        <v>20</v>
      </c>
      <c r="J228" s="52">
        <v>30</v>
      </c>
      <c r="K228" s="75">
        <v>129.15</v>
      </c>
      <c r="L228" s="53">
        <v>2</v>
      </c>
      <c r="M228" s="89">
        <f t="shared" si="6"/>
        <v>2</v>
      </c>
      <c r="N228" s="49" t="str">
        <f t="shared" si="7"/>
        <v>OK</v>
      </c>
      <c r="O228" s="105"/>
      <c r="P228" s="50"/>
      <c r="Q228" s="92"/>
      <c r="R228" s="50"/>
      <c r="S228" s="92"/>
      <c r="T228" s="92"/>
      <c r="U228" s="92"/>
      <c r="V228" s="92"/>
      <c r="W228" s="92"/>
      <c r="X228" s="92"/>
      <c r="Y228" s="92"/>
      <c r="Z228" s="93"/>
      <c r="AA228" s="92"/>
      <c r="AB228" s="92"/>
      <c r="AC228" s="92"/>
      <c r="AD228" s="92"/>
      <c r="AE228" s="92"/>
      <c r="AF228" s="92"/>
      <c r="AG228" s="92"/>
      <c r="AH228" s="92"/>
      <c r="AI228" s="92"/>
      <c r="AJ228" s="92"/>
      <c r="AK228" s="92"/>
    </row>
    <row r="229" spans="1:37" ht="15" customHeight="1" x14ac:dyDescent="0.25">
      <c r="A229" s="228"/>
      <c r="B229" s="230"/>
      <c r="C229" s="63">
        <v>292</v>
      </c>
      <c r="D229" s="64" t="s">
        <v>307</v>
      </c>
      <c r="E229" s="35" t="s">
        <v>235</v>
      </c>
      <c r="F229" s="35" t="s">
        <v>355</v>
      </c>
      <c r="G229" s="35" t="s">
        <v>539</v>
      </c>
      <c r="H229" s="70" t="s">
        <v>243</v>
      </c>
      <c r="I229" s="52">
        <v>20</v>
      </c>
      <c r="J229" s="52">
        <v>30</v>
      </c>
      <c r="K229" s="75">
        <v>275</v>
      </c>
      <c r="L229" s="53"/>
      <c r="M229" s="89">
        <f t="shared" si="6"/>
        <v>0</v>
      </c>
      <c r="N229" s="49" t="str">
        <f t="shared" si="7"/>
        <v>OK</v>
      </c>
      <c r="O229" s="105"/>
      <c r="P229" s="50"/>
      <c r="Q229" s="92"/>
      <c r="R229" s="50"/>
      <c r="S229" s="92"/>
      <c r="T229" s="92"/>
      <c r="U229" s="92"/>
      <c r="V229" s="92"/>
      <c r="W229" s="92"/>
      <c r="X229" s="92"/>
      <c r="Y229" s="92"/>
      <c r="Z229" s="93"/>
      <c r="AA229" s="92"/>
      <c r="AB229" s="92"/>
      <c r="AC229" s="92"/>
      <c r="AD229" s="92"/>
      <c r="AE229" s="92"/>
      <c r="AF229" s="92"/>
      <c r="AG229" s="92"/>
      <c r="AH229" s="92"/>
      <c r="AI229" s="92"/>
      <c r="AJ229" s="92"/>
      <c r="AK229" s="92"/>
    </row>
    <row r="230" spans="1:37" ht="15" customHeight="1" x14ac:dyDescent="0.25">
      <c r="A230" s="228"/>
      <c r="B230" s="230"/>
      <c r="C230" s="63">
        <v>293</v>
      </c>
      <c r="D230" s="64" t="s">
        <v>420</v>
      </c>
      <c r="E230" s="35" t="s">
        <v>235</v>
      </c>
      <c r="F230" s="35" t="s">
        <v>490</v>
      </c>
      <c r="G230" s="35" t="s">
        <v>540</v>
      </c>
      <c r="H230" s="70" t="s">
        <v>243</v>
      </c>
      <c r="I230" s="52">
        <v>20</v>
      </c>
      <c r="J230" s="52">
        <v>30</v>
      </c>
      <c r="K230" s="75">
        <v>250.08</v>
      </c>
      <c r="L230" s="53">
        <v>1</v>
      </c>
      <c r="M230" s="89">
        <f t="shared" si="6"/>
        <v>1</v>
      </c>
      <c r="N230" s="49" t="str">
        <f t="shared" si="7"/>
        <v>OK</v>
      </c>
      <c r="O230" s="105"/>
      <c r="P230" s="50"/>
      <c r="Q230" s="92"/>
      <c r="R230" s="50"/>
      <c r="S230" s="92"/>
      <c r="T230" s="92"/>
      <c r="U230" s="92"/>
      <c r="V230" s="92"/>
      <c r="W230" s="92"/>
      <c r="X230" s="92"/>
      <c r="Y230" s="92"/>
      <c r="Z230" s="93"/>
      <c r="AA230" s="92"/>
      <c r="AB230" s="92"/>
      <c r="AC230" s="92"/>
      <c r="AD230" s="92"/>
      <c r="AE230" s="92"/>
      <c r="AF230" s="92"/>
      <c r="AG230" s="92"/>
      <c r="AH230" s="92"/>
      <c r="AI230" s="92"/>
      <c r="AJ230" s="92"/>
      <c r="AK230" s="92"/>
    </row>
    <row r="231" spans="1:37" ht="15" customHeight="1" x14ac:dyDescent="0.25">
      <c r="A231" s="228"/>
      <c r="B231" s="230"/>
      <c r="C231" s="58">
        <v>294</v>
      </c>
      <c r="D231" s="64" t="s">
        <v>308</v>
      </c>
      <c r="E231" s="35" t="s">
        <v>235</v>
      </c>
      <c r="F231" s="35" t="s">
        <v>362</v>
      </c>
      <c r="G231" s="35" t="s">
        <v>365</v>
      </c>
      <c r="H231" s="52" t="s">
        <v>243</v>
      </c>
      <c r="I231" s="52">
        <v>20</v>
      </c>
      <c r="J231" s="52">
        <v>30</v>
      </c>
      <c r="K231" s="75">
        <v>92.49</v>
      </c>
      <c r="L231" s="53">
        <v>13</v>
      </c>
      <c r="M231" s="89">
        <f t="shared" si="6"/>
        <v>13</v>
      </c>
      <c r="N231" s="49" t="str">
        <f t="shared" si="7"/>
        <v>OK</v>
      </c>
      <c r="O231" s="105"/>
      <c r="P231" s="50"/>
      <c r="Q231" s="92"/>
      <c r="R231" s="50"/>
      <c r="S231" s="92"/>
      <c r="T231" s="92"/>
      <c r="U231" s="92"/>
      <c r="V231" s="92"/>
      <c r="W231" s="92"/>
      <c r="X231" s="92"/>
      <c r="Y231" s="92"/>
      <c r="Z231" s="93"/>
      <c r="AA231" s="92"/>
      <c r="AB231" s="92"/>
      <c r="AC231" s="92"/>
      <c r="AD231" s="92"/>
      <c r="AE231" s="92"/>
      <c r="AF231" s="92"/>
      <c r="AG231" s="92"/>
      <c r="AH231" s="92"/>
      <c r="AI231" s="92"/>
      <c r="AJ231" s="92"/>
      <c r="AK231" s="92"/>
    </row>
    <row r="232" spans="1:37" ht="15" customHeight="1" x14ac:dyDescent="0.25">
      <c r="A232" s="228"/>
      <c r="B232" s="230"/>
      <c r="C232" s="63">
        <v>295</v>
      </c>
      <c r="D232" s="64" t="s">
        <v>309</v>
      </c>
      <c r="E232" s="35" t="s">
        <v>235</v>
      </c>
      <c r="F232" s="35" t="s">
        <v>362</v>
      </c>
      <c r="G232" s="35" t="s">
        <v>365</v>
      </c>
      <c r="H232" s="35" t="s">
        <v>243</v>
      </c>
      <c r="I232" s="52">
        <v>20</v>
      </c>
      <c r="J232" s="52">
        <v>30</v>
      </c>
      <c r="K232" s="75">
        <v>383.03</v>
      </c>
      <c r="L232" s="53">
        <v>1</v>
      </c>
      <c r="M232" s="89">
        <f t="shared" si="6"/>
        <v>1</v>
      </c>
      <c r="N232" s="49" t="str">
        <f t="shared" si="7"/>
        <v>OK</v>
      </c>
      <c r="O232" s="105"/>
      <c r="P232" s="50"/>
      <c r="Q232" s="92"/>
      <c r="R232" s="50"/>
      <c r="S232" s="92"/>
      <c r="T232" s="92"/>
      <c r="U232" s="92"/>
      <c r="V232" s="92"/>
      <c r="W232" s="92"/>
      <c r="X232" s="92"/>
      <c r="Y232" s="92"/>
      <c r="Z232" s="93"/>
      <c r="AA232" s="92"/>
      <c r="AB232" s="92"/>
      <c r="AC232" s="92"/>
      <c r="AD232" s="92"/>
      <c r="AE232" s="92"/>
      <c r="AF232" s="92"/>
      <c r="AG232" s="92"/>
      <c r="AH232" s="92"/>
      <c r="AI232" s="92"/>
      <c r="AJ232" s="92"/>
      <c r="AK232" s="92"/>
    </row>
    <row r="233" spans="1:37" ht="15" customHeight="1" x14ac:dyDescent="0.25">
      <c r="A233" s="228"/>
      <c r="B233" s="230"/>
      <c r="C233" s="63">
        <v>296</v>
      </c>
      <c r="D233" s="67" t="s">
        <v>310</v>
      </c>
      <c r="E233" s="52" t="s">
        <v>235</v>
      </c>
      <c r="F233" s="52" t="s">
        <v>362</v>
      </c>
      <c r="G233" s="35" t="s">
        <v>365</v>
      </c>
      <c r="H233" s="52" t="s">
        <v>243</v>
      </c>
      <c r="I233" s="52">
        <v>20</v>
      </c>
      <c r="J233" s="52">
        <v>30</v>
      </c>
      <c r="K233" s="75">
        <v>237.7</v>
      </c>
      <c r="L233" s="53">
        <v>1</v>
      </c>
      <c r="M233" s="89">
        <f t="shared" si="6"/>
        <v>1</v>
      </c>
      <c r="N233" s="49" t="str">
        <f t="shared" si="7"/>
        <v>OK</v>
      </c>
      <c r="O233" s="105"/>
      <c r="P233" s="50"/>
      <c r="Q233" s="92"/>
      <c r="R233" s="50"/>
      <c r="S233" s="92"/>
      <c r="T233" s="92"/>
      <c r="U233" s="92"/>
      <c r="V233" s="92"/>
      <c r="W233" s="92"/>
      <c r="X233" s="92"/>
      <c r="Y233" s="92"/>
      <c r="Z233" s="93"/>
      <c r="AA233" s="92"/>
      <c r="AB233" s="92"/>
      <c r="AC233" s="92"/>
      <c r="AD233" s="92"/>
      <c r="AE233" s="92"/>
      <c r="AF233" s="92"/>
      <c r="AG233" s="92"/>
      <c r="AH233" s="92"/>
      <c r="AI233" s="92"/>
      <c r="AJ233" s="92"/>
      <c r="AK233" s="92"/>
    </row>
    <row r="234" spans="1:37" ht="15" customHeight="1" x14ac:dyDescent="0.25">
      <c r="A234" s="228"/>
      <c r="B234" s="230"/>
      <c r="C234" s="63">
        <v>297</v>
      </c>
      <c r="D234" s="67" t="s">
        <v>311</v>
      </c>
      <c r="E234" s="35" t="s">
        <v>235</v>
      </c>
      <c r="F234" s="35" t="s">
        <v>362</v>
      </c>
      <c r="G234" s="35" t="s">
        <v>365</v>
      </c>
      <c r="H234" s="52" t="s">
        <v>243</v>
      </c>
      <c r="I234" s="52">
        <v>20</v>
      </c>
      <c r="J234" s="52">
        <v>30</v>
      </c>
      <c r="K234" s="75">
        <v>87.45</v>
      </c>
      <c r="L234" s="53">
        <v>5</v>
      </c>
      <c r="M234" s="89">
        <f t="shared" si="6"/>
        <v>5</v>
      </c>
      <c r="N234" s="49" t="str">
        <f t="shared" si="7"/>
        <v>OK</v>
      </c>
      <c r="O234" s="105"/>
      <c r="P234" s="50"/>
      <c r="Q234" s="92"/>
      <c r="R234" s="50"/>
      <c r="S234" s="92"/>
      <c r="T234" s="92"/>
      <c r="U234" s="92"/>
      <c r="V234" s="92"/>
      <c r="W234" s="92"/>
      <c r="X234" s="92"/>
      <c r="Y234" s="92"/>
      <c r="Z234" s="93"/>
      <c r="AA234" s="92"/>
      <c r="AB234" s="92"/>
      <c r="AC234" s="92"/>
      <c r="AD234" s="92"/>
      <c r="AE234" s="92"/>
      <c r="AF234" s="92"/>
      <c r="AG234" s="92"/>
      <c r="AH234" s="92"/>
      <c r="AI234" s="92"/>
      <c r="AJ234" s="92"/>
      <c r="AK234" s="92"/>
    </row>
    <row r="235" spans="1:37" ht="15" customHeight="1" x14ac:dyDescent="0.25">
      <c r="A235" s="228"/>
      <c r="B235" s="230"/>
      <c r="C235" s="63">
        <v>298</v>
      </c>
      <c r="D235" s="67" t="s">
        <v>312</v>
      </c>
      <c r="E235" s="52" t="s">
        <v>235</v>
      </c>
      <c r="F235" s="52" t="s">
        <v>362</v>
      </c>
      <c r="G235" s="35" t="s">
        <v>513</v>
      </c>
      <c r="H235" s="52" t="s">
        <v>243</v>
      </c>
      <c r="I235" s="52">
        <v>20</v>
      </c>
      <c r="J235" s="52">
        <v>30</v>
      </c>
      <c r="K235" s="75">
        <v>42.65</v>
      </c>
      <c r="L235" s="53">
        <v>5</v>
      </c>
      <c r="M235" s="89">
        <f t="shared" si="6"/>
        <v>5</v>
      </c>
      <c r="N235" s="49" t="str">
        <f t="shared" si="7"/>
        <v>OK</v>
      </c>
      <c r="O235" s="105"/>
      <c r="P235" s="50"/>
      <c r="Q235" s="92"/>
      <c r="R235" s="50"/>
      <c r="S235" s="92"/>
      <c r="T235" s="92"/>
      <c r="U235" s="92"/>
      <c r="V235" s="92"/>
      <c r="W235" s="92"/>
      <c r="X235" s="92"/>
      <c r="Y235" s="92"/>
      <c r="Z235" s="93"/>
      <c r="AA235" s="92"/>
      <c r="AB235" s="92"/>
      <c r="AC235" s="92"/>
      <c r="AD235" s="92"/>
      <c r="AE235" s="92"/>
      <c r="AF235" s="92"/>
      <c r="AG235" s="92"/>
      <c r="AH235" s="92"/>
      <c r="AI235" s="92"/>
      <c r="AJ235" s="92"/>
      <c r="AK235" s="92"/>
    </row>
    <row r="236" spans="1:37" ht="15" customHeight="1" x14ac:dyDescent="0.25">
      <c r="A236" s="228"/>
      <c r="B236" s="230"/>
      <c r="C236" s="58">
        <v>299</v>
      </c>
      <c r="D236" s="67" t="s">
        <v>313</v>
      </c>
      <c r="E236" s="70" t="s">
        <v>235</v>
      </c>
      <c r="F236" s="70" t="s">
        <v>371</v>
      </c>
      <c r="G236" s="35" t="s">
        <v>353</v>
      </c>
      <c r="H236" s="70" t="s">
        <v>243</v>
      </c>
      <c r="I236" s="52">
        <v>20</v>
      </c>
      <c r="J236" s="52">
        <v>30</v>
      </c>
      <c r="K236" s="75">
        <v>4.45</v>
      </c>
      <c r="L236" s="53"/>
      <c r="M236" s="89">
        <f t="shared" si="6"/>
        <v>0</v>
      </c>
      <c r="N236" s="49" t="str">
        <f t="shared" si="7"/>
        <v>OK</v>
      </c>
      <c r="O236" s="105"/>
      <c r="P236" s="50"/>
      <c r="Q236" s="92"/>
      <c r="R236" s="50"/>
      <c r="S236" s="92"/>
      <c r="T236" s="92"/>
      <c r="U236" s="92"/>
      <c r="V236" s="92"/>
      <c r="W236" s="92"/>
      <c r="X236" s="92"/>
      <c r="Y236" s="92"/>
      <c r="Z236" s="93"/>
      <c r="AA236" s="92"/>
      <c r="AB236" s="92"/>
      <c r="AC236" s="92"/>
      <c r="AD236" s="92"/>
      <c r="AE236" s="92"/>
      <c r="AF236" s="92"/>
      <c r="AG236" s="92"/>
      <c r="AH236" s="92"/>
      <c r="AI236" s="92"/>
      <c r="AJ236" s="92"/>
      <c r="AK236" s="92"/>
    </row>
    <row r="237" spans="1:37" ht="15" customHeight="1" x14ac:dyDescent="0.25">
      <c r="A237" s="228"/>
      <c r="B237" s="230"/>
      <c r="C237" s="63">
        <v>300</v>
      </c>
      <c r="D237" s="67" t="s">
        <v>314</v>
      </c>
      <c r="E237" s="52" t="s">
        <v>235</v>
      </c>
      <c r="F237" s="52" t="s">
        <v>372</v>
      </c>
      <c r="G237" s="35" t="s">
        <v>541</v>
      </c>
      <c r="H237" s="52" t="s">
        <v>243</v>
      </c>
      <c r="I237" s="52">
        <v>20</v>
      </c>
      <c r="J237" s="52">
        <v>30</v>
      </c>
      <c r="K237" s="75">
        <v>188.08</v>
      </c>
      <c r="L237" s="53"/>
      <c r="M237" s="89">
        <f t="shared" si="6"/>
        <v>0</v>
      </c>
      <c r="N237" s="49" t="str">
        <f t="shared" si="7"/>
        <v>OK</v>
      </c>
      <c r="O237" s="105"/>
      <c r="P237" s="50"/>
      <c r="Q237" s="92"/>
      <c r="R237" s="50"/>
      <c r="S237" s="92"/>
      <c r="T237" s="92"/>
      <c r="U237" s="92"/>
      <c r="V237" s="92"/>
      <c r="W237" s="92"/>
      <c r="X237" s="92"/>
      <c r="Y237" s="92"/>
      <c r="Z237" s="93"/>
      <c r="AA237" s="92"/>
      <c r="AB237" s="92"/>
      <c r="AC237" s="92"/>
      <c r="AD237" s="92"/>
      <c r="AE237" s="92"/>
      <c r="AF237" s="92"/>
      <c r="AG237" s="92"/>
      <c r="AH237" s="92"/>
      <c r="AI237" s="92"/>
      <c r="AJ237" s="92"/>
      <c r="AK237" s="92"/>
    </row>
    <row r="238" spans="1:37" ht="15" customHeight="1" x14ac:dyDescent="0.25">
      <c r="A238" s="228"/>
      <c r="B238" s="230"/>
      <c r="C238" s="63">
        <v>301</v>
      </c>
      <c r="D238" s="64" t="s">
        <v>315</v>
      </c>
      <c r="E238" s="52" t="s">
        <v>235</v>
      </c>
      <c r="F238" s="52" t="s">
        <v>368</v>
      </c>
      <c r="G238" s="35" t="s">
        <v>373</v>
      </c>
      <c r="H238" s="52" t="s">
        <v>243</v>
      </c>
      <c r="I238" s="52">
        <v>20</v>
      </c>
      <c r="J238" s="52">
        <v>30</v>
      </c>
      <c r="K238" s="75">
        <v>508.43</v>
      </c>
      <c r="L238" s="53"/>
      <c r="M238" s="89">
        <f t="shared" si="6"/>
        <v>0</v>
      </c>
      <c r="N238" s="49" t="str">
        <f t="shared" si="7"/>
        <v>OK</v>
      </c>
      <c r="O238" s="105"/>
      <c r="P238" s="50"/>
      <c r="Q238" s="92"/>
      <c r="R238" s="50"/>
      <c r="S238" s="92"/>
      <c r="T238" s="92"/>
      <c r="U238" s="92"/>
      <c r="V238" s="92"/>
      <c r="W238" s="92"/>
      <c r="X238" s="92"/>
      <c r="Y238" s="92"/>
      <c r="Z238" s="93"/>
      <c r="AA238" s="92"/>
      <c r="AB238" s="92"/>
      <c r="AC238" s="92"/>
      <c r="AD238" s="92"/>
      <c r="AE238" s="92"/>
      <c r="AF238" s="92"/>
      <c r="AG238" s="92"/>
      <c r="AH238" s="92"/>
      <c r="AI238" s="92"/>
      <c r="AJ238" s="92"/>
      <c r="AK238" s="92"/>
    </row>
    <row r="239" spans="1:37" ht="15" customHeight="1" x14ac:dyDescent="0.25">
      <c r="A239" s="228"/>
      <c r="B239" s="230"/>
      <c r="C239" s="63">
        <v>302</v>
      </c>
      <c r="D239" s="67" t="s">
        <v>316</v>
      </c>
      <c r="E239" s="52" t="s">
        <v>235</v>
      </c>
      <c r="F239" s="52" t="s">
        <v>368</v>
      </c>
      <c r="G239" s="35" t="s">
        <v>373</v>
      </c>
      <c r="H239" s="52" t="s">
        <v>240</v>
      </c>
      <c r="I239" s="52">
        <v>20</v>
      </c>
      <c r="J239" s="52">
        <v>30</v>
      </c>
      <c r="K239" s="75">
        <v>1152.8599999999999</v>
      </c>
      <c r="L239" s="53"/>
      <c r="M239" s="89">
        <f t="shared" si="6"/>
        <v>0</v>
      </c>
      <c r="N239" s="49" t="str">
        <f t="shared" si="7"/>
        <v>OK</v>
      </c>
      <c r="O239" s="105"/>
      <c r="P239" s="50"/>
      <c r="Q239" s="92"/>
      <c r="R239" s="50"/>
      <c r="S239" s="92"/>
      <c r="T239" s="92"/>
      <c r="U239" s="92"/>
      <c r="V239" s="92"/>
      <c r="W239" s="92"/>
      <c r="X239" s="92"/>
      <c r="Y239" s="92"/>
      <c r="Z239" s="93"/>
      <c r="AA239" s="92"/>
      <c r="AB239" s="92"/>
      <c r="AC239" s="92"/>
      <c r="AD239" s="92"/>
      <c r="AE239" s="92"/>
      <c r="AF239" s="92"/>
      <c r="AG239" s="92"/>
      <c r="AH239" s="92"/>
      <c r="AI239" s="92"/>
      <c r="AJ239" s="92"/>
      <c r="AK239" s="92"/>
    </row>
    <row r="240" spans="1:37" ht="15" customHeight="1" x14ac:dyDescent="0.25">
      <c r="A240" s="228"/>
      <c r="B240" s="230"/>
      <c r="C240" s="63">
        <v>303</v>
      </c>
      <c r="D240" s="64" t="s">
        <v>317</v>
      </c>
      <c r="E240" s="52" t="s">
        <v>235</v>
      </c>
      <c r="F240" s="52" t="s">
        <v>490</v>
      </c>
      <c r="G240" s="35" t="s">
        <v>542</v>
      </c>
      <c r="H240" s="52" t="s">
        <v>240</v>
      </c>
      <c r="I240" s="52">
        <v>20</v>
      </c>
      <c r="J240" s="52">
        <v>30</v>
      </c>
      <c r="K240" s="75">
        <v>289.32</v>
      </c>
      <c r="L240" s="53">
        <v>2</v>
      </c>
      <c r="M240" s="89">
        <f t="shared" si="6"/>
        <v>2</v>
      </c>
      <c r="N240" s="49" t="str">
        <f t="shared" si="7"/>
        <v>OK</v>
      </c>
      <c r="O240" s="105"/>
      <c r="P240" s="50"/>
      <c r="Q240" s="92"/>
      <c r="R240" s="50"/>
      <c r="S240" s="92"/>
      <c r="T240" s="92"/>
      <c r="U240" s="92"/>
      <c r="V240" s="92"/>
      <c r="W240" s="92"/>
      <c r="X240" s="92"/>
      <c r="Y240" s="92"/>
      <c r="Z240" s="93"/>
      <c r="AA240" s="92"/>
      <c r="AB240" s="92"/>
      <c r="AC240" s="92"/>
      <c r="AD240" s="92"/>
      <c r="AE240" s="92"/>
      <c r="AF240" s="92"/>
      <c r="AG240" s="92"/>
      <c r="AH240" s="92"/>
      <c r="AI240" s="92"/>
      <c r="AJ240" s="92"/>
      <c r="AK240" s="92"/>
    </row>
    <row r="241" spans="1:37" ht="15" customHeight="1" x14ac:dyDescent="0.25">
      <c r="A241" s="228"/>
      <c r="B241" s="230"/>
      <c r="C241" s="58">
        <v>304</v>
      </c>
      <c r="D241" s="64" t="s">
        <v>318</v>
      </c>
      <c r="E241" s="52" t="s">
        <v>235</v>
      </c>
      <c r="F241" s="52" t="s">
        <v>355</v>
      </c>
      <c r="G241" s="35" t="s">
        <v>518</v>
      </c>
      <c r="H241" s="52" t="s">
        <v>30</v>
      </c>
      <c r="I241" s="52">
        <v>20</v>
      </c>
      <c r="J241" s="52">
        <v>30</v>
      </c>
      <c r="K241" s="75">
        <v>140.5</v>
      </c>
      <c r="L241" s="53">
        <v>4</v>
      </c>
      <c r="M241" s="89">
        <f t="shared" si="6"/>
        <v>4</v>
      </c>
      <c r="N241" s="49" t="str">
        <f t="shared" si="7"/>
        <v>OK</v>
      </c>
      <c r="O241" s="105"/>
      <c r="P241" s="50"/>
      <c r="Q241" s="92"/>
      <c r="R241" s="50"/>
      <c r="S241" s="92"/>
      <c r="T241" s="92"/>
      <c r="U241" s="92"/>
      <c r="V241" s="92"/>
      <c r="W241" s="92"/>
      <c r="X241" s="92"/>
      <c r="Y241" s="92"/>
      <c r="Z241" s="93"/>
      <c r="AA241" s="92"/>
      <c r="AB241" s="92"/>
      <c r="AC241" s="92"/>
      <c r="AD241" s="92"/>
      <c r="AE241" s="92"/>
      <c r="AF241" s="92"/>
      <c r="AG241" s="92"/>
      <c r="AH241" s="92"/>
      <c r="AI241" s="92"/>
      <c r="AJ241" s="92"/>
      <c r="AK241" s="92"/>
    </row>
    <row r="242" spans="1:37" ht="15" customHeight="1" x14ac:dyDescent="0.25">
      <c r="A242" s="228"/>
      <c r="B242" s="230"/>
      <c r="C242" s="63">
        <v>305</v>
      </c>
      <c r="D242" s="64" t="s">
        <v>319</v>
      </c>
      <c r="E242" s="52" t="s">
        <v>235</v>
      </c>
      <c r="F242" s="52" t="s">
        <v>355</v>
      </c>
      <c r="G242" s="35" t="s">
        <v>543</v>
      </c>
      <c r="H242" s="52" t="s">
        <v>240</v>
      </c>
      <c r="I242" s="52">
        <v>20</v>
      </c>
      <c r="J242" s="52">
        <v>30</v>
      </c>
      <c r="K242" s="75">
        <v>42.73</v>
      </c>
      <c r="L242" s="53"/>
      <c r="M242" s="89">
        <f t="shared" si="6"/>
        <v>0</v>
      </c>
      <c r="N242" s="49" t="str">
        <f t="shared" si="7"/>
        <v>OK</v>
      </c>
      <c r="O242" s="105"/>
      <c r="P242" s="50"/>
      <c r="Q242" s="92"/>
      <c r="R242" s="50"/>
      <c r="S242" s="92"/>
      <c r="T242" s="92"/>
      <c r="U242" s="92"/>
      <c r="V242" s="92"/>
      <c r="W242" s="92"/>
      <c r="X242" s="92"/>
      <c r="Y242" s="92"/>
      <c r="Z242" s="93"/>
      <c r="AA242" s="92"/>
      <c r="AB242" s="92"/>
      <c r="AC242" s="92"/>
      <c r="AD242" s="92"/>
      <c r="AE242" s="92"/>
      <c r="AF242" s="92"/>
      <c r="AG242" s="92"/>
      <c r="AH242" s="92"/>
      <c r="AI242" s="92"/>
      <c r="AJ242" s="92"/>
      <c r="AK242" s="92"/>
    </row>
    <row r="243" spans="1:37" ht="15" customHeight="1" x14ac:dyDescent="0.25">
      <c r="A243" s="228"/>
      <c r="B243" s="230"/>
      <c r="C243" s="63">
        <v>306</v>
      </c>
      <c r="D243" s="64" t="s">
        <v>320</v>
      </c>
      <c r="E243" s="52" t="s">
        <v>235</v>
      </c>
      <c r="F243" s="52" t="s">
        <v>355</v>
      </c>
      <c r="G243" s="35" t="s">
        <v>517</v>
      </c>
      <c r="H243" s="52" t="s">
        <v>240</v>
      </c>
      <c r="I243" s="52">
        <v>20</v>
      </c>
      <c r="J243" s="52">
        <v>30</v>
      </c>
      <c r="K243" s="75">
        <v>103.68</v>
      </c>
      <c r="L243" s="53">
        <v>1</v>
      </c>
      <c r="M243" s="89">
        <f t="shared" si="6"/>
        <v>1</v>
      </c>
      <c r="N243" s="49" t="str">
        <f t="shared" si="7"/>
        <v>OK</v>
      </c>
      <c r="O243" s="105"/>
      <c r="P243" s="50"/>
      <c r="Q243" s="92"/>
      <c r="R243" s="50"/>
      <c r="S243" s="92"/>
      <c r="T243" s="92"/>
      <c r="U243" s="92"/>
      <c r="V243" s="92"/>
      <c r="W243" s="92"/>
      <c r="X243" s="92"/>
      <c r="Y243" s="92"/>
      <c r="Z243" s="93"/>
      <c r="AA243" s="92"/>
      <c r="AB243" s="92"/>
      <c r="AC243" s="92"/>
      <c r="AD243" s="92"/>
      <c r="AE243" s="92"/>
      <c r="AF243" s="92"/>
      <c r="AG243" s="92"/>
      <c r="AH243" s="92"/>
      <c r="AI243" s="92"/>
      <c r="AJ243" s="92"/>
      <c r="AK243" s="92"/>
    </row>
    <row r="244" spans="1:37" ht="15" customHeight="1" x14ac:dyDescent="0.25">
      <c r="A244" s="228"/>
      <c r="B244" s="230"/>
      <c r="C244" s="63">
        <v>307</v>
      </c>
      <c r="D244" s="64" t="s">
        <v>321</v>
      </c>
      <c r="E244" s="35" t="s">
        <v>235</v>
      </c>
      <c r="F244" s="35" t="s">
        <v>490</v>
      </c>
      <c r="G244" s="35" t="s">
        <v>517</v>
      </c>
      <c r="H244" s="52" t="s">
        <v>240</v>
      </c>
      <c r="I244" s="52">
        <v>20</v>
      </c>
      <c r="J244" s="52">
        <v>30</v>
      </c>
      <c r="K244" s="75">
        <v>98.98</v>
      </c>
      <c r="L244" s="53">
        <v>1</v>
      </c>
      <c r="M244" s="89">
        <f t="shared" si="6"/>
        <v>1</v>
      </c>
      <c r="N244" s="49" t="str">
        <f t="shared" si="7"/>
        <v>OK</v>
      </c>
      <c r="O244" s="105"/>
      <c r="P244" s="50"/>
      <c r="Q244" s="92"/>
      <c r="R244" s="50"/>
      <c r="S244" s="92"/>
      <c r="T244" s="92"/>
      <c r="U244" s="92"/>
      <c r="V244" s="92"/>
      <c r="W244" s="92"/>
      <c r="X244" s="92"/>
      <c r="Y244" s="92"/>
      <c r="Z244" s="93"/>
      <c r="AA244" s="92"/>
      <c r="AB244" s="92"/>
      <c r="AC244" s="92"/>
      <c r="AD244" s="92"/>
      <c r="AE244" s="92"/>
      <c r="AF244" s="92"/>
      <c r="AG244" s="92"/>
      <c r="AH244" s="92"/>
      <c r="AI244" s="92"/>
      <c r="AJ244" s="92"/>
      <c r="AK244" s="92"/>
    </row>
    <row r="245" spans="1:37" ht="15" customHeight="1" x14ac:dyDescent="0.25">
      <c r="A245" s="228"/>
      <c r="B245" s="230"/>
      <c r="C245" s="63">
        <v>308</v>
      </c>
      <c r="D245" s="67" t="s">
        <v>322</v>
      </c>
      <c r="E245" s="35" t="s">
        <v>235</v>
      </c>
      <c r="F245" s="35" t="s">
        <v>490</v>
      </c>
      <c r="G245" s="35" t="s">
        <v>517</v>
      </c>
      <c r="H245" s="52" t="s">
        <v>240</v>
      </c>
      <c r="I245" s="52">
        <v>20</v>
      </c>
      <c r="J245" s="52">
        <v>30</v>
      </c>
      <c r="K245" s="75">
        <v>103.68</v>
      </c>
      <c r="L245" s="53">
        <v>1</v>
      </c>
      <c r="M245" s="89">
        <f t="shared" si="6"/>
        <v>1</v>
      </c>
      <c r="N245" s="49" t="str">
        <f t="shared" si="7"/>
        <v>OK</v>
      </c>
      <c r="O245" s="105"/>
      <c r="P245" s="50"/>
      <c r="Q245" s="92"/>
      <c r="R245" s="50"/>
      <c r="S245" s="92"/>
      <c r="T245" s="92"/>
      <c r="U245" s="92"/>
      <c r="V245" s="92"/>
      <c r="W245" s="92"/>
      <c r="X245" s="92"/>
      <c r="Y245" s="92"/>
      <c r="Z245" s="93"/>
      <c r="AA245" s="92"/>
      <c r="AB245" s="92"/>
      <c r="AC245" s="92"/>
      <c r="AD245" s="92"/>
      <c r="AE245" s="92"/>
      <c r="AF245" s="92"/>
      <c r="AG245" s="92"/>
      <c r="AH245" s="92"/>
      <c r="AI245" s="92"/>
      <c r="AJ245" s="92"/>
      <c r="AK245" s="92"/>
    </row>
    <row r="246" spans="1:37" ht="15" customHeight="1" x14ac:dyDescent="0.25">
      <c r="A246" s="229"/>
      <c r="B246" s="230"/>
      <c r="C246" s="58">
        <v>309</v>
      </c>
      <c r="D246" s="38" t="s">
        <v>201</v>
      </c>
      <c r="E246" s="35" t="s">
        <v>235</v>
      </c>
      <c r="F246" s="35" t="s">
        <v>374</v>
      </c>
      <c r="G246" s="35" t="s">
        <v>373</v>
      </c>
      <c r="H246" s="35" t="s">
        <v>243</v>
      </c>
      <c r="I246" s="52">
        <v>20</v>
      </c>
      <c r="J246" s="52">
        <v>30</v>
      </c>
      <c r="K246" s="75">
        <v>21</v>
      </c>
      <c r="L246" s="53"/>
      <c r="M246" s="89">
        <f t="shared" si="6"/>
        <v>0</v>
      </c>
      <c r="N246" s="49" t="str">
        <f t="shared" si="7"/>
        <v>OK</v>
      </c>
      <c r="O246" s="105"/>
      <c r="P246" s="50"/>
      <c r="Q246" s="92"/>
      <c r="R246" s="50"/>
      <c r="S246" s="92"/>
      <c r="T246" s="92"/>
      <c r="U246" s="92"/>
      <c r="V246" s="92"/>
      <c r="W246" s="92"/>
      <c r="X246" s="92"/>
      <c r="Y246" s="92"/>
      <c r="Z246" s="93"/>
      <c r="AA246" s="92"/>
      <c r="AB246" s="92"/>
      <c r="AC246" s="92"/>
      <c r="AD246" s="92"/>
      <c r="AE246" s="92"/>
      <c r="AF246" s="92"/>
      <c r="AG246" s="92"/>
      <c r="AH246" s="92"/>
      <c r="AI246" s="92"/>
      <c r="AJ246" s="92"/>
      <c r="AK246" s="92"/>
    </row>
    <row r="247" spans="1:37" ht="15" customHeight="1" x14ac:dyDescent="0.25">
      <c r="A247" s="223" t="s">
        <v>389</v>
      </c>
      <c r="B247" s="226">
        <v>4</v>
      </c>
      <c r="C247" s="60">
        <v>310</v>
      </c>
      <c r="D247" s="39" t="s">
        <v>421</v>
      </c>
      <c r="E247" s="34" t="s">
        <v>235</v>
      </c>
      <c r="F247" s="34" t="s">
        <v>256</v>
      </c>
      <c r="G247" s="34" t="s">
        <v>544</v>
      </c>
      <c r="H247" s="34" t="s">
        <v>240</v>
      </c>
      <c r="I247" s="51">
        <v>20</v>
      </c>
      <c r="J247" s="51">
        <v>30</v>
      </c>
      <c r="K247" s="74">
        <v>30</v>
      </c>
      <c r="L247" s="53"/>
      <c r="M247" s="89">
        <f t="shared" si="6"/>
        <v>0</v>
      </c>
      <c r="N247" s="49" t="str">
        <f t="shared" si="7"/>
        <v>OK</v>
      </c>
      <c r="O247" s="105"/>
      <c r="P247" s="50"/>
      <c r="Q247" s="92"/>
      <c r="R247" s="50"/>
      <c r="S247" s="92"/>
      <c r="T247" s="92"/>
      <c r="U247" s="92"/>
      <c r="V247" s="92"/>
      <c r="W247" s="92"/>
      <c r="X247" s="92"/>
      <c r="Y247" s="92"/>
      <c r="Z247" s="93"/>
      <c r="AA247" s="92"/>
      <c r="AB247" s="92"/>
      <c r="AC247" s="92"/>
      <c r="AD247" s="92"/>
      <c r="AE247" s="92"/>
      <c r="AF247" s="92"/>
      <c r="AG247" s="92"/>
      <c r="AH247" s="92"/>
      <c r="AI247" s="92"/>
      <c r="AJ247" s="92"/>
      <c r="AK247" s="92"/>
    </row>
    <row r="248" spans="1:37" ht="15" customHeight="1" x14ac:dyDescent="0.25">
      <c r="A248" s="224"/>
      <c r="B248" s="226"/>
      <c r="C248" s="60">
        <v>311</v>
      </c>
      <c r="D248" s="62" t="s">
        <v>422</v>
      </c>
      <c r="E248" s="34" t="s">
        <v>235</v>
      </c>
      <c r="F248" s="34" t="s">
        <v>545</v>
      </c>
      <c r="G248" s="34" t="s">
        <v>546</v>
      </c>
      <c r="H248" s="34" t="s">
        <v>240</v>
      </c>
      <c r="I248" s="51">
        <v>20</v>
      </c>
      <c r="J248" s="51">
        <v>30</v>
      </c>
      <c r="K248" s="74">
        <v>15</v>
      </c>
      <c r="L248" s="53">
        <v>2</v>
      </c>
      <c r="M248" s="89">
        <f t="shared" si="6"/>
        <v>2</v>
      </c>
      <c r="N248" s="49" t="str">
        <f t="shared" si="7"/>
        <v>OK</v>
      </c>
      <c r="O248" s="105"/>
      <c r="P248" s="50"/>
      <c r="Q248" s="92"/>
      <c r="R248" s="50"/>
      <c r="S248" s="92"/>
      <c r="T248" s="92"/>
      <c r="U248" s="92"/>
      <c r="V248" s="92"/>
      <c r="W248" s="92"/>
      <c r="X248" s="92"/>
      <c r="Y248" s="92"/>
      <c r="Z248" s="93"/>
      <c r="AA248" s="92"/>
      <c r="AB248" s="92"/>
      <c r="AC248" s="92"/>
      <c r="AD248" s="92"/>
      <c r="AE248" s="92"/>
      <c r="AF248" s="92"/>
      <c r="AG248" s="92"/>
      <c r="AH248" s="92"/>
      <c r="AI248" s="92"/>
      <c r="AJ248" s="92"/>
      <c r="AK248" s="92"/>
    </row>
    <row r="249" spans="1:37" ht="15" customHeight="1" x14ac:dyDescent="0.25">
      <c r="A249" s="224"/>
      <c r="B249" s="226"/>
      <c r="C249" s="60">
        <v>312</v>
      </c>
      <c r="D249" s="39" t="s">
        <v>423</v>
      </c>
      <c r="E249" s="34" t="s">
        <v>235</v>
      </c>
      <c r="F249" s="34" t="s">
        <v>257</v>
      </c>
      <c r="G249" s="34" t="s">
        <v>547</v>
      </c>
      <c r="H249" s="34" t="s">
        <v>240</v>
      </c>
      <c r="I249" s="51">
        <v>20</v>
      </c>
      <c r="J249" s="51">
        <v>30</v>
      </c>
      <c r="K249" s="74">
        <v>20</v>
      </c>
      <c r="L249" s="53"/>
      <c r="M249" s="89">
        <f t="shared" si="6"/>
        <v>0</v>
      </c>
      <c r="N249" s="49" t="str">
        <f t="shared" si="7"/>
        <v>OK</v>
      </c>
      <c r="O249" s="105"/>
      <c r="P249" s="50"/>
      <c r="Q249" s="92"/>
      <c r="R249" s="50"/>
      <c r="S249" s="92"/>
      <c r="T249" s="92"/>
      <c r="U249" s="92"/>
      <c r="V249" s="92"/>
      <c r="W249" s="92"/>
      <c r="X249" s="92"/>
      <c r="Y249" s="92"/>
      <c r="Z249" s="93"/>
      <c r="AA249" s="92"/>
      <c r="AB249" s="92"/>
      <c r="AC249" s="92"/>
      <c r="AD249" s="92"/>
      <c r="AE249" s="92"/>
      <c r="AF249" s="92"/>
      <c r="AG249" s="92"/>
      <c r="AH249" s="92"/>
      <c r="AI249" s="92"/>
      <c r="AJ249" s="92"/>
      <c r="AK249" s="92"/>
    </row>
    <row r="250" spans="1:37" ht="15" customHeight="1" x14ac:dyDescent="0.25">
      <c r="A250" s="224"/>
      <c r="B250" s="226"/>
      <c r="C250" s="60">
        <v>313</v>
      </c>
      <c r="D250" s="61" t="s">
        <v>424</v>
      </c>
      <c r="E250" s="34" t="s">
        <v>235</v>
      </c>
      <c r="F250" s="34" t="s">
        <v>375</v>
      </c>
      <c r="G250" s="34" t="s">
        <v>376</v>
      </c>
      <c r="H250" s="34" t="s">
        <v>240</v>
      </c>
      <c r="I250" s="51">
        <v>20</v>
      </c>
      <c r="J250" s="51">
        <v>30</v>
      </c>
      <c r="K250" s="74">
        <v>20</v>
      </c>
      <c r="L250" s="53"/>
      <c r="M250" s="89">
        <f t="shared" si="6"/>
        <v>0</v>
      </c>
      <c r="N250" s="49" t="str">
        <f t="shared" si="7"/>
        <v>OK</v>
      </c>
      <c r="O250" s="105"/>
      <c r="P250" s="50"/>
      <c r="Q250" s="92"/>
      <c r="R250" s="50"/>
      <c r="S250" s="92"/>
      <c r="T250" s="92"/>
      <c r="U250" s="92"/>
      <c r="V250" s="92"/>
      <c r="W250" s="92"/>
      <c r="X250" s="92"/>
      <c r="Y250" s="92"/>
      <c r="Z250" s="93"/>
      <c r="AA250" s="92"/>
      <c r="AB250" s="92"/>
      <c r="AC250" s="92"/>
      <c r="AD250" s="92"/>
      <c r="AE250" s="92"/>
      <c r="AF250" s="92"/>
      <c r="AG250" s="92"/>
      <c r="AH250" s="92"/>
      <c r="AI250" s="92"/>
      <c r="AJ250" s="92"/>
      <c r="AK250" s="92"/>
    </row>
    <row r="251" spans="1:37" ht="15" customHeight="1" x14ac:dyDescent="0.25">
      <c r="A251" s="224"/>
      <c r="B251" s="226"/>
      <c r="C251" s="57">
        <v>314</v>
      </c>
      <c r="D251" s="61" t="s">
        <v>425</v>
      </c>
      <c r="E251" s="34" t="s">
        <v>235</v>
      </c>
      <c r="F251" s="34" t="s">
        <v>375</v>
      </c>
      <c r="G251" s="34" t="s">
        <v>254</v>
      </c>
      <c r="H251" s="34" t="s">
        <v>240</v>
      </c>
      <c r="I251" s="51">
        <v>20</v>
      </c>
      <c r="J251" s="51">
        <v>30</v>
      </c>
      <c r="K251" s="74">
        <v>20</v>
      </c>
      <c r="L251" s="53"/>
      <c r="M251" s="89">
        <f t="shared" si="6"/>
        <v>0</v>
      </c>
      <c r="N251" s="49" t="str">
        <f t="shared" si="7"/>
        <v>OK</v>
      </c>
      <c r="O251" s="105"/>
      <c r="P251" s="50"/>
      <c r="Q251" s="92"/>
      <c r="R251" s="50"/>
      <c r="S251" s="92"/>
      <c r="T251" s="92"/>
      <c r="U251" s="92"/>
      <c r="V251" s="92"/>
      <c r="W251" s="92"/>
      <c r="X251" s="92"/>
      <c r="Y251" s="92"/>
      <c r="Z251" s="93"/>
      <c r="AA251" s="92"/>
      <c r="AB251" s="92"/>
      <c r="AC251" s="92"/>
      <c r="AD251" s="92"/>
      <c r="AE251" s="92"/>
      <c r="AF251" s="92"/>
      <c r="AG251" s="92"/>
      <c r="AH251" s="92"/>
      <c r="AI251" s="92"/>
      <c r="AJ251" s="92"/>
      <c r="AK251" s="92"/>
    </row>
    <row r="252" spans="1:37" ht="15" customHeight="1" x14ac:dyDescent="0.25">
      <c r="A252" s="224"/>
      <c r="B252" s="226"/>
      <c r="C252" s="60">
        <v>315</v>
      </c>
      <c r="D252" s="61" t="s">
        <v>426</v>
      </c>
      <c r="E252" s="34" t="s">
        <v>235</v>
      </c>
      <c r="F252" s="34" t="s">
        <v>377</v>
      </c>
      <c r="G252" s="34" t="s">
        <v>548</v>
      </c>
      <c r="H252" s="34" t="s">
        <v>30</v>
      </c>
      <c r="I252" s="51">
        <v>20</v>
      </c>
      <c r="J252" s="51">
        <v>30</v>
      </c>
      <c r="K252" s="74">
        <v>20</v>
      </c>
      <c r="L252" s="53"/>
      <c r="M252" s="89">
        <f t="shared" si="6"/>
        <v>0</v>
      </c>
      <c r="N252" s="49" t="str">
        <f t="shared" si="7"/>
        <v>OK</v>
      </c>
      <c r="O252" s="105"/>
      <c r="P252" s="50"/>
      <c r="Q252" s="92"/>
      <c r="R252" s="50"/>
      <c r="S252" s="92"/>
      <c r="T252" s="92"/>
      <c r="U252" s="92"/>
      <c r="V252" s="92"/>
      <c r="W252" s="92"/>
      <c r="X252" s="92"/>
      <c r="Y252" s="92"/>
      <c r="Z252" s="93"/>
      <c r="AA252" s="92"/>
      <c r="AB252" s="92"/>
      <c r="AC252" s="92"/>
      <c r="AD252" s="92"/>
      <c r="AE252" s="92"/>
      <c r="AF252" s="92"/>
      <c r="AG252" s="92"/>
      <c r="AH252" s="92"/>
      <c r="AI252" s="92"/>
      <c r="AJ252" s="92"/>
      <c r="AK252" s="92"/>
    </row>
    <row r="253" spans="1:37" ht="15" customHeight="1" x14ac:dyDescent="0.25">
      <c r="A253" s="224"/>
      <c r="B253" s="226"/>
      <c r="C253" s="60">
        <v>316</v>
      </c>
      <c r="D253" s="61" t="s">
        <v>427</v>
      </c>
      <c r="E253" s="34" t="s">
        <v>235</v>
      </c>
      <c r="F253" s="34" t="s">
        <v>253</v>
      </c>
      <c r="G253" s="34" t="s">
        <v>549</v>
      </c>
      <c r="H253" s="34" t="s">
        <v>240</v>
      </c>
      <c r="I253" s="51">
        <v>20</v>
      </c>
      <c r="J253" s="51">
        <v>30</v>
      </c>
      <c r="K253" s="74">
        <v>55</v>
      </c>
      <c r="L253" s="53"/>
      <c r="M253" s="89">
        <f t="shared" si="6"/>
        <v>0</v>
      </c>
      <c r="N253" s="49" t="str">
        <f t="shared" si="7"/>
        <v>OK</v>
      </c>
      <c r="O253" s="105"/>
      <c r="P253" s="50"/>
      <c r="Q253" s="92"/>
      <c r="R253" s="50"/>
      <c r="S253" s="92"/>
      <c r="T253" s="92"/>
      <c r="U253" s="92"/>
      <c r="V253" s="92"/>
      <c r="W253" s="92"/>
      <c r="X253" s="92"/>
      <c r="Y253" s="92"/>
      <c r="Z253" s="93"/>
      <c r="AA253" s="92"/>
      <c r="AB253" s="92"/>
      <c r="AC253" s="92"/>
      <c r="AD253" s="92"/>
      <c r="AE253" s="92"/>
      <c r="AF253" s="92"/>
      <c r="AG253" s="92"/>
      <c r="AH253" s="92"/>
      <c r="AI253" s="92"/>
      <c r="AJ253" s="92"/>
      <c r="AK253" s="92"/>
    </row>
    <row r="254" spans="1:37" ht="15" customHeight="1" x14ac:dyDescent="0.25">
      <c r="A254" s="224"/>
      <c r="B254" s="226"/>
      <c r="C254" s="60">
        <v>317</v>
      </c>
      <c r="D254" s="62" t="s">
        <v>428</v>
      </c>
      <c r="E254" s="34" t="s">
        <v>235</v>
      </c>
      <c r="F254" s="34" t="s">
        <v>253</v>
      </c>
      <c r="G254" s="34" t="s">
        <v>550</v>
      </c>
      <c r="H254" s="51" t="s">
        <v>240</v>
      </c>
      <c r="I254" s="51">
        <v>20</v>
      </c>
      <c r="J254" s="51">
        <v>30</v>
      </c>
      <c r="K254" s="74">
        <v>44</v>
      </c>
      <c r="L254" s="53"/>
      <c r="M254" s="89">
        <f t="shared" si="6"/>
        <v>0</v>
      </c>
      <c r="N254" s="49" t="str">
        <f t="shared" si="7"/>
        <v>OK</v>
      </c>
      <c r="O254" s="105"/>
      <c r="P254" s="50"/>
      <c r="Q254" s="92"/>
      <c r="R254" s="50"/>
      <c r="S254" s="92"/>
      <c r="T254" s="92"/>
      <c r="U254" s="92"/>
      <c r="V254" s="92"/>
      <c r="W254" s="92"/>
      <c r="X254" s="92"/>
      <c r="Y254" s="92"/>
      <c r="Z254" s="93"/>
      <c r="AA254" s="92"/>
      <c r="AB254" s="92"/>
      <c r="AC254" s="92"/>
      <c r="AD254" s="92"/>
      <c r="AE254" s="92"/>
      <c r="AF254" s="92"/>
      <c r="AG254" s="92"/>
      <c r="AH254" s="92"/>
      <c r="AI254" s="92"/>
      <c r="AJ254" s="92"/>
      <c r="AK254" s="92"/>
    </row>
    <row r="255" spans="1:37" ht="15" customHeight="1" x14ac:dyDescent="0.25">
      <c r="A255" s="224"/>
      <c r="B255" s="226"/>
      <c r="C255" s="60">
        <v>318</v>
      </c>
      <c r="D255" s="62" t="s">
        <v>429</v>
      </c>
      <c r="E255" s="34" t="s">
        <v>235</v>
      </c>
      <c r="F255" s="34" t="s">
        <v>551</v>
      </c>
      <c r="G255" s="34" t="s">
        <v>552</v>
      </c>
      <c r="H255" s="51" t="s">
        <v>240</v>
      </c>
      <c r="I255" s="51">
        <v>20</v>
      </c>
      <c r="J255" s="51">
        <v>30</v>
      </c>
      <c r="K255" s="74">
        <v>8.8000000000000007</v>
      </c>
      <c r="L255" s="53">
        <v>200</v>
      </c>
      <c r="M255" s="89">
        <f t="shared" si="6"/>
        <v>100</v>
      </c>
      <c r="N255" s="49" t="str">
        <f t="shared" si="7"/>
        <v>OK</v>
      </c>
      <c r="O255" s="105"/>
      <c r="P255" s="50">
        <v>100</v>
      </c>
      <c r="Q255" s="92"/>
      <c r="R255" s="50"/>
      <c r="S255" s="92"/>
      <c r="T255" s="92"/>
      <c r="U255" s="92"/>
      <c r="V255" s="92"/>
      <c r="W255" s="92"/>
      <c r="X255" s="92"/>
      <c r="Y255" s="92"/>
      <c r="Z255" s="93"/>
      <c r="AA255" s="92"/>
      <c r="AB255" s="92"/>
      <c r="AC255" s="92"/>
      <c r="AD255" s="92"/>
      <c r="AE255" s="92"/>
      <c r="AF255" s="92"/>
      <c r="AG255" s="92"/>
      <c r="AH255" s="92"/>
      <c r="AI255" s="92"/>
      <c r="AJ255" s="92"/>
      <c r="AK255" s="92"/>
    </row>
    <row r="256" spans="1:37" ht="15" customHeight="1" x14ac:dyDescent="0.25">
      <c r="A256" s="224"/>
      <c r="B256" s="226"/>
      <c r="C256" s="57">
        <v>319</v>
      </c>
      <c r="D256" s="62" t="s">
        <v>430</v>
      </c>
      <c r="E256" s="34" t="s">
        <v>235</v>
      </c>
      <c r="F256" s="34" t="s">
        <v>551</v>
      </c>
      <c r="G256" s="34" t="s">
        <v>384</v>
      </c>
      <c r="H256" s="51" t="s">
        <v>240</v>
      </c>
      <c r="I256" s="51">
        <v>20</v>
      </c>
      <c r="J256" s="51">
        <v>30</v>
      </c>
      <c r="K256" s="74">
        <v>21</v>
      </c>
      <c r="L256" s="53">
        <v>200</v>
      </c>
      <c r="M256" s="89">
        <f t="shared" si="6"/>
        <v>100</v>
      </c>
      <c r="N256" s="49" t="str">
        <f t="shared" si="7"/>
        <v>OK</v>
      </c>
      <c r="O256" s="105"/>
      <c r="P256" s="50">
        <v>100</v>
      </c>
      <c r="Q256" s="92"/>
      <c r="R256" s="50"/>
      <c r="S256" s="92"/>
      <c r="T256" s="92"/>
      <c r="U256" s="92"/>
      <c r="V256" s="92"/>
      <c r="W256" s="92"/>
      <c r="X256" s="92"/>
      <c r="Y256" s="92"/>
      <c r="Z256" s="93"/>
      <c r="AA256" s="92"/>
      <c r="AB256" s="92"/>
      <c r="AC256" s="92"/>
      <c r="AD256" s="92"/>
      <c r="AE256" s="92"/>
      <c r="AF256" s="92"/>
      <c r="AG256" s="92"/>
      <c r="AH256" s="92"/>
      <c r="AI256" s="92"/>
      <c r="AJ256" s="92"/>
      <c r="AK256" s="92"/>
    </row>
    <row r="257" spans="1:37" ht="15" customHeight="1" x14ac:dyDescent="0.25">
      <c r="A257" s="224"/>
      <c r="B257" s="226"/>
      <c r="C257" s="60">
        <v>320</v>
      </c>
      <c r="D257" s="62" t="s">
        <v>431</v>
      </c>
      <c r="E257" s="34" t="s">
        <v>235</v>
      </c>
      <c r="F257" s="34" t="s">
        <v>551</v>
      </c>
      <c r="G257" s="34" t="s">
        <v>553</v>
      </c>
      <c r="H257" s="51" t="s">
        <v>240</v>
      </c>
      <c r="I257" s="51">
        <v>20</v>
      </c>
      <c r="J257" s="51">
        <v>30</v>
      </c>
      <c r="K257" s="74">
        <v>8</v>
      </c>
      <c r="L257" s="53">
        <v>200</v>
      </c>
      <c r="M257" s="89">
        <f t="shared" si="6"/>
        <v>150</v>
      </c>
      <c r="N257" s="49" t="str">
        <f t="shared" si="7"/>
        <v>OK</v>
      </c>
      <c r="O257" s="105"/>
      <c r="P257" s="50">
        <v>50</v>
      </c>
      <c r="Q257" s="92"/>
      <c r="R257" s="50"/>
      <c r="S257" s="92"/>
      <c r="T257" s="92"/>
      <c r="U257" s="92"/>
      <c r="V257" s="92"/>
      <c r="W257" s="92"/>
      <c r="X257" s="92"/>
      <c r="Y257" s="92"/>
      <c r="Z257" s="93"/>
      <c r="AA257" s="92"/>
      <c r="AB257" s="92"/>
      <c r="AC257" s="92"/>
      <c r="AD257" s="92"/>
      <c r="AE257" s="92"/>
      <c r="AF257" s="92"/>
      <c r="AG257" s="92"/>
      <c r="AH257" s="92"/>
      <c r="AI257" s="92"/>
      <c r="AJ257" s="92"/>
      <c r="AK257" s="92"/>
    </row>
    <row r="258" spans="1:37" ht="15" customHeight="1" x14ac:dyDescent="0.25">
      <c r="A258" s="224"/>
      <c r="B258" s="226"/>
      <c r="C258" s="60">
        <v>321</v>
      </c>
      <c r="D258" s="62" t="s">
        <v>202</v>
      </c>
      <c r="E258" s="34" t="s">
        <v>235</v>
      </c>
      <c r="F258" s="34" t="s">
        <v>255</v>
      </c>
      <c r="G258" s="34" t="s">
        <v>554</v>
      </c>
      <c r="H258" s="51" t="s">
        <v>31</v>
      </c>
      <c r="I258" s="51">
        <v>20</v>
      </c>
      <c r="J258" s="51">
        <v>30</v>
      </c>
      <c r="K258" s="74">
        <v>27</v>
      </c>
      <c r="L258" s="53"/>
      <c r="M258" s="89">
        <f t="shared" si="6"/>
        <v>0</v>
      </c>
      <c r="N258" s="49" t="str">
        <f t="shared" si="7"/>
        <v>OK</v>
      </c>
      <c r="O258" s="105"/>
      <c r="P258" s="50"/>
      <c r="Q258" s="92"/>
      <c r="R258" s="50"/>
      <c r="S258" s="92"/>
      <c r="T258" s="92"/>
      <c r="U258" s="92"/>
      <c r="V258" s="92"/>
      <c r="W258" s="92"/>
      <c r="X258" s="92"/>
      <c r="Y258" s="92"/>
      <c r="Z258" s="93"/>
      <c r="AA258" s="92"/>
      <c r="AB258" s="92"/>
      <c r="AC258" s="92"/>
      <c r="AD258" s="92"/>
      <c r="AE258" s="92"/>
      <c r="AF258" s="92"/>
      <c r="AG258" s="92"/>
      <c r="AH258" s="92"/>
      <c r="AI258" s="92"/>
      <c r="AJ258" s="92"/>
      <c r="AK258" s="92"/>
    </row>
    <row r="259" spans="1:37" ht="15" customHeight="1" x14ac:dyDescent="0.25">
      <c r="A259" s="224"/>
      <c r="B259" s="226"/>
      <c r="C259" s="60">
        <v>322</v>
      </c>
      <c r="D259" s="62" t="s">
        <v>77</v>
      </c>
      <c r="E259" s="51" t="s">
        <v>235</v>
      </c>
      <c r="F259" s="51" t="s">
        <v>255</v>
      </c>
      <c r="G259" s="34" t="s">
        <v>555</v>
      </c>
      <c r="H259" s="59" t="s">
        <v>31</v>
      </c>
      <c r="I259" s="51">
        <v>20</v>
      </c>
      <c r="J259" s="51">
        <v>30</v>
      </c>
      <c r="K259" s="74">
        <v>45</v>
      </c>
      <c r="L259" s="53">
        <v>50</v>
      </c>
      <c r="M259" s="89">
        <f t="shared" si="6"/>
        <v>30</v>
      </c>
      <c r="N259" s="49" t="str">
        <f t="shared" si="7"/>
        <v>OK</v>
      </c>
      <c r="O259" s="105"/>
      <c r="P259" s="50">
        <v>20</v>
      </c>
      <c r="Q259" s="92"/>
      <c r="R259" s="50"/>
      <c r="S259" s="92"/>
      <c r="T259" s="92"/>
      <c r="U259" s="92"/>
      <c r="V259" s="92"/>
      <c r="W259" s="92"/>
      <c r="X259" s="92"/>
      <c r="Y259" s="92"/>
      <c r="Z259" s="93"/>
      <c r="AA259" s="92"/>
      <c r="AB259" s="92"/>
      <c r="AC259" s="92"/>
      <c r="AD259" s="92"/>
      <c r="AE259" s="92"/>
      <c r="AF259" s="92"/>
      <c r="AG259" s="92"/>
      <c r="AH259" s="92"/>
      <c r="AI259" s="92"/>
      <c r="AJ259" s="92"/>
      <c r="AK259" s="92"/>
    </row>
    <row r="260" spans="1:37" ht="15" customHeight="1" x14ac:dyDescent="0.25">
      <c r="A260" s="224"/>
      <c r="B260" s="226"/>
      <c r="C260" s="60">
        <v>323</v>
      </c>
      <c r="D260" s="62" t="s">
        <v>203</v>
      </c>
      <c r="E260" s="34" t="s">
        <v>235</v>
      </c>
      <c r="F260" s="34" t="s">
        <v>255</v>
      </c>
      <c r="G260" s="56" t="s">
        <v>555</v>
      </c>
      <c r="H260" s="59" t="s">
        <v>31</v>
      </c>
      <c r="I260" s="51">
        <v>20</v>
      </c>
      <c r="J260" s="51">
        <v>30</v>
      </c>
      <c r="K260" s="74">
        <v>12</v>
      </c>
      <c r="L260" s="53"/>
      <c r="M260" s="89">
        <f t="shared" ref="M260:M323" si="8">L260-(SUM(O260:AK260))</f>
        <v>0</v>
      </c>
      <c r="N260" s="49" t="str">
        <f t="shared" si="7"/>
        <v>OK</v>
      </c>
      <c r="O260" s="105"/>
      <c r="P260" s="50"/>
      <c r="Q260" s="92"/>
      <c r="R260" s="50"/>
      <c r="S260" s="92"/>
      <c r="T260" s="92"/>
      <c r="U260" s="92"/>
      <c r="V260" s="92"/>
      <c r="W260" s="92"/>
      <c r="X260" s="92"/>
      <c r="Y260" s="92"/>
      <c r="Z260" s="93"/>
      <c r="AA260" s="92"/>
      <c r="AB260" s="92"/>
      <c r="AC260" s="92"/>
      <c r="AD260" s="92"/>
      <c r="AE260" s="92"/>
      <c r="AF260" s="92"/>
      <c r="AG260" s="92"/>
      <c r="AH260" s="92"/>
      <c r="AI260" s="92"/>
      <c r="AJ260" s="92"/>
      <c r="AK260" s="92"/>
    </row>
    <row r="261" spans="1:37" ht="15" customHeight="1" x14ac:dyDescent="0.25">
      <c r="A261" s="224"/>
      <c r="B261" s="226"/>
      <c r="C261" s="60">
        <v>324</v>
      </c>
      <c r="D261" s="62" t="s">
        <v>78</v>
      </c>
      <c r="E261" s="34" t="s">
        <v>235</v>
      </c>
      <c r="F261" s="34" t="s">
        <v>556</v>
      </c>
      <c r="G261" s="56" t="s">
        <v>557</v>
      </c>
      <c r="H261" s="51" t="s">
        <v>31</v>
      </c>
      <c r="I261" s="51">
        <v>20</v>
      </c>
      <c r="J261" s="51">
        <v>30</v>
      </c>
      <c r="K261" s="74">
        <v>8.5</v>
      </c>
      <c r="L261" s="53"/>
      <c r="M261" s="89">
        <f t="shared" si="8"/>
        <v>0</v>
      </c>
      <c r="N261" s="49" t="str">
        <f t="shared" ref="N261:N324" si="9">IF(M261&lt;0,"ATENÇÃO","OK")</f>
        <v>OK</v>
      </c>
      <c r="O261" s="105"/>
      <c r="P261" s="50"/>
      <c r="Q261" s="92"/>
      <c r="R261" s="50"/>
      <c r="S261" s="92"/>
      <c r="T261" s="92"/>
      <c r="U261" s="92"/>
      <c r="V261" s="92"/>
      <c r="W261" s="92"/>
      <c r="X261" s="92"/>
      <c r="Y261" s="92"/>
      <c r="Z261" s="93"/>
      <c r="AA261" s="92"/>
      <c r="AB261" s="92"/>
      <c r="AC261" s="92"/>
      <c r="AD261" s="92"/>
      <c r="AE261" s="92"/>
      <c r="AF261" s="92"/>
      <c r="AG261" s="92"/>
      <c r="AH261" s="92"/>
      <c r="AI261" s="92"/>
      <c r="AJ261" s="92"/>
      <c r="AK261" s="92"/>
    </row>
    <row r="262" spans="1:37" ht="15" customHeight="1" x14ac:dyDescent="0.25">
      <c r="A262" s="224"/>
      <c r="B262" s="226"/>
      <c r="C262" s="60">
        <v>325</v>
      </c>
      <c r="D262" s="62" t="s">
        <v>204</v>
      </c>
      <c r="E262" s="34" t="s">
        <v>235</v>
      </c>
      <c r="F262" s="34" t="s">
        <v>257</v>
      </c>
      <c r="G262" s="34" t="s">
        <v>558</v>
      </c>
      <c r="H262" s="51" t="s">
        <v>31</v>
      </c>
      <c r="I262" s="51">
        <v>20</v>
      </c>
      <c r="J262" s="51">
        <v>30</v>
      </c>
      <c r="K262" s="74">
        <v>10</v>
      </c>
      <c r="L262" s="53"/>
      <c r="M262" s="89">
        <f t="shared" si="8"/>
        <v>0</v>
      </c>
      <c r="N262" s="49" t="str">
        <f t="shared" si="9"/>
        <v>OK</v>
      </c>
      <c r="O262" s="105"/>
      <c r="P262" s="50"/>
      <c r="Q262" s="92"/>
      <c r="R262" s="50"/>
      <c r="S262" s="92"/>
      <c r="T262" s="92"/>
      <c r="U262" s="92"/>
      <c r="V262" s="92"/>
      <c r="W262" s="92"/>
      <c r="X262" s="92"/>
      <c r="Y262" s="92"/>
      <c r="Z262" s="93"/>
      <c r="AA262" s="92"/>
      <c r="AB262" s="92"/>
      <c r="AC262" s="92"/>
      <c r="AD262" s="92"/>
      <c r="AE262" s="92"/>
      <c r="AF262" s="92"/>
      <c r="AG262" s="92"/>
      <c r="AH262" s="92"/>
      <c r="AI262" s="92"/>
      <c r="AJ262" s="92"/>
      <c r="AK262" s="92"/>
    </row>
    <row r="263" spans="1:37" s="42" customFormat="1" ht="15" customHeight="1" x14ac:dyDescent="0.25">
      <c r="A263" s="224"/>
      <c r="B263" s="226"/>
      <c r="C263" s="60">
        <v>326</v>
      </c>
      <c r="D263" s="62" t="s">
        <v>79</v>
      </c>
      <c r="E263" s="34" t="s">
        <v>235</v>
      </c>
      <c r="F263" s="34" t="s">
        <v>257</v>
      </c>
      <c r="G263" s="56" t="s">
        <v>559</v>
      </c>
      <c r="H263" s="34" t="s">
        <v>31</v>
      </c>
      <c r="I263" s="51">
        <v>20</v>
      </c>
      <c r="J263" s="51">
        <v>30</v>
      </c>
      <c r="K263" s="74">
        <v>21</v>
      </c>
      <c r="L263" s="53"/>
      <c r="M263" s="89">
        <f t="shared" si="8"/>
        <v>0</v>
      </c>
      <c r="N263" s="49" t="str">
        <f t="shared" si="9"/>
        <v>OK</v>
      </c>
      <c r="O263" s="104"/>
      <c r="P263" s="41"/>
      <c r="Q263" s="93"/>
      <c r="R263" s="41"/>
      <c r="S263" s="93"/>
      <c r="T263" s="93"/>
      <c r="U263" s="93"/>
      <c r="V263" s="93"/>
      <c r="W263" s="93"/>
      <c r="X263" s="93"/>
      <c r="Y263" s="93"/>
      <c r="Z263" s="93"/>
      <c r="AA263" s="93"/>
      <c r="AB263" s="93"/>
      <c r="AC263" s="93"/>
      <c r="AD263" s="93"/>
      <c r="AE263" s="93"/>
      <c r="AF263" s="93"/>
      <c r="AG263" s="93"/>
      <c r="AH263" s="93"/>
      <c r="AI263" s="93"/>
      <c r="AJ263" s="93"/>
      <c r="AK263" s="93"/>
    </row>
    <row r="264" spans="1:37" ht="15" customHeight="1" x14ac:dyDescent="0.25">
      <c r="A264" s="224"/>
      <c r="B264" s="226"/>
      <c r="C264" s="57">
        <v>327</v>
      </c>
      <c r="D264" s="62" t="s">
        <v>432</v>
      </c>
      <c r="E264" s="34" t="s">
        <v>235</v>
      </c>
      <c r="F264" s="34" t="s">
        <v>257</v>
      </c>
      <c r="G264" s="34" t="s">
        <v>499</v>
      </c>
      <c r="H264" s="34" t="s">
        <v>240</v>
      </c>
      <c r="I264" s="51">
        <v>20</v>
      </c>
      <c r="J264" s="51">
        <v>30</v>
      </c>
      <c r="K264" s="74">
        <v>24</v>
      </c>
      <c r="L264" s="53"/>
      <c r="M264" s="89">
        <f t="shared" si="8"/>
        <v>0</v>
      </c>
      <c r="N264" s="49" t="str">
        <f t="shared" si="9"/>
        <v>OK</v>
      </c>
      <c r="O264" s="105"/>
      <c r="P264" s="50"/>
      <c r="Q264" s="92"/>
      <c r="R264" s="50"/>
      <c r="S264" s="92"/>
      <c r="T264" s="92"/>
      <c r="U264" s="92"/>
      <c r="V264" s="92"/>
      <c r="W264" s="92"/>
      <c r="X264" s="92"/>
      <c r="Y264" s="92"/>
      <c r="Z264" s="93"/>
      <c r="AA264" s="92"/>
      <c r="AB264" s="92"/>
      <c r="AC264" s="92"/>
      <c r="AD264" s="92"/>
      <c r="AE264" s="92"/>
      <c r="AF264" s="92"/>
      <c r="AG264" s="92"/>
      <c r="AH264" s="92"/>
      <c r="AI264" s="92"/>
      <c r="AJ264" s="92"/>
      <c r="AK264" s="92"/>
    </row>
    <row r="265" spans="1:37" ht="15" customHeight="1" x14ac:dyDescent="0.25">
      <c r="A265" s="224"/>
      <c r="B265" s="226"/>
      <c r="C265" s="60">
        <v>328</v>
      </c>
      <c r="D265" s="62" t="s">
        <v>433</v>
      </c>
      <c r="E265" s="51" t="s">
        <v>235</v>
      </c>
      <c r="F265" s="51" t="s">
        <v>377</v>
      </c>
      <c r="G265" s="34" t="s">
        <v>560</v>
      </c>
      <c r="H265" s="51" t="s">
        <v>240</v>
      </c>
      <c r="I265" s="51">
        <v>20</v>
      </c>
      <c r="J265" s="51">
        <v>30</v>
      </c>
      <c r="K265" s="74">
        <v>38</v>
      </c>
      <c r="L265" s="53"/>
      <c r="M265" s="89">
        <f t="shared" si="8"/>
        <v>0</v>
      </c>
      <c r="N265" s="49" t="str">
        <f t="shared" si="9"/>
        <v>OK</v>
      </c>
      <c r="O265" s="105"/>
      <c r="P265" s="50"/>
      <c r="Q265" s="92"/>
      <c r="R265" s="50"/>
      <c r="S265" s="92"/>
      <c r="T265" s="92"/>
      <c r="U265" s="92"/>
      <c r="V265" s="92"/>
      <c r="W265" s="92"/>
      <c r="X265" s="92"/>
      <c r="Y265" s="92"/>
      <c r="Z265" s="93"/>
      <c r="AA265" s="92"/>
      <c r="AB265" s="92"/>
      <c r="AC265" s="92"/>
      <c r="AD265" s="92"/>
      <c r="AE265" s="92"/>
      <c r="AF265" s="92"/>
      <c r="AG265" s="92"/>
      <c r="AH265" s="92"/>
      <c r="AI265" s="92"/>
      <c r="AJ265" s="92"/>
      <c r="AK265" s="92"/>
    </row>
    <row r="266" spans="1:37" ht="15" customHeight="1" x14ac:dyDescent="0.25">
      <c r="A266" s="224"/>
      <c r="B266" s="226"/>
      <c r="C266" s="60">
        <v>329</v>
      </c>
      <c r="D266" s="61" t="s">
        <v>434</v>
      </c>
      <c r="E266" s="34" t="s">
        <v>235</v>
      </c>
      <c r="F266" s="34" t="s">
        <v>561</v>
      </c>
      <c r="G266" s="34" t="s">
        <v>499</v>
      </c>
      <c r="H266" s="34" t="s">
        <v>240</v>
      </c>
      <c r="I266" s="51">
        <v>20</v>
      </c>
      <c r="J266" s="51">
        <v>30</v>
      </c>
      <c r="K266" s="74">
        <v>13</v>
      </c>
      <c r="L266" s="53"/>
      <c r="M266" s="89">
        <f t="shared" si="8"/>
        <v>0</v>
      </c>
      <c r="N266" s="49" t="str">
        <f t="shared" si="9"/>
        <v>OK</v>
      </c>
      <c r="O266" s="105"/>
      <c r="P266" s="50"/>
      <c r="Q266" s="92"/>
      <c r="R266" s="50"/>
      <c r="S266" s="92"/>
      <c r="T266" s="92"/>
      <c r="U266" s="92"/>
      <c r="V266" s="92"/>
      <c r="W266" s="92"/>
      <c r="X266" s="92"/>
      <c r="Y266" s="92"/>
      <c r="Z266" s="93"/>
      <c r="AA266" s="92"/>
      <c r="AB266" s="92"/>
      <c r="AC266" s="92"/>
      <c r="AD266" s="92"/>
      <c r="AE266" s="92"/>
      <c r="AF266" s="92"/>
      <c r="AG266" s="92"/>
      <c r="AH266" s="92"/>
      <c r="AI266" s="92"/>
      <c r="AJ266" s="92"/>
      <c r="AK266" s="92"/>
    </row>
    <row r="267" spans="1:37" ht="15" customHeight="1" x14ac:dyDescent="0.25">
      <c r="A267" s="224"/>
      <c r="B267" s="226"/>
      <c r="C267" s="60">
        <v>330</v>
      </c>
      <c r="D267" s="61" t="s">
        <v>435</v>
      </c>
      <c r="E267" s="34" t="s">
        <v>235</v>
      </c>
      <c r="F267" s="34" t="s">
        <v>561</v>
      </c>
      <c r="G267" s="34" t="s">
        <v>555</v>
      </c>
      <c r="H267" s="34" t="s">
        <v>240</v>
      </c>
      <c r="I267" s="51">
        <v>20</v>
      </c>
      <c r="J267" s="51">
        <v>30</v>
      </c>
      <c r="K267" s="74">
        <v>13</v>
      </c>
      <c r="L267" s="53"/>
      <c r="M267" s="89">
        <f t="shared" si="8"/>
        <v>0</v>
      </c>
      <c r="N267" s="49" t="str">
        <f t="shared" si="9"/>
        <v>OK</v>
      </c>
      <c r="O267" s="105"/>
      <c r="P267" s="50"/>
      <c r="Q267" s="92"/>
      <c r="R267" s="50"/>
      <c r="S267" s="92"/>
      <c r="T267" s="92"/>
      <c r="U267" s="92"/>
      <c r="V267" s="92"/>
      <c r="W267" s="92"/>
      <c r="X267" s="92"/>
      <c r="Y267" s="92"/>
      <c r="Z267" s="93"/>
      <c r="AA267" s="92"/>
      <c r="AB267" s="92"/>
      <c r="AC267" s="92"/>
      <c r="AD267" s="92"/>
      <c r="AE267" s="92"/>
      <c r="AF267" s="92"/>
      <c r="AG267" s="92"/>
      <c r="AH267" s="92"/>
      <c r="AI267" s="92"/>
      <c r="AJ267" s="92"/>
      <c r="AK267" s="92"/>
    </row>
    <row r="268" spans="1:37" ht="15" customHeight="1" x14ac:dyDescent="0.25">
      <c r="A268" s="224"/>
      <c r="B268" s="226"/>
      <c r="C268" s="57">
        <v>331</v>
      </c>
      <c r="D268" s="39" t="s">
        <v>436</v>
      </c>
      <c r="E268" s="51" t="s">
        <v>235</v>
      </c>
      <c r="F268" s="51" t="s">
        <v>379</v>
      </c>
      <c r="G268" s="34" t="s">
        <v>562</v>
      </c>
      <c r="H268" s="51" t="s">
        <v>240</v>
      </c>
      <c r="I268" s="51">
        <v>20</v>
      </c>
      <c r="J268" s="51">
        <v>30</v>
      </c>
      <c r="K268" s="74">
        <v>48</v>
      </c>
      <c r="L268" s="53"/>
      <c r="M268" s="89">
        <f t="shared" si="8"/>
        <v>0</v>
      </c>
      <c r="N268" s="49" t="str">
        <f t="shared" si="9"/>
        <v>OK</v>
      </c>
      <c r="O268" s="105"/>
      <c r="P268" s="50"/>
      <c r="Q268" s="92"/>
      <c r="R268" s="50"/>
      <c r="S268" s="92"/>
      <c r="T268" s="92"/>
      <c r="U268" s="92"/>
      <c r="V268" s="92"/>
      <c r="W268" s="92"/>
      <c r="X268" s="92"/>
      <c r="Y268" s="92"/>
      <c r="Z268" s="93"/>
      <c r="AA268" s="92"/>
      <c r="AB268" s="92"/>
      <c r="AC268" s="92"/>
      <c r="AD268" s="92"/>
      <c r="AE268" s="92"/>
      <c r="AF268" s="92"/>
      <c r="AG268" s="92"/>
      <c r="AH268" s="92"/>
      <c r="AI268" s="92"/>
      <c r="AJ268" s="92"/>
      <c r="AK268" s="92"/>
    </row>
    <row r="269" spans="1:37" ht="15" customHeight="1" x14ac:dyDescent="0.25">
      <c r="A269" s="224"/>
      <c r="B269" s="226"/>
      <c r="C269" s="60">
        <v>332</v>
      </c>
      <c r="D269" s="61" t="s">
        <v>437</v>
      </c>
      <c r="E269" s="51" t="s">
        <v>235</v>
      </c>
      <c r="F269" s="51" t="s">
        <v>380</v>
      </c>
      <c r="G269" s="34" t="s">
        <v>563</v>
      </c>
      <c r="H269" s="51" t="s">
        <v>240</v>
      </c>
      <c r="I269" s="51">
        <v>20</v>
      </c>
      <c r="J269" s="51">
        <v>30</v>
      </c>
      <c r="K269" s="74">
        <v>20</v>
      </c>
      <c r="L269" s="53"/>
      <c r="M269" s="89">
        <f t="shared" si="8"/>
        <v>0</v>
      </c>
      <c r="N269" s="49" t="str">
        <f t="shared" si="9"/>
        <v>OK</v>
      </c>
      <c r="O269" s="105"/>
      <c r="P269" s="50"/>
      <c r="Q269" s="92"/>
      <c r="R269" s="50"/>
      <c r="S269" s="92"/>
      <c r="T269" s="92"/>
      <c r="U269" s="92"/>
      <c r="V269" s="92"/>
      <c r="W269" s="92"/>
      <c r="X269" s="92"/>
      <c r="Y269" s="92"/>
      <c r="Z269" s="93"/>
      <c r="AA269" s="92"/>
      <c r="AB269" s="92"/>
      <c r="AC269" s="92"/>
      <c r="AD269" s="92"/>
      <c r="AE269" s="92"/>
      <c r="AF269" s="92"/>
      <c r="AG269" s="92"/>
      <c r="AH269" s="92"/>
      <c r="AI269" s="92"/>
      <c r="AJ269" s="92"/>
      <c r="AK269" s="92"/>
    </row>
    <row r="270" spans="1:37" ht="15" customHeight="1" x14ac:dyDescent="0.25">
      <c r="A270" s="224"/>
      <c r="B270" s="226"/>
      <c r="C270" s="60">
        <v>333</v>
      </c>
      <c r="D270" s="62" t="s">
        <v>205</v>
      </c>
      <c r="E270" s="34" t="s">
        <v>235</v>
      </c>
      <c r="F270" s="34" t="s">
        <v>257</v>
      </c>
      <c r="G270" s="34" t="s">
        <v>564</v>
      </c>
      <c r="H270" s="34" t="s">
        <v>240</v>
      </c>
      <c r="I270" s="51">
        <v>20</v>
      </c>
      <c r="J270" s="51">
        <v>30</v>
      </c>
      <c r="K270" s="74">
        <v>40</v>
      </c>
      <c r="L270" s="53"/>
      <c r="M270" s="89">
        <f t="shared" si="8"/>
        <v>0</v>
      </c>
      <c r="N270" s="49" t="str">
        <f t="shared" si="9"/>
        <v>OK</v>
      </c>
      <c r="O270" s="105"/>
      <c r="P270" s="50"/>
      <c r="Q270" s="92"/>
      <c r="R270" s="50"/>
      <c r="S270" s="92"/>
      <c r="T270" s="92"/>
      <c r="U270" s="92"/>
      <c r="V270" s="92"/>
      <c r="W270" s="92"/>
      <c r="X270" s="92"/>
      <c r="Y270" s="92"/>
      <c r="Z270" s="93"/>
      <c r="AA270" s="92"/>
      <c r="AB270" s="92"/>
      <c r="AC270" s="92"/>
      <c r="AD270" s="92"/>
      <c r="AE270" s="92"/>
      <c r="AF270" s="92"/>
      <c r="AG270" s="92"/>
      <c r="AH270" s="92"/>
      <c r="AI270" s="92"/>
      <c r="AJ270" s="92"/>
      <c r="AK270" s="92"/>
    </row>
    <row r="271" spans="1:37" ht="15" customHeight="1" x14ac:dyDescent="0.25">
      <c r="A271" s="224"/>
      <c r="B271" s="226"/>
      <c r="C271" s="60">
        <v>334</v>
      </c>
      <c r="D271" s="61" t="s">
        <v>206</v>
      </c>
      <c r="E271" s="34" t="s">
        <v>235</v>
      </c>
      <c r="F271" s="34" t="s">
        <v>257</v>
      </c>
      <c r="G271" s="34" t="s">
        <v>565</v>
      </c>
      <c r="H271" s="34" t="s">
        <v>240</v>
      </c>
      <c r="I271" s="51">
        <v>20</v>
      </c>
      <c r="J271" s="51">
        <v>30</v>
      </c>
      <c r="K271" s="74">
        <v>12</v>
      </c>
      <c r="L271" s="53"/>
      <c r="M271" s="89">
        <f t="shared" si="8"/>
        <v>0</v>
      </c>
      <c r="N271" s="49" t="str">
        <f t="shared" si="9"/>
        <v>OK</v>
      </c>
      <c r="O271" s="105"/>
      <c r="P271" s="50"/>
      <c r="Q271" s="92"/>
      <c r="R271" s="50"/>
      <c r="S271" s="92"/>
      <c r="T271" s="92"/>
      <c r="U271" s="92"/>
      <c r="V271" s="92"/>
      <c r="W271" s="92"/>
      <c r="X271" s="92"/>
      <c r="Y271" s="92"/>
      <c r="Z271" s="93"/>
      <c r="AA271" s="92"/>
      <c r="AB271" s="92"/>
      <c r="AC271" s="92"/>
      <c r="AD271" s="92"/>
      <c r="AE271" s="92"/>
      <c r="AF271" s="92"/>
      <c r="AG271" s="92"/>
      <c r="AH271" s="92"/>
      <c r="AI271" s="92"/>
      <c r="AJ271" s="92"/>
      <c r="AK271" s="92"/>
    </row>
    <row r="272" spans="1:37" ht="15" customHeight="1" x14ac:dyDescent="0.25">
      <c r="A272" s="224"/>
      <c r="B272" s="226"/>
      <c r="C272" s="57">
        <v>335</v>
      </c>
      <c r="D272" s="62" t="s">
        <v>438</v>
      </c>
      <c r="E272" s="34" t="s">
        <v>235</v>
      </c>
      <c r="F272" s="34" t="s">
        <v>253</v>
      </c>
      <c r="G272" s="34" t="s">
        <v>566</v>
      </c>
      <c r="H272" s="51" t="s">
        <v>240</v>
      </c>
      <c r="I272" s="51">
        <v>20</v>
      </c>
      <c r="J272" s="51">
        <v>30</v>
      </c>
      <c r="K272" s="74">
        <v>22</v>
      </c>
      <c r="L272" s="53"/>
      <c r="M272" s="89">
        <f t="shared" si="8"/>
        <v>0</v>
      </c>
      <c r="N272" s="49" t="str">
        <f t="shared" si="9"/>
        <v>OK</v>
      </c>
      <c r="O272" s="105"/>
      <c r="P272" s="50"/>
      <c r="Q272" s="92"/>
      <c r="R272" s="50"/>
      <c r="S272" s="92"/>
      <c r="T272" s="92"/>
      <c r="U272" s="92"/>
      <c r="V272" s="92"/>
      <c r="W272" s="92"/>
      <c r="X272" s="92"/>
      <c r="Y272" s="92"/>
      <c r="Z272" s="93"/>
      <c r="AA272" s="92"/>
      <c r="AB272" s="92"/>
      <c r="AC272" s="92"/>
      <c r="AD272" s="92"/>
      <c r="AE272" s="92"/>
      <c r="AF272" s="92"/>
      <c r="AG272" s="92"/>
      <c r="AH272" s="92"/>
      <c r="AI272" s="92"/>
      <c r="AJ272" s="92"/>
      <c r="AK272" s="92"/>
    </row>
    <row r="273" spans="1:37" ht="15" customHeight="1" x14ac:dyDescent="0.25">
      <c r="A273" s="224"/>
      <c r="B273" s="226"/>
      <c r="C273" s="60">
        <v>336</v>
      </c>
      <c r="D273" s="62" t="s">
        <v>439</v>
      </c>
      <c r="E273" s="34" t="s">
        <v>235</v>
      </c>
      <c r="F273" s="34" t="s">
        <v>253</v>
      </c>
      <c r="G273" s="34" t="s">
        <v>567</v>
      </c>
      <c r="H273" s="34" t="s">
        <v>240</v>
      </c>
      <c r="I273" s="51">
        <v>20</v>
      </c>
      <c r="J273" s="51">
        <v>30</v>
      </c>
      <c r="K273" s="74">
        <v>10</v>
      </c>
      <c r="L273" s="53"/>
      <c r="M273" s="89">
        <f t="shared" si="8"/>
        <v>0</v>
      </c>
      <c r="N273" s="49" t="str">
        <f t="shared" si="9"/>
        <v>OK</v>
      </c>
      <c r="O273" s="105"/>
      <c r="P273" s="50"/>
      <c r="Q273" s="92"/>
      <c r="R273" s="50"/>
      <c r="S273" s="92"/>
      <c r="T273" s="92"/>
      <c r="U273" s="92"/>
      <c r="V273" s="92"/>
      <c r="W273" s="92"/>
      <c r="X273" s="92"/>
      <c r="Y273" s="92"/>
      <c r="Z273" s="93"/>
      <c r="AA273" s="92"/>
      <c r="AB273" s="92"/>
      <c r="AC273" s="92"/>
      <c r="AD273" s="92"/>
      <c r="AE273" s="92"/>
      <c r="AF273" s="92"/>
      <c r="AG273" s="92"/>
      <c r="AH273" s="92"/>
      <c r="AI273" s="92"/>
      <c r="AJ273" s="92"/>
      <c r="AK273" s="92"/>
    </row>
    <row r="274" spans="1:37" ht="15" customHeight="1" x14ac:dyDescent="0.25">
      <c r="A274" s="224"/>
      <c r="B274" s="226"/>
      <c r="C274" s="60">
        <v>337</v>
      </c>
      <c r="D274" s="62" t="s">
        <v>440</v>
      </c>
      <c r="E274" s="34" t="s">
        <v>235</v>
      </c>
      <c r="F274" s="34" t="s">
        <v>568</v>
      </c>
      <c r="G274" s="34" t="s">
        <v>558</v>
      </c>
      <c r="H274" s="34" t="s">
        <v>240</v>
      </c>
      <c r="I274" s="51">
        <v>20</v>
      </c>
      <c r="J274" s="51">
        <v>30</v>
      </c>
      <c r="K274" s="74">
        <v>12.5</v>
      </c>
      <c r="L274" s="53">
        <v>4000</v>
      </c>
      <c r="M274" s="89">
        <f t="shared" si="8"/>
        <v>2500</v>
      </c>
      <c r="N274" s="49" t="str">
        <f t="shared" si="9"/>
        <v>OK</v>
      </c>
      <c r="O274" s="105"/>
      <c r="P274" s="50">
        <v>1500</v>
      </c>
      <c r="Q274" s="92"/>
      <c r="R274" s="50"/>
      <c r="S274" s="92"/>
      <c r="T274" s="92"/>
      <c r="U274" s="92"/>
      <c r="V274" s="92"/>
      <c r="W274" s="92"/>
      <c r="X274" s="92"/>
      <c r="Y274" s="92"/>
      <c r="Z274" s="93"/>
      <c r="AA274" s="92"/>
      <c r="AB274" s="92"/>
      <c r="AC274" s="92"/>
      <c r="AD274" s="92"/>
      <c r="AE274" s="92"/>
      <c r="AF274" s="92"/>
      <c r="AG274" s="92"/>
      <c r="AH274" s="92"/>
      <c r="AI274" s="92"/>
      <c r="AJ274" s="92"/>
      <c r="AK274" s="92"/>
    </row>
    <row r="275" spans="1:37" ht="15" customHeight="1" x14ac:dyDescent="0.25">
      <c r="A275" s="224"/>
      <c r="B275" s="226"/>
      <c r="C275" s="60">
        <v>338</v>
      </c>
      <c r="D275" s="62" t="s">
        <v>441</v>
      </c>
      <c r="E275" s="34" t="s">
        <v>235</v>
      </c>
      <c r="F275" s="34" t="s">
        <v>257</v>
      </c>
      <c r="G275" s="34" t="s">
        <v>557</v>
      </c>
      <c r="H275" s="51" t="s">
        <v>240</v>
      </c>
      <c r="I275" s="51">
        <v>20</v>
      </c>
      <c r="J275" s="51">
        <v>30</v>
      </c>
      <c r="K275" s="74">
        <v>43</v>
      </c>
      <c r="L275" s="53"/>
      <c r="M275" s="89">
        <f t="shared" si="8"/>
        <v>0</v>
      </c>
      <c r="N275" s="49" t="str">
        <f t="shared" si="9"/>
        <v>OK</v>
      </c>
      <c r="O275" s="105"/>
      <c r="P275" s="50"/>
      <c r="Q275" s="92"/>
      <c r="R275" s="50"/>
      <c r="S275" s="92"/>
      <c r="T275" s="92"/>
      <c r="U275" s="92"/>
      <c r="V275" s="92"/>
      <c r="W275" s="92"/>
      <c r="X275" s="92"/>
      <c r="Y275" s="92"/>
      <c r="Z275" s="93"/>
      <c r="AA275" s="92"/>
      <c r="AB275" s="92"/>
      <c r="AC275" s="92"/>
      <c r="AD275" s="92"/>
      <c r="AE275" s="92"/>
      <c r="AF275" s="92"/>
      <c r="AG275" s="92"/>
      <c r="AH275" s="92"/>
      <c r="AI275" s="92"/>
      <c r="AJ275" s="92"/>
      <c r="AK275" s="92"/>
    </row>
    <row r="276" spans="1:37" ht="15" customHeight="1" x14ac:dyDescent="0.25">
      <c r="A276" s="224"/>
      <c r="B276" s="226"/>
      <c r="C276" s="57">
        <v>339</v>
      </c>
      <c r="D276" s="62" t="s">
        <v>442</v>
      </c>
      <c r="E276" s="34" t="s">
        <v>235</v>
      </c>
      <c r="F276" s="34" t="s">
        <v>257</v>
      </c>
      <c r="G276" s="34" t="s">
        <v>553</v>
      </c>
      <c r="H276" s="51" t="s">
        <v>240</v>
      </c>
      <c r="I276" s="51">
        <v>20</v>
      </c>
      <c r="J276" s="51">
        <v>30</v>
      </c>
      <c r="K276" s="74">
        <v>9</v>
      </c>
      <c r="L276" s="53">
        <v>500</v>
      </c>
      <c r="M276" s="89">
        <f t="shared" si="8"/>
        <v>350</v>
      </c>
      <c r="N276" s="49" t="str">
        <f t="shared" si="9"/>
        <v>OK</v>
      </c>
      <c r="O276" s="105"/>
      <c r="P276" s="50">
        <v>150</v>
      </c>
      <c r="Q276" s="92"/>
      <c r="R276" s="50"/>
      <c r="S276" s="92"/>
      <c r="T276" s="92"/>
      <c r="U276" s="92"/>
      <c r="V276" s="92"/>
      <c r="W276" s="92"/>
      <c r="X276" s="92"/>
      <c r="Y276" s="92"/>
      <c r="Z276" s="93"/>
      <c r="AA276" s="92"/>
      <c r="AB276" s="92"/>
      <c r="AC276" s="92"/>
      <c r="AD276" s="92"/>
      <c r="AE276" s="92"/>
      <c r="AF276" s="92"/>
      <c r="AG276" s="92"/>
      <c r="AH276" s="92"/>
      <c r="AI276" s="92"/>
      <c r="AJ276" s="92"/>
      <c r="AK276" s="92"/>
    </row>
    <row r="277" spans="1:37" ht="15" customHeight="1" x14ac:dyDescent="0.25">
      <c r="A277" s="224"/>
      <c r="B277" s="226"/>
      <c r="C277" s="60">
        <v>340</v>
      </c>
      <c r="D277" s="62" t="s">
        <v>443</v>
      </c>
      <c r="E277" s="34" t="s">
        <v>235</v>
      </c>
      <c r="F277" s="34" t="s">
        <v>257</v>
      </c>
      <c r="G277" s="34" t="s">
        <v>567</v>
      </c>
      <c r="H277" s="51" t="s">
        <v>240</v>
      </c>
      <c r="I277" s="51">
        <v>20</v>
      </c>
      <c r="J277" s="51">
        <v>30</v>
      </c>
      <c r="K277" s="74">
        <v>10</v>
      </c>
      <c r="L277" s="53"/>
      <c r="M277" s="89">
        <f t="shared" si="8"/>
        <v>0</v>
      </c>
      <c r="N277" s="49" t="str">
        <f t="shared" si="9"/>
        <v>OK</v>
      </c>
      <c r="O277" s="105"/>
      <c r="P277" s="50"/>
      <c r="Q277" s="92"/>
      <c r="R277" s="50"/>
      <c r="S277" s="92"/>
      <c r="T277" s="92"/>
      <c r="U277" s="92"/>
      <c r="V277" s="92"/>
      <c r="W277" s="92"/>
      <c r="X277" s="92"/>
      <c r="Y277" s="92"/>
      <c r="Z277" s="93"/>
      <c r="AA277" s="92"/>
      <c r="AB277" s="92"/>
      <c r="AC277" s="92"/>
      <c r="AD277" s="92"/>
      <c r="AE277" s="92"/>
      <c r="AF277" s="92"/>
      <c r="AG277" s="92"/>
      <c r="AH277" s="92"/>
      <c r="AI277" s="92"/>
      <c r="AJ277" s="92"/>
      <c r="AK277" s="92"/>
    </row>
    <row r="278" spans="1:37" ht="15" customHeight="1" x14ac:dyDescent="0.25">
      <c r="A278" s="224"/>
      <c r="B278" s="226"/>
      <c r="C278" s="60">
        <v>341</v>
      </c>
      <c r="D278" s="62" t="s">
        <v>444</v>
      </c>
      <c r="E278" s="34" t="s">
        <v>235</v>
      </c>
      <c r="F278" s="34" t="s">
        <v>257</v>
      </c>
      <c r="G278" s="34" t="s">
        <v>567</v>
      </c>
      <c r="H278" s="51" t="s">
        <v>240</v>
      </c>
      <c r="I278" s="51">
        <v>20</v>
      </c>
      <c r="J278" s="51">
        <v>30</v>
      </c>
      <c r="K278" s="74">
        <v>11</v>
      </c>
      <c r="L278" s="53"/>
      <c r="M278" s="89">
        <f t="shared" si="8"/>
        <v>0</v>
      </c>
      <c r="N278" s="49" t="str">
        <f t="shared" si="9"/>
        <v>OK</v>
      </c>
      <c r="O278" s="105"/>
      <c r="P278" s="50"/>
      <c r="Q278" s="92"/>
      <c r="R278" s="50"/>
      <c r="S278" s="92"/>
      <c r="T278" s="92"/>
      <c r="U278" s="92"/>
      <c r="V278" s="92"/>
      <c r="W278" s="92"/>
      <c r="X278" s="92"/>
      <c r="Y278" s="92"/>
      <c r="Z278" s="93"/>
      <c r="AA278" s="92"/>
      <c r="AB278" s="92"/>
      <c r="AC278" s="92"/>
      <c r="AD278" s="92"/>
      <c r="AE278" s="92"/>
      <c r="AF278" s="92"/>
      <c r="AG278" s="92"/>
      <c r="AH278" s="92"/>
      <c r="AI278" s="92"/>
      <c r="AJ278" s="92"/>
      <c r="AK278" s="92"/>
    </row>
    <row r="279" spans="1:37" ht="15" customHeight="1" x14ac:dyDescent="0.25">
      <c r="A279" s="224"/>
      <c r="B279" s="226"/>
      <c r="C279" s="60">
        <v>342</v>
      </c>
      <c r="D279" s="62" t="s">
        <v>445</v>
      </c>
      <c r="E279" s="34" t="s">
        <v>235</v>
      </c>
      <c r="F279" s="34" t="s">
        <v>257</v>
      </c>
      <c r="G279" s="34" t="s">
        <v>567</v>
      </c>
      <c r="H279" s="51" t="s">
        <v>240</v>
      </c>
      <c r="I279" s="51">
        <v>20</v>
      </c>
      <c r="J279" s="51">
        <v>30</v>
      </c>
      <c r="K279" s="74">
        <v>9.3000000000000007</v>
      </c>
      <c r="L279" s="53"/>
      <c r="M279" s="89">
        <f t="shared" si="8"/>
        <v>0</v>
      </c>
      <c r="N279" s="49" t="str">
        <f t="shared" si="9"/>
        <v>OK</v>
      </c>
      <c r="O279" s="105"/>
      <c r="P279" s="50"/>
      <c r="Q279" s="92"/>
      <c r="R279" s="50"/>
      <c r="S279" s="92"/>
      <c r="T279" s="92"/>
      <c r="U279" s="92"/>
      <c r="V279" s="92"/>
      <c r="W279" s="92"/>
      <c r="X279" s="92"/>
      <c r="Y279" s="92"/>
      <c r="Z279" s="93"/>
      <c r="AA279" s="92"/>
      <c r="AB279" s="92"/>
      <c r="AC279" s="92"/>
      <c r="AD279" s="92"/>
      <c r="AE279" s="92"/>
      <c r="AF279" s="92"/>
      <c r="AG279" s="92"/>
      <c r="AH279" s="92"/>
      <c r="AI279" s="92"/>
      <c r="AJ279" s="92"/>
      <c r="AK279" s="92"/>
    </row>
    <row r="280" spans="1:37" ht="15" customHeight="1" x14ac:dyDescent="0.25">
      <c r="A280" s="224"/>
      <c r="B280" s="226"/>
      <c r="C280" s="57">
        <v>343</v>
      </c>
      <c r="D280" s="62" t="s">
        <v>207</v>
      </c>
      <c r="E280" s="34" t="s">
        <v>235</v>
      </c>
      <c r="F280" s="34" t="s">
        <v>257</v>
      </c>
      <c r="G280" s="34" t="s">
        <v>569</v>
      </c>
      <c r="H280" s="51" t="s">
        <v>31</v>
      </c>
      <c r="I280" s="51">
        <v>20</v>
      </c>
      <c r="J280" s="51">
        <v>30</v>
      </c>
      <c r="K280" s="74">
        <v>27</v>
      </c>
      <c r="L280" s="53"/>
      <c r="M280" s="89">
        <f t="shared" si="8"/>
        <v>0</v>
      </c>
      <c r="N280" s="49" t="str">
        <f t="shared" si="9"/>
        <v>OK</v>
      </c>
      <c r="O280" s="105"/>
      <c r="P280" s="50"/>
      <c r="Q280" s="92"/>
      <c r="R280" s="50"/>
      <c r="S280" s="92"/>
      <c r="T280" s="92"/>
      <c r="U280" s="92"/>
      <c r="V280" s="92"/>
      <c r="W280" s="92"/>
      <c r="X280" s="92"/>
      <c r="Y280" s="92"/>
      <c r="Z280" s="93"/>
      <c r="AA280" s="92"/>
      <c r="AB280" s="92"/>
      <c r="AC280" s="92"/>
      <c r="AD280" s="92"/>
      <c r="AE280" s="92"/>
      <c r="AF280" s="92"/>
      <c r="AG280" s="92"/>
      <c r="AH280" s="92"/>
      <c r="AI280" s="92"/>
      <c r="AJ280" s="92"/>
      <c r="AK280" s="92"/>
    </row>
    <row r="281" spans="1:37" ht="15" customHeight="1" x14ac:dyDescent="0.25">
      <c r="A281" s="224"/>
      <c r="B281" s="226"/>
      <c r="C281" s="60">
        <v>344</v>
      </c>
      <c r="D281" s="62" t="s">
        <v>208</v>
      </c>
      <c r="E281" s="34" t="s">
        <v>235</v>
      </c>
      <c r="F281" s="34" t="s">
        <v>257</v>
      </c>
      <c r="G281" s="34" t="s">
        <v>559</v>
      </c>
      <c r="H281" s="51" t="s">
        <v>31</v>
      </c>
      <c r="I281" s="51">
        <v>20</v>
      </c>
      <c r="J281" s="51">
        <v>30</v>
      </c>
      <c r="K281" s="74">
        <v>28</v>
      </c>
      <c r="L281" s="53"/>
      <c r="M281" s="89">
        <f t="shared" si="8"/>
        <v>0</v>
      </c>
      <c r="N281" s="49" t="str">
        <f t="shared" si="9"/>
        <v>OK</v>
      </c>
      <c r="O281" s="105"/>
      <c r="P281" s="50"/>
      <c r="Q281" s="92"/>
      <c r="R281" s="50"/>
      <c r="S281" s="92"/>
      <c r="T281" s="92"/>
      <c r="U281" s="92"/>
      <c r="V281" s="92"/>
      <c r="W281" s="92"/>
      <c r="X281" s="92"/>
      <c r="Y281" s="92"/>
      <c r="Z281" s="93"/>
      <c r="AA281" s="92"/>
      <c r="AB281" s="92"/>
      <c r="AC281" s="92"/>
      <c r="AD281" s="92"/>
      <c r="AE281" s="92"/>
      <c r="AF281" s="92"/>
      <c r="AG281" s="92"/>
      <c r="AH281" s="92"/>
      <c r="AI281" s="92"/>
      <c r="AJ281" s="92"/>
      <c r="AK281" s="92"/>
    </row>
    <row r="282" spans="1:37" ht="15" customHeight="1" x14ac:dyDescent="0.25">
      <c r="A282" s="224"/>
      <c r="B282" s="226"/>
      <c r="C282" s="60">
        <v>345</v>
      </c>
      <c r="D282" s="62" t="s">
        <v>209</v>
      </c>
      <c r="E282" s="34" t="s">
        <v>235</v>
      </c>
      <c r="F282" s="34" t="s">
        <v>257</v>
      </c>
      <c r="G282" s="34" t="s">
        <v>570</v>
      </c>
      <c r="H282" s="51" t="s">
        <v>240</v>
      </c>
      <c r="I282" s="51">
        <v>20</v>
      </c>
      <c r="J282" s="51">
        <v>30</v>
      </c>
      <c r="K282" s="74">
        <v>30</v>
      </c>
      <c r="L282" s="53"/>
      <c r="M282" s="89">
        <f t="shared" si="8"/>
        <v>0</v>
      </c>
      <c r="N282" s="49" t="str">
        <f t="shared" si="9"/>
        <v>OK</v>
      </c>
      <c r="O282" s="105"/>
      <c r="P282" s="50"/>
      <c r="Q282" s="92"/>
      <c r="R282" s="50"/>
      <c r="S282" s="92"/>
      <c r="T282" s="92"/>
      <c r="U282" s="92"/>
      <c r="V282" s="92"/>
      <c r="W282" s="92"/>
      <c r="X282" s="92"/>
      <c r="Y282" s="92"/>
      <c r="Z282" s="93"/>
      <c r="AA282" s="92"/>
      <c r="AB282" s="92"/>
      <c r="AC282" s="92"/>
      <c r="AD282" s="92"/>
      <c r="AE282" s="92"/>
      <c r="AF282" s="92"/>
      <c r="AG282" s="92"/>
      <c r="AH282" s="92"/>
      <c r="AI282" s="92"/>
      <c r="AJ282" s="92"/>
      <c r="AK282" s="92"/>
    </row>
    <row r="283" spans="1:37" ht="15" customHeight="1" x14ac:dyDescent="0.25">
      <c r="A283" s="224"/>
      <c r="B283" s="226"/>
      <c r="C283" s="60">
        <v>346</v>
      </c>
      <c r="D283" s="62" t="s">
        <v>446</v>
      </c>
      <c r="E283" s="34" t="s">
        <v>235</v>
      </c>
      <c r="F283" s="34" t="s">
        <v>257</v>
      </c>
      <c r="G283" s="34" t="s">
        <v>571</v>
      </c>
      <c r="H283" s="51" t="s">
        <v>243</v>
      </c>
      <c r="I283" s="51">
        <v>20</v>
      </c>
      <c r="J283" s="51">
        <v>30</v>
      </c>
      <c r="K283" s="74">
        <v>18</v>
      </c>
      <c r="L283" s="53"/>
      <c r="M283" s="89">
        <f t="shared" si="8"/>
        <v>0</v>
      </c>
      <c r="N283" s="49" t="str">
        <f t="shared" si="9"/>
        <v>OK</v>
      </c>
      <c r="O283" s="105"/>
      <c r="P283" s="50"/>
      <c r="Q283" s="92"/>
      <c r="R283" s="50"/>
      <c r="S283" s="92"/>
      <c r="T283" s="92"/>
      <c r="U283" s="92"/>
      <c r="V283" s="92"/>
      <c r="W283" s="92"/>
      <c r="X283" s="92"/>
      <c r="Y283" s="92"/>
      <c r="Z283" s="93"/>
      <c r="AA283" s="92"/>
      <c r="AB283" s="92"/>
      <c r="AC283" s="92"/>
      <c r="AD283" s="92"/>
      <c r="AE283" s="92"/>
      <c r="AF283" s="92"/>
      <c r="AG283" s="92"/>
      <c r="AH283" s="92"/>
      <c r="AI283" s="92"/>
      <c r="AJ283" s="92"/>
      <c r="AK283" s="92"/>
    </row>
    <row r="284" spans="1:37" ht="15" customHeight="1" x14ac:dyDescent="0.25">
      <c r="A284" s="224"/>
      <c r="B284" s="226"/>
      <c r="C284" s="57">
        <v>347</v>
      </c>
      <c r="D284" s="62" t="s">
        <v>323</v>
      </c>
      <c r="E284" s="34" t="s">
        <v>330</v>
      </c>
      <c r="F284" s="34" t="s">
        <v>381</v>
      </c>
      <c r="G284" s="34" t="s">
        <v>572</v>
      </c>
      <c r="H284" s="51" t="s">
        <v>243</v>
      </c>
      <c r="I284" s="51">
        <v>20</v>
      </c>
      <c r="J284" s="51">
        <v>30</v>
      </c>
      <c r="K284" s="74">
        <v>27</v>
      </c>
      <c r="L284" s="53"/>
      <c r="M284" s="89">
        <f t="shared" si="8"/>
        <v>0</v>
      </c>
      <c r="N284" s="49" t="str">
        <f t="shared" si="9"/>
        <v>OK</v>
      </c>
      <c r="O284" s="105"/>
      <c r="P284" s="50"/>
      <c r="Q284" s="92"/>
      <c r="R284" s="50"/>
      <c r="S284" s="92"/>
      <c r="T284" s="92"/>
      <c r="U284" s="92"/>
      <c r="V284" s="92"/>
      <c r="W284" s="92"/>
      <c r="X284" s="92"/>
      <c r="Y284" s="92"/>
      <c r="Z284" s="93"/>
      <c r="AA284" s="92"/>
      <c r="AB284" s="92"/>
      <c r="AC284" s="92"/>
      <c r="AD284" s="92"/>
      <c r="AE284" s="92"/>
      <c r="AF284" s="92"/>
      <c r="AG284" s="92"/>
      <c r="AH284" s="92"/>
      <c r="AI284" s="92"/>
      <c r="AJ284" s="92"/>
      <c r="AK284" s="92"/>
    </row>
    <row r="285" spans="1:37" ht="15" customHeight="1" x14ac:dyDescent="0.25">
      <c r="A285" s="224"/>
      <c r="B285" s="226"/>
      <c r="C285" s="60">
        <v>348</v>
      </c>
      <c r="D285" s="62" t="s">
        <v>447</v>
      </c>
      <c r="E285" s="34" t="s">
        <v>235</v>
      </c>
      <c r="F285" s="34" t="s">
        <v>385</v>
      </c>
      <c r="G285" s="34" t="s">
        <v>573</v>
      </c>
      <c r="H285" s="51" t="s">
        <v>243</v>
      </c>
      <c r="I285" s="51">
        <v>20</v>
      </c>
      <c r="J285" s="51">
        <v>30</v>
      </c>
      <c r="K285" s="74">
        <v>30</v>
      </c>
      <c r="L285" s="53">
        <v>20</v>
      </c>
      <c r="M285" s="89">
        <f t="shared" si="8"/>
        <v>15</v>
      </c>
      <c r="N285" s="49" t="str">
        <f t="shared" si="9"/>
        <v>OK</v>
      </c>
      <c r="O285" s="105"/>
      <c r="P285" s="50">
        <v>5</v>
      </c>
      <c r="Q285" s="92"/>
      <c r="R285" s="50"/>
      <c r="S285" s="92"/>
      <c r="T285" s="92"/>
      <c r="U285" s="92"/>
      <c r="V285" s="92"/>
      <c r="W285" s="92"/>
      <c r="X285" s="92"/>
      <c r="Y285" s="92"/>
      <c r="Z285" s="93"/>
      <c r="AA285" s="92"/>
      <c r="AB285" s="92"/>
      <c r="AC285" s="92"/>
      <c r="AD285" s="92"/>
      <c r="AE285" s="92"/>
      <c r="AF285" s="92"/>
      <c r="AG285" s="92"/>
      <c r="AH285" s="92"/>
      <c r="AI285" s="92"/>
      <c r="AJ285" s="92"/>
      <c r="AK285" s="92"/>
    </row>
    <row r="286" spans="1:37" ht="15" customHeight="1" x14ac:dyDescent="0.25">
      <c r="A286" s="224"/>
      <c r="B286" s="226"/>
      <c r="C286" s="60">
        <v>349</v>
      </c>
      <c r="D286" s="62" t="s">
        <v>448</v>
      </c>
      <c r="E286" s="34" t="s">
        <v>235</v>
      </c>
      <c r="F286" s="34" t="s">
        <v>385</v>
      </c>
      <c r="G286" s="34" t="s">
        <v>574</v>
      </c>
      <c r="H286" s="59" t="s">
        <v>243</v>
      </c>
      <c r="I286" s="51">
        <v>20</v>
      </c>
      <c r="J286" s="51">
        <v>30</v>
      </c>
      <c r="K286" s="74">
        <v>48</v>
      </c>
      <c r="L286" s="53">
        <v>20</v>
      </c>
      <c r="M286" s="89">
        <f t="shared" si="8"/>
        <v>15</v>
      </c>
      <c r="N286" s="49" t="str">
        <f t="shared" si="9"/>
        <v>OK</v>
      </c>
      <c r="O286" s="105"/>
      <c r="P286" s="50">
        <v>5</v>
      </c>
      <c r="Q286" s="92"/>
      <c r="R286" s="50"/>
      <c r="S286" s="92"/>
      <c r="T286" s="92"/>
      <c r="U286" s="92"/>
      <c r="V286" s="92"/>
      <c r="W286" s="92"/>
      <c r="X286" s="92"/>
      <c r="Y286" s="92"/>
      <c r="Z286" s="93"/>
      <c r="AA286" s="92"/>
      <c r="AB286" s="92"/>
      <c r="AC286" s="92"/>
      <c r="AD286" s="92"/>
      <c r="AE286" s="92"/>
      <c r="AF286" s="92"/>
      <c r="AG286" s="92"/>
      <c r="AH286" s="92"/>
      <c r="AI286" s="92"/>
      <c r="AJ286" s="92"/>
      <c r="AK286" s="92"/>
    </row>
    <row r="287" spans="1:37" ht="15" customHeight="1" x14ac:dyDescent="0.25">
      <c r="A287" s="224"/>
      <c r="B287" s="226"/>
      <c r="C287" s="60">
        <v>350</v>
      </c>
      <c r="D287" s="62" t="s">
        <v>449</v>
      </c>
      <c r="E287" s="34" t="s">
        <v>235</v>
      </c>
      <c r="F287" s="34" t="s">
        <v>385</v>
      </c>
      <c r="G287" s="34" t="s">
        <v>573</v>
      </c>
      <c r="H287" s="51" t="s">
        <v>243</v>
      </c>
      <c r="I287" s="51">
        <v>20</v>
      </c>
      <c r="J287" s="51">
        <v>30</v>
      </c>
      <c r="K287" s="74">
        <v>150</v>
      </c>
      <c r="L287" s="53"/>
      <c r="M287" s="89">
        <f t="shared" si="8"/>
        <v>0</v>
      </c>
      <c r="N287" s="49" t="str">
        <f t="shared" si="9"/>
        <v>OK</v>
      </c>
      <c r="O287" s="105"/>
      <c r="P287" s="50"/>
      <c r="Q287" s="92"/>
      <c r="R287" s="50"/>
      <c r="S287" s="92"/>
      <c r="T287" s="92"/>
      <c r="U287" s="92"/>
      <c r="V287" s="92"/>
      <c r="W287" s="92"/>
      <c r="X287" s="92"/>
      <c r="Y287" s="92"/>
      <c r="Z287" s="93"/>
      <c r="AA287" s="92"/>
      <c r="AB287" s="92"/>
      <c r="AC287" s="92"/>
      <c r="AD287" s="92"/>
      <c r="AE287" s="92"/>
      <c r="AF287" s="92"/>
      <c r="AG287" s="92"/>
      <c r="AH287" s="92"/>
      <c r="AI287" s="92"/>
      <c r="AJ287" s="92"/>
      <c r="AK287" s="92"/>
    </row>
    <row r="288" spans="1:37" ht="15" customHeight="1" x14ac:dyDescent="0.25">
      <c r="A288" s="224"/>
      <c r="B288" s="226"/>
      <c r="C288" s="57">
        <v>351</v>
      </c>
      <c r="D288" s="62" t="s">
        <v>450</v>
      </c>
      <c r="E288" s="34" t="s">
        <v>235</v>
      </c>
      <c r="F288" s="34" t="s">
        <v>385</v>
      </c>
      <c r="G288" s="34" t="s">
        <v>384</v>
      </c>
      <c r="H288" s="51" t="s">
        <v>243</v>
      </c>
      <c r="I288" s="51">
        <v>20</v>
      </c>
      <c r="J288" s="51">
        <v>30</v>
      </c>
      <c r="K288" s="74">
        <v>250</v>
      </c>
      <c r="L288" s="53"/>
      <c r="M288" s="89">
        <f t="shared" si="8"/>
        <v>0</v>
      </c>
      <c r="N288" s="49" t="str">
        <f t="shared" si="9"/>
        <v>OK</v>
      </c>
      <c r="O288" s="105"/>
      <c r="P288" s="50"/>
      <c r="Q288" s="92"/>
      <c r="R288" s="50"/>
      <c r="S288" s="92"/>
      <c r="T288" s="92"/>
      <c r="U288" s="92"/>
      <c r="V288" s="92"/>
      <c r="W288" s="92"/>
      <c r="X288" s="92"/>
      <c r="Y288" s="92"/>
      <c r="Z288" s="93"/>
      <c r="AA288" s="92"/>
      <c r="AB288" s="92"/>
      <c r="AC288" s="92"/>
      <c r="AD288" s="92"/>
      <c r="AE288" s="92"/>
      <c r="AF288" s="92"/>
      <c r="AG288" s="92"/>
      <c r="AH288" s="92"/>
      <c r="AI288" s="92"/>
      <c r="AJ288" s="92"/>
      <c r="AK288" s="92"/>
    </row>
    <row r="289" spans="1:37" ht="15" customHeight="1" x14ac:dyDescent="0.25">
      <c r="A289" s="224"/>
      <c r="B289" s="226"/>
      <c r="C289" s="60">
        <v>352</v>
      </c>
      <c r="D289" s="62" t="s">
        <v>451</v>
      </c>
      <c r="E289" s="34" t="s">
        <v>235</v>
      </c>
      <c r="F289" s="34" t="s">
        <v>257</v>
      </c>
      <c r="G289" s="34" t="s">
        <v>575</v>
      </c>
      <c r="H289" s="51" t="s">
        <v>243</v>
      </c>
      <c r="I289" s="51">
        <v>20</v>
      </c>
      <c r="J289" s="51">
        <v>30</v>
      </c>
      <c r="K289" s="74">
        <v>10</v>
      </c>
      <c r="L289" s="53"/>
      <c r="M289" s="89">
        <f t="shared" si="8"/>
        <v>0</v>
      </c>
      <c r="N289" s="49" t="str">
        <f t="shared" si="9"/>
        <v>OK</v>
      </c>
      <c r="O289" s="105"/>
      <c r="P289" s="50"/>
      <c r="Q289" s="92"/>
      <c r="R289" s="50"/>
      <c r="S289" s="92"/>
      <c r="T289" s="92"/>
      <c r="U289" s="92"/>
      <c r="V289" s="92"/>
      <c r="W289" s="92"/>
      <c r="X289" s="92"/>
      <c r="Y289" s="92"/>
      <c r="Z289" s="93"/>
      <c r="AA289" s="92"/>
      <c r="AB289" s="92"/>
      <c r="AC289" s="92"/>
      <c r="AD289" s="92"/>
      <c r="AE289" s="92"/>
      <c r="AF289" s="92"/>
      <c r="AG289" s="92"/>
      <c r="AH289" s="92"/>
      <c r="AI289" s="92"/>
      <c r="AJ289" s="92"/>
      <c r="AK289" s="92"/>
    </row>
    <row r="290" spans="1:37" ht="15" customHeight="1" x14ac:dyDescent="0.25">
      <c r="A290" s="224"/>
      <c r="B290" s="226"/>
      <c r="C290" s="60">
        <v>353</v>
      </c>
      <c r="D290" s="62" t="s">
        <v>324</v>
      </c>
      <c r="E290" s="34" t="s">
        <v>235</v>
      </c>
      <c r="F290" s="34" t="s">
        <v>576</v>
      </c>
      <c r="G290" s="34" t="s">
        <v>573</v>
      </c>
      <c r="H290" s="59" t="s">
        <v>243</v>
      </c>
      <c r="I290" s="51">
        <v>20</v>
      </c>
      <c r="J290" s="51">
        <v>30</v>
      </c>
      <c r="K290" s="74">
        <v>96</v>
      </c>
      <c r="L290" s="53"/>
      <c r="M290" s="89">
        <f t="shared" si="8"/>
        <v>0</v>
      </c>
      <c r="N290" s="49" t="str">
        <f t="shared" si="9"/>
        <v>OK</v>
      </c>
      <c r="O290" s="105"/>
      <c r="P290" s="50"/>
      <c r="Q290" s="92"/>
      <c r="R290" s="50"/>
      <c r="S290" s="92"/>
      <c r="T290" s="92"/>
      <c r="U290" s="92"/>
      <c r="V290" s="92"/>
      <c r="W290" s="92"/>
      <c r="X290" s="92"/>
      <c r="Y290" s="92"/>
      <c r="Z290" s="93"/>
      <c r="AA290" s="92"/>
      <c r="AB290" s="92"/>
      <c r="AC290" s="92"/>
      <c r="AD290" s="92"/>
      <c r="AE290" s="92"/>
      <c r="AF290" s="92"/>
      <c r="AG290" s="92"/>
      <c r="AH290" s="92"/>
      <c r="AI290" s="92"/>
      <c r="AJ290" s="92"/>
      <c r="AK290" s="92"/>
    </row>
    <row r="291" spans="1:37" ht="15" customHeight="1" x14ac:dyDescent="0.25">
      <c r="A291" s="224"/>
      <c r="B291" s="226"/>
      <c r="C291" s="60">
        <v>354</v>
      </c>
      <c r="D291" s="62" t="s">
        <v>325</v>
      </c>
      <c r="E291" s="34" t="s">
        <v>235</v>
      </c>
      <c r="F291" s="34" t="s">
        <v>382</v>
      </c>
      <c r="G291" s="34" t="s">
        <v>558</v>
      </c>
      <c r="H291" s="34" t="s">
        <v>240</v>
      </c>
      <c r="I291" s="51">
        <v>20</v>
      </c>
      <c r="J291" s="51">
        <v>30</v>
      </c>
      <c r="K291" s="74">
        <v>22</v>
      </c>
      <c r="L291" s="53"/>
      <c r="M291" s="89">
        <f t="shared" si="8"/>
        <v>0</v>
      </c>
      <c r="N291" s="49" t="str">
        <f t="shared" si="9"/>
        <v>OK</v>
      </c>
      <c r="O291" s="105"/>
      <c r="P291" s="50"/>
      <c r="Q291" s="92"/>
      <c r="R291" s="50"/>
      <c r="S291" s="92"/>
      <c r="T291" s="92"/>
      <c r="U291" s="92"/>
      <c r="V291" s="92"/>
      <c r="W291" s="92"/>
      <c r="X291" s="92"/>
      <c r="Y291" s="92"/>
      <c r="Z291" s="93"/>
      <c r="AA291" s="92"/>
      <c r="AB291" s="92"/>
      <c r="AC291" s="92"/>
      <c r="AD291" s="92"/>
      <c r="AE291" s="92"/>
      <c r="AF291" s="92"/>
      <c r="AG291" s="92"/>
      <c r="AH291" s="92"/>
      <c r="AI291" s="92"/>
      <c r="AJ291" s="92"/>
      <c r="AK291" s="92"/>
    </row>
    <row r="292" spans="1:37" ht="15" customHeight="1" x14ac:dyDescent="0.25">
      <c r="A292" s="224"/>
      <c r="B292" s="226"/>
      <c r="C292" s="57">
        <v>355</v>
      </c>
      <c r="D292" s="62" t="s">
        <v>452</v>
      </c>
      <c r="E292" s="51" t="s">
        <v>235</v>
      </c>
      <c r="F292" s="51" t="s">
        <v>257</v>
      </c>
      <c r="G292" s="34" t="s">
        <v>553</v>
      </c>
      <c r="H292" s="51" t="s">
        <v>240</v>
      </c>
      <c r="I292" s="51">
        <v>20</v>
      </c>
      <c r="J292" s="51">
        <v>30</v>
      </c>
      <c r="K292" s="74">
        <v>9</v>
      </c>
      <c r="L292" s="53"/>
      <c r="M292" s="89">
        <f t="shared" si="8"/>
        <v>0</v>
      </c>
      <c r="N292" s="49" t="str">
        <f t="shared" si="9"/>
        <v>OK</v>
      </c>
      <c r="O292" s="105"/>
      <c r="P292" s="50"/>
      <c r="Q292" s="92"/>
      <c r="R292" s="50"/>
      <c r="S292" s="92"/>
      <c r="T292" s="92"/>
      <c r="U292" s="92"/>
      <c r="V292" s="92"/>
      <c r="W292" s="92"/>
      <c r="X292" s="92"/>
      <c r="Y292" s="92"/>
      <c r="Z292" s="93"/>
      <c r="AA292" s="92"/>
      <c r="AB292" s="92"/>
      <c r="AC292" s="92"/>
      <c r="AD292" s="92"/>
      <c r="AE292" s="92"/>
      <c r="AF292" s="92"/>
      <c r="AG292" s="92"/>
      <c r="AH292" s="92"/>
      <c r="AI292" s="92"/>
      <c r="AJ292" s="92"/>
      <c r="AK292" s="92"/>
    </row>
    <row r="293" spans="1:37" ht="15" customHeight="1" x14ac:dyDescent="0.25">
      <c r="A293" s="224"/>
      <c r="B293" s="226"/>
      <c r="C293" s="60">
        <v>356</v>
      </c>
      <c r="D293" s="62" t="s">
        <v>453</v>
      </c>
      <c r="E293" s="51" t="s">
        <v>235</v>
      </c>
      <c r="F293" s="51" t="s">
        <v>257</v>
      </c>
      <c r="G293" s="34" t="s">
        <v>553</v>
      </c>
      <c r="H293" s="59" t="s">
        <v>240</v>
      </c>
      <c r="I293" s="51">
        <v>20</v>
      </c>
      <c r="J293" s="51">
        <v>30</v>
      </c>
      <c r="K293" s="74">
        <v>8</v>
      </c>
      <c r="L293" s="53"/>
      <c r="M293" s="89">
        <f t="shared" si="8"/>
        <v>0</v>
      </c>
      <c r="N293" s="49" t="str">
        <f t="shared" si="9"/>
        <v>OK</v>
      </c>
      <c r="O293" s="105"/>
      <c r="P293" s="50"/>
      <c r="Q293" s="92"/>
      <c r="R293" s="50"/>
      <c r="S293" s="92"/>
      <c r="T293" s="92"/>
      <c r="U293" s="92"/>
      <c r="V293" s="92"/>
      <c r="W293" s="92"/>
      <c r="X293" s="92"/>
      <c r="Y293" s="92"/>
      <c r="Z293" s="93"/>
      <c r="AA293" s="92"/>
      <c r="AB293" s="92"/>
      <c r="AC293" s="92"/>
      <c r="AD293" s="92"/>
      <c r="AE293" s="92"/>
      <c r="AF293" s="92"/>
      <c r="AG293" s="92"/>
      <c r="AH293" s="92"/>
      <c r="AI293" s="92"/>
      <c r="AJ293" s="92"/>
      <c r="AK293" s="92"/>
    </row>
    <row r="294" spans="1:37" ht="15" customHeight="1" x14ac:dyDescent="0.25">
      <c r="A294" s="224"/>
      <c r="B294" s="226"/>
      <c r="C294" s="60">
        <v>357</v>
      </c>
      <c r="D294" s="62" t="s">
        <v>454</v>
      </c>
      <c r="E294" s="51" t="s">
        <v>235</v>
      </c>
      <c r="F294" s="51" t="s">
        <v>380</v>
      </c>
      <c r="G294" s="34" t="s">
        <v>499</v>
      </c>
      <c r="H294" s="59" t="s">
        <v>240</v>
      </c>
      <c r="I294" s="51">
        <v>20</v>
      </c>
      <c r="J294" s="51">
        <v>30</v>
      </c>
      <c r="K294" s="74">
        <v>42</v>
      </c>
      <c r="L294" s="53">
        <v>60</v>
      </c>
      <c r="M294" s="89">
        <f t="shared" si="8"/>
        <v>40</v>
      </c>
      <c r="N294" s="49" t="str">
        <f t="shared" si="9"/>
        <v>OK</v>
      </c>
      <c r="O294" s="105"/>
      <c r="P294" s="50">
        <v>20</v>
      </c>
      <c r="Q294" s="92"/>
      <c r="R294" s="50"/>
      <c r="S294" s="92"/>
      <c r="T294" s="92"/>
      <c r="U294" s="92"/>
      <c r="V294" s="92"/>
      <c r="W294" s="92"/>
      <c r="X294" s="92"/>
      <c r="Y294" s="92"/>
      <c r="Z294" s="93"/>
      <c r="AA294" s="92"/>
      <c r="AB294" s="92"/>
      <c r="AC294" s="92"/>
      <c r="AD294" s="92"/>
      <c r="AE294" s="92"/>
      <c r="AF294" s="92"/>
      <c r="AG294" s="92"/>
      <c r="AH294" s="92"/>
      <c r="AI294" s="92"/>
      <c r="AJ294" s="92"/>
      <c r="AK294" s="92"/>
    </row>
    <row r="295" spans="1:37" ht="15" customHeight="1" x14ac:dyDescent="0.25">
      <c r="A295" s="224"/>
      <c r="B295" s="226"/>
      <c r="C295" s="60">
        <v>358</v>
      </c>
      <c r="D295" s="62" t="s">
        <v>326</v>
      </c>
      <c r="E295" s="34" t="s">
        <v>235</v>
      </c>
      <c r="F295" s="34" t="s">
        <v>349</v>
      </c>
      <c r="G295" s="34" t="s">
        <v>577</v>
      </c>
      <c r="H295" s="51" t="s">
        <v>240</v>
      </c>
      <c r="I295" s="51">
        <v>20</v>
      </c>
      <c r="J295" s="51">
        <v>30</v>
      </c>
      <c r="K295" s="74">
        <v>48</v>
      </c>
      <c r="L295" s="53"/>
      <c r="M295" s="89">
        <f t="shared" si="8"/>
        <v>0</v>
      </c>
      <c r="N295" s="49" t="str">
        <f t="shared" si="9"/>
        <v>OK</v>
      </c>
      <c r="O295" s="105"/>
      <c r="P295" s="50"/>
      <c r="Q295" s="92"/>
      <c r="R295" s="50"/>
      <c r="S295" s="92"/>
      <c r="T295" s="92"/>
      <c r="U295" s="92"/>
      <c r="V295" s="92"/>
      <c r="W295" s="92"/>
      <c r="X295" s="92"/>
      <c r="Y295" s="92"/>
      <c r="Z295" s="93"/>
      <c r="AA295" s="92"/>
      <c r="AB295" s="92"/>
      <c r="AC295" s="92"/>
      <c r="AD295" s="92"/>
      <c r="AE295" s="92"/>
      <c r="AF295" s="92"/>
      <c r="AG295" s="92"/>
      <c r="AH295" s="92"/>
      <c r="AI295" s="92"/>
      <c r="AJ295" s="92"/>
      <c r="AK295" s="92"/>
    </row>
    <row r="296" spans="1:37" ht="15" customHeight="1" x14ac:dyDescent="0.25">
      <c r="A296" s="224"/>
      <c r="B296" s="226"/>
      <c r="C296" s="57">
        <v>359</v>
      </c>
      <c r="D296" s="62" t="s">
        <v>327</v>
      </c>
      <c r="E296" s="34" t="s">
        <v>235</v>
      </c>
      <c r="F296" s="34" t="s">
        <v>349</v>
      </c>
      <c r="G296" s="34" t="s">
        <v>356</v>
      </c>
      <c r="H296" s="34" t="s">
        <v>240</v>
      </c>
      <c r="I296" s="51">
        <v>20</v>
      </c>
      <c r="J296" s="51">
        <v>30</v>
      </c>
      <c r="K296" s="74">
        <v>444</v>
      </c>
      <c r="L296" s="53"/>
      <c r="M296" s="89">
        <f t="shared" si="8"/>
        <v>0</v>
      </c>
      <c r="N296" s="49" t="str">
        <f t="shared" si="9"/>
        <v>OK</v>
      </c>
      <c r="O296" s="105"/>
      <c r="P296" s="50"/>
      <c r="Q296" s="92"/>
      <c r="R296" s="50"/>
      <c r="S296" s="92"/>
      <c r="T296" s="92"/>
      <c r="U296" s="92"/>
      <c r="V296" s="92"/>
      <c r="W296" s="92"/>
      <c r="X296" s="92"/>
      <c r="Y296" s="92"/>
      <c r="Z296" s="93"/>
      <c r="AA296" s="92"/>
      <c r="AB296" s="92"/>
      <c r="AC296" s="92"/>
      <c r="AD296" s="92"/>
      <c r="AE296" s="92"/>
      <c r="AF296" s="92"/>
      <c r="AG296" s="92"/>
      <c r="AH296" s="92"/>
      <c r="AI296" s="92"/>
      <c r="AJ296" s="92"/>
      <c r="AK296" s="92"/>
    </row>
    <row r="297" spans="1:37" ht="15" customHeight="1" x14ac:dyDescent="0.25">
      <c r="A297" s="224"/>
      <c r="B297" s="226"/>
      <c r="C297" s="60">
        <v>360</v>
      </c>
      <c r="D297" s="39" t="s">
        <v>210</v>
      </c>
      <c r="E297" s="34" t="s">
        <v>235</v>
      </c>
      <c r="F297" s="34" t="s">
        <v>258</v>
      </c>
      <c r="G297" s="34" t="s">
        <v>578</v>
      </c>
      <c r="H297" s="34" t="s">
        <v>31</v>
      </c>
      <c r="I297" s="51">
        <v>20</v>
      </c>
      <c r="J297" s="51">
        <v>30</v>
      </c>
      <c r="K297" s="74">
        <v>48</v>
      </c>
      <c r="L297" s="53">
        <v>10</v>
      </c>
      <c r="M297" s="89">
        <f t="shared" si="8"/>
        <v>10</v>
      </c>
      <c r="N297" s="49" t="str">
        <f t="shared" si="9"/>
        <v>OK</v>
      </c>
      <c r="O297" s="105"/>
      <c r="P297" s="50"/>
      <c r="Q297" s="92"/>
      <c r="R297" s="50"/>
      <c r="S297" s="92"/>
      <c r="T297" s="92"/>
      <c r="U297" s="92"/>
      <c r="V297" s="92"/>
      <c r="W297" s="92"/>
      <c r="X297" s="92"/>
      <c r="Y297" s="92"/>
      <c r="Z297" s="93"/>
      <c r="AA297" s="92"/>
      <c r="AB297" s="92"/>
      <c r="AC297" s="92"/>
      <c r="AD297" s="92"/>
      <c r="AE297" s="92"/>
      <c r="AF297" s="92"/>
      <c r="AG297" s="92"/>
      <c r="AH297" s="92"/>
      <c r="AI297" s="92"/>
      <c r="AJ297" s="92"/>
      <c r="AK297" s="92"/>
    </row>
    <row r="298" spans="1:37" x14ac:dyDescent="0.25">
      <c r="A298" s="224"/>
      <c r="B298" s="226"/>
      <c r="C298" s="60">
        <v>361</v>
      </c>
      <c r="D298" s="113" t="s">
        <v>211</v>
      </c>
      <c r="E298" s="51" t="s">
        <v>235</v>
      </c>
      <c r="F298" s="51" t="s">
        <v>258</v>
      </c>
      <c r="G298" s="34" t="s">
        <v>579</v>
      </c>
      <c r="H298" s="59" t="s">
        <v>31</v>
      </c>
      <c r="I298" s="51">
        <v>20</v>
      </c>
      <c r="J298" s="51">
        <v>30</v>
      </c>
      <c r="K298" s="74">
        <v>44</v>
      </c>
      <c r="L298" s="53">
        <v>10</v>
      </c>
      <c r="M298" s="89">
        <f t="shared" si="8"/>
        <v>10</v>
      </c>
      <c r="N298" s="49" t="str">
        <f t="shared" si="9"/>
        <v>OK</v>
      </c>
      <c r="O298" s="105"/>
      <c r="P298" s="50"/>
      <c r="Q298" s="92"/>
      <c r="R298" s="50"/>
      <c r="S298" s="92"/>
      <c r="T298" s="92"/>
      <c r="U298" s="92"/>
      <c r="V298" s="92"/>
      <c r="W298" s="92"/>
      <c r="X298" s="92"/>
      <c r="Y298" s="92"/>
      <c r="Z298" s="93"/>
      <c r="AA298" s="92"/>
      <c r="AB298" s="92"/>
      <c r="AC298" s="92"/>
      <c r="AD298" s="92"/>
      <c r="AE298" s="92"/>
      <c r="AF298" s="92"/>
      <c r="AG298" s="92"/>
      <c r="AH298" s="92"/>
      <c r="AI298" s="92"/>
      <c r="AJ298" s="92"/>
      <c r="AK298" s="92"/>
    </row>
    <row r="299" spans="1:37" ht="89.25" x14ac:dyDescent="0.25">
      <c r="A299" s="224"/>
      <c r="B299" s="226"/>
      <c r="C299" s="60">
        <v>362</v>
      </c>
      <c r="D299" s="113" t="s">
        <v>212</v>
      </c>
      <c r="E299" s="34" t="s">
        <v>235</v>
      </c>
      <c r="F299" s="34" t="s">
        <v>580</v>
      </c>
      <c r="G299" s="34" t="s">
        <v>581</v>
      </c>
      <c r="H299" s="51" t="s">
        <v>240</v>
      </c>
      <c r="I299" s="51">
        <v>20</v>
      </c>
      <c r="J299" s="51">
        <v>30</v>
      </c>
      <c r="K299" s="74">
        <v>130</v>
      </c>
      <c r="L299" s="53"/>
      <c r="M299" s="89">
        <f t="shared" si="8"/>
        <v>0</v>
      </c>
      <c r="N299" s="49" t="str">
        <f t="shared" si="9"/>
        <v>OK</v>
      </c>
      <c r="O299" s="105"/>
      <c r="P299" s="50"/>
      <c r="Q299" s="92"/>
      <c r="R299" s="50"/>
      <c r="S299" s="92"/>
      <c r="T299" s="92"/>
      <c r="U299" s="92"/>
      <c r="V299" s="92"/>
      <c r="W299" s="92"/>
      <c r="X299" s="92"/>
      <c r="Y299" s="92"/>
      <c r="Z299" s="93"/>
      <c r="AA299" s="92"/>
      <c r="AB299" s="92"/>
      <c r="AC299" s="92"/>
      <c r="AD299" s="92"/>
      <c r="AE299" s="92"/>
      <c r="AF299" s="92"/>
      <c r="AG299" s="92"/>
      <c r="AH299" s="92"/>
      <c r="AI299" s="92"/>
      <c r="AJ299" s="92"/>
      <c r="AK299" s="92"/>
    </row>
    <row r="300" spans="1:37" ht="102" x14ac:dyDescent="0.25">
      <c r="A300" s="224"/>
      <c r="B300" s="226"/>
      <c r="C300" s="57">
        <v>363</v>
      </c>
      <c r="D300" s="113" t="s">
        <v>213</v>
      </c>
      <c r="E300" s="34" t="s">
        <v>235</v>
      </c>
      <c r="F300" s="34" t="s">
        <v>580</v>
      </c>
      <c r="G300" s="34" t="s">
        <v>582</v>
      </c>
      <c r="H300" s="51" t="s">
        <v>240</v>
      </c>
      <c r="I300" s="51">
        <v>20</v>
      </c>
      <c r="J300" s="51">
        <v>30</v>
      </c>
      <c r="K300" s="74">
        <v>32</v>
      </c>
      <c r="L300" s="53"/>
      <c r="M300" s="89">
        <f t="shared" si="8"/>
        <v>0</v>
      </c>
      <c r="N300" s="49" t="str">
        <f t="shared" si="9"/>
        <v>OK</v>
      </c>
      <c r="O300" s="105"/>
      <c r="P300" s="50"/>
      <c r="Q300" s="92"/>
      <c r="R300" s="50"/>
      <c r="S300" s="92"/>
      <c r="T300" s="92"/>
      <c r="U300" s="92"/>
      <c r="V300" s="92"/>
      <c r="W300" s="92"/>
      <c r="X300" s="92"/>
      <c r="Y300" s="92"/>
      <c r="Z300" s="93"/>
      <c r="AA300" s="92"/>
      <c r="AB300" s="92"/>
      <c r="AC300" s="92"/>
      <c r="AD300" s="92"/>
      <c r="AE300" s="92"/>
      <c r="AF300" s="92"/>
      <c r="AG300" s="92"/>
      <c r="AH300" s="92"/>
      <c r="AI300" s="92"/>
      <c r="AJ300" s="92"/>
      <c r="AK300" s="92"/>
    </row>
    <row r="301" spans="1:37" ht="63.75" x14ac:dyDescent="0.25">
      <c r="A301" s="224"/>
      <c r="B301" s="226"/>
      <c r="C301" s="60">
        <v>364</v>
      </c>
      <c r="D301" s="113" t="s">
        <v>214</v>
      </c>
      <c r="E301" s="34" t="s">
        <v>235</v>
      </c>
      <c r="F301" s="34" t="s">
        <v>258</v>
      </c>
      <c r="G301" s="34" t="s">
        <v>583</v>
      </c>
      <c r="H301" s="34" t="s">
        <v>240</v>
      </c>
      <c r="I301" s="51">
        <v>20</v>
      </c>
      <c r="J301" s="51">
        <v>30</v>
      </c>
      <c r="K301" s="74">
        <v>58</v>
      </c>
      <c r="L301" s="53"/>
      <c r="M301" s="89">
        <f t="shared" si="8"/>
        <v>0</v>
      </c>
      <c r="N301" s="49" t="str">
        <f t="shared" si="9"/>
        <v>OK</v>
      </c>
      <c r="O301" s="105"/>
      <c r="P301" s="50"/>
      <c r="Q301" s="92"/>
      <c r="R301" s="50"/>
      <c r="S301" s="92"/>
      <c r="T301" s="92"/>
      <c r="U301" s="92"/>
      <c r="V301" s="92"/>
      <c r="W301" s="92"/>
      <c r="X301" s="92"/>
      <c r="Y301" s="92"/>
      <c r="Z301" s="93"/>
      <c r="AA301" s="92"/>
      <c r="AB301" s="92"/>
      <c r="AC301" s="92"/>
      <c r="AD301" s="92"/>
      <c r="AE301" s="92"/>
      <c r="AF301" s="92"/>
      <c r="AG301" s="92"/>
      <c r="AH301" s="92"/>
      <c r="AI301" s="92"/>
      <c r="AJ301" s="92"/>
      <c r="AK301" s="92"/>
    </row>
    <row r="302" spans="1:37" ht="51" x14ac:dyDescent="0.25">
      <c r="A302" s="224"/>
      <c r="B302" s="226"/>
      <c r="C302" s="60">
        <v>365</v>
      </c>
      <c r="D302" s="113" t="s">
        <v>455</v>
      </c>
      <c r="E302" s="34" t="s">
        <v>235</v>
      </c>
      <c r="F302" s="34" t="s">
        <v>584</v>
      </c>
      <c r="G302" s="34" t="s">
        <v>585</v>
      </c>
      <c r="H302" s="34" t="s">
        <v>240</v>
      </c>
      <c r="I302" s="51">
        <v>20</v>
      </c>
      <c r="J302" s="51">
        <v>30</v>
      </c>
      <c r="K302" s="74">
        <v>80</v>
      </c>
      <c r="L302" s="53">
        <v>20</v>
      </c>
      <c r="M302" s="89">
        <f t="shared" si="8"/>
        <v>20</v>
      </c>
      <c r="N302" s="49" t="str">
        <f t="shared" si="9"/>
        <v>OK</v>
      </c>
      <c r="O302" s="105"/>
      <c r="P302" s="50"/>
      <c r="Q302" s="92"/>
      <c r="R302" s="50"/>
      <c r="S302" s="92"/>
      <c r="T302" s="92"/>
      <c r="U302" s="92"/>
      <c r="V302" s="92"/>
      <c r="W302" s="92"/>
      <c r="X302" s="92"/>
      <c r="Y302" s="92"/>
      <c r="Z302" s="93"/>
      <c r="AA302" s="92"/>
      <c r="AB302" s="92"/>
      <c r="AC302" s="92"/>
      <c r="AD302" s="92"/>
      <c r="AE302" s="92"/>
      <c r="AF302" s="92"/>
      <c r="AG302" s="92"/>
      <c r="AH302" s="92"/>
      <c r="AI302" s="92"/>
      <c r="AJ302" s="92"/>
      <c r="AK302" s="92"/>
    </row>
    <row r="303" spans="1:37" ht="25.5" x14ac:dyDescent="0.25">
      <c r="A303" s="224"/>
      <c r="B303" s="226"/>
      <c r="C303" s="60">
        <v>366</v>
      </c>
      <c r="D303" s="113" t="s">
        <v>456</v>
      </c>
      <c r="E303" s="34" t="s">
        <v>235</v>
      </c>
      <c r="F303" s="34" t="s">
        <v>580</v>
      </c>
      <c r="G303" s="34" t="s">
        <v>383</v>
      </c>
      <c r="H303" s="34" t="s">
        <v>240</v>
      </c>
      <c r="I303" s="51">
        <v>20</v>
      </c>
      <c r="J303" s="51">
        <v>30</v>
      </c>
      <c r="K303" s="74">
        <v>35</v>
      </c>
      <c r="L303" s="53">
        <v>40</v>
      </c>
      <c r="M303" s="89">
        <f t="shared" si="8"/>
        <v>40</v>
      </c>
      <c r="N303" s="49" t="str">
        <f t="shared" si="9"/>
        <v>OK</v>
      </c>
      <c r="O303" s="105"/>
      <c r="P303" s="50"/>
      <c r="Q303" s="92"/>
      <c r="R303" s="50"/>
      <c r="S303" s="92"/>
      <c r="T303" s="92"/>
      <c r="U303" s="92"/>
      <c r="V303" s="92"/>
      <c r="W303" s="92"/>
      <c r="X303" s="92"/>
      <c r="Y303" s="92"/>
      <c r="Z303" s="93"/>
      <c r="AA303" s="92"/>
      <c r="AB303" s="92"/>
      <c r="AC303" s="92"/>
      <c r="AD303" s="92"/>
      <c r="AE303" s="92"/>
      <c r="AF303" s="92"/>
      <c r="AG303" s="92"/>
      <c r="AH303" s="92"/>
      <c r="AI303" s="92"/>
      <c r="AJ303" s="92"/>
      <c r="AK303" s="92"/>
    </row>
    <row r="304" spans="1:37" ht="51" x14ac:dyDescent="0.25">
      <c r="A304" s="224"/>
      <c r="B304" s="226"/>
      <c r="C304" s="57">
        <v>367</v>
      </c>
      <c r="D304" s="113" t="s">
        <v>215</v>
      </c>
      <c r="E304" s="65" t="s">
        <v>235</v>
      </c>
      <c r="F304" s="65" t="s">
        <v>580</v>
      </c>
      <c r="G304" s="34" t="s">
        <v>567</v>
      </c>
      <c r="H304" s="65" t="s">
        <v>240</v>
      </c>
      <c r="I304" s="51">
        <v>20</v>
      </c>
      <c r="J304" s="51">
        <v>30</v>
      </c>
      <c r="K304" s="74">
        <v>65</v>
      </c>
      <c r="L304" s="53"/>
      <c r="M304" s="89">
        <f t="shared" si="8"/>
        <v>0</v>
      </c>
      <c r="N304" s="49" t="str">
        <f t="shared" si="9"/>
        <v>OK</v>
      </c>
      <c r="O304" s="105"/>
      <c r="P304" s="50"/>
      <c r="Q304" s="92"/>
      <c r="R304" s="50"/>
      <c r="S304" s="92"/>
      <c r="T304" s="92"/>
      <c r="U304" s="92"/>
      <c r="V304" s="92"/>
      <c r="W304" s="92"/>
      <c r="X304" s="92"/>
      <c r="Y304" s="92"/>
      <c r="Z304" s="93"/>
      <c r="AA304" s="92"/>
      <c r="AB304" s="92"/>
      <c r="AC304" s="92"/>
      <c r="AD304" s="92"/>
      <c r="AE304" s="92"/>
      <c r="AF304" s="92"/>
      <c r="AG304" s="92"/>
      <c r="AH304" s="92"/>
      <c r="AI304" s="92"/>
      <c r="AJ304" s="92"/>
      <c r="AK304" s="92"/>
    </row>
    <row r="305" spans="1:37" ht="89.25" x14ac:dyDescent="0.25">
      <c r="A305" s="224"/>
      <c r="B305" s="226"/>
      <c r="C305" s="60">
        <v>368</v>
      </c>
      <c r="D305" s="113" t="s">
        <v>216</v>
      </c>
      <c r="E305" s="65" t="s">
        <v>235</v>
      </c>
      <c r="F305" s="65" t="s">
        <v>586</v>
      </c>
      <c r="G305" s="34" t="s">
        <v>587</v>
      </c>
      <c r="H305" s="65" t="s">
        <v>240</v>
      </c>
      <c r="I305" s="51">
        <v>20</v>
      </c>
      <c r="J305" s="51">
        <v>30</v>
      </c>
      <c r="K305" s="74">
        <v>180</v>
      </c>
      <c r="L305" s="53"/>
      <c r="M305" s="89">
        <f t="shared" si="8"/>
        <v>0</v>
      </c>
      <c r="N305" s="49" t="str">
        <f t="shared" si="9"/>
        <v>OK</v>
      </c>
      <c r="O305" s="105"/>
      <c r="P305" s="50"/>
      <c r="Q305" s="92"/>
      <c r="R305" s="50"/>
      <c r="S305" s="92"/>
      <c r="T305" s="92"/>
      <c r="U305" s="92"/>
      <c r="V305" s="92"/>
      <c r="W305" s="92"/>
      <c r="X305" s="92"/>
      <c r="Y305" s="92"/>
      <c r="Z305" s="93"/>
      <c r="AA305" s="92"/>
      <c r="AB305" s="92"/>
      <c r="AC305" s="92"/>
      <c r="AD305" s="92"/>
      <c r="AE305" s="92"/>
      <c r="AF305" s="92"/>
      <c r="AG305" s="92"/>
      <c r="AH305" s="92"/>
      <c r="AI305" s="92"/>
      <c r="AJ305" s="92"/>
      <c r="AK305" s="92"/>
    </row>
    <row r="306" spans="1:37" ht="63.75" x14ac:dyDescent="0.25">
      <c r="A306" s="224"/>
      <c r="B306" s="226"/>
      <c r="C306" s="60">
        <v>369</v>
      </c>
      <c r="D306" s="113" t="s">
        <v>217</v>
      </c>
      <c r="E306" s="51" t="s">
        <v>235</v>
      </c>
      <c r="F306" s="51" t="s">
        <v>580</v>
      </c>
      <c r="G306" s="34" t="s">
        <v>588</v>
      </c>
      <c r="H306" s="51" t="s">
        <v>240</v>
      </c>
      <c r="I306" s="51">
        <v>20</v>
      </c>
      <c r="J306" s="51">
        <v>30</v>
      </c>
      <c r="K306" s="74">
        <v>65</v>
      </c>
      <c r="L306" s="53"/>
      <c r="M306" s="89">
        <f t="shared" si="8"/>
        <v>0</v>
      </c>
      <c r="N306" s="49" t="str">
        <f t="shared" si="9"/>
        <v>OK</v>
      </c>
      <c r="O306" s="105"/>
      <c r="P306" s="50"/>
      <c r="Q306" s="92"/>
      <c r="R306" s="50"/>
      <c r="S306" s="92"/>
      <c r="T306" s="92"/>
      <c r="U306" s="92"/>
      <c r="V306" s="92"/>
      <c r="W306" s="92"/>
      <c r="X306" s="92"/>
      <c r="Y306" s="92"/>
      <c r="Z306" s="93"/>
      <c r="AA306" s="92"/>
      <c r="AB306" s="92"/>
      <c r="AC306" s="92"/>
      <c r="AD306" s="92"/>
      <c r="AE306" s="92"/>
      <c r="AF306" s="92"/>
      <c r="AG306" s="92"/>
      <c r="AH306" s="92"/>
      <c r="AI306" s="92"/>
      <c r="AJ306" s="92"/>
      <c r="AK306" s="92"/>
    </row>
    <row r="307" spans="1:37" x14ac:dyDescent="0.25">
      <c r="A307" s="224"/>
      <c r="B307" s="226"/>
      <c r="C307" s="60">
        <v>370</v>
      </c>
      <c r="D307" s="113" t="s">
        <v>457</v>
      </c>
      <c r="E307" s="114" t="s">
        <v>235</v>
      </c>
      <c r="F307" s="114" t="s">
        <v>586</v>
      </c>
      <c r="G307" s="115" t="s">
        <v>589</v>
      </c>
      <c r="H307" s="116" t="s">
        <v>468</v>
      </c>
      <c r="I307" s="51">
        <v>20</v>
      </c>
      <c r="J307" s="51">
        <v>30</v>
      </c>
      <c r="K307" s="117">
        <v>50</v>
      </c>
      <c r="L307" s="91"/>
      <c r="M307" s="89">
        <f t="shared" si="8"/>
        <v>0</v>
      </c>
      <c r="N307" s="49" t="str">
        <f t="shared" si="9"/>
        <v>OK</v>
      </c>
      <c r="O307" s="107"/>
      <c r="P307" s="90"/>
      <c r="Q307" s="94"/>
      <c r="R307" s="90"/>
      <c r="S307" s="96"/>
      <c r="T307" s="96"/>
      <c r="U307" s="96"/>
      <c r="V307" s="96"/>
      <c r="W307" s="98"/>
      <c r="X307" s="97"/>
      <c r="Y307" s="96"/>
      <c r="Z307" s="100"/>
      <c r="AA307" s="98"/>
      <c r="AB307" s="96"/>
      <c r="AC307" s="96"/>
      <c r="AD307" s="96"/>
      <c r="AE307" s="96"/>
      <c r="AF307" s="96"/>
      <c r="AG307" s="96"/>
      <c r="AH307" s="96"/>
      <c r="AI307" s="96"/>
      <c r="AJ307" s="96"/>
      <c r="AK307" s="96"/>
    </row>
    <row r="308" spans="1:37" ht="25.5" x14ac:dyDescent="0.25">
      <c r="A308" s="224"/>
      <c r="B308" s="226"/>
      <c r="C308" s="57">
        <v>371</v>
      </c>
      <c r="D308" s="113" t="s">
        <v>458</v>
      </c>
      <c r="E308" s="114" t="s">
        <v>235</v>
      </c>
      <c r="F308" s="114" t="s">
        <v>586</v>
      </c>
      <c r="G308" s="115" t="s">
        <v>499</v>
      </c>
      <c r="H308" s="116" t="s">
        <v>468</v>
      </c>
      <c r="I308" s="51">
        <v>20</v>
      </c>
      <c r="J308" s="51">
        <v>30</v>
      </c>
      <c r="K308" s="117">
        <v>140</v>
      </c>
      <c r="L308" s="91"/>
      <c r="M308" s="89">
        <f t="shared" si="8"/>
        <v>0</v>
      </c>
      <c r="N308" s="49" t="str">
        <f t="shared" si="9"/>
        <v>OK</v>
      </c>
      <c r="O308" s="107"/>
      <c r="P308" s="90"/>
      <c r="Q308" s="94"/>
      <c r="R308" s="90"/>
      <c r="S308" s="96"/>
      <c r="T308" s="96"/>
      <c r="U308" s="96"/>
      <c r="V308" s="96"/>
      <c r="W308" s="98"/>
      <c r="X308" s="97"/>
      <c r="Y308" s="96"/>
      <c r="Z308" s="100"/>
      <c r="AA308" s="98"/>
      <c r="AB308" s="96"/>
      <c r="AC308" s="98"/>
      <c r="AD308" s="96"/>
      <c r="AE308" s="96"/>
      <c r="AF308" s="96"/>
      <c r="AG308" s="96"/>
      <c r="AH308" s="96"/>
      <c r="AI308" s="96"/>
      <c r="AJ308" s="96"/>
      <c r="AK308" s="96"/>
    </row>
    <row r="309" spans="1:37" ht="15" customHeight="1" x14ac:dyDescent="0.25">
      <c r="A309" s="224"/>
      <c r="B309" s="226"/>
      <c r="C309" s="60">
        <v>372</v>
      </c>
      <c r="D309" s="61" t="s">
        <v>459</v>
      </c>
      <c r="E309" s="114" t="s">
        <v>235</v>
      </c>
      <c r="F309" s="114" t="s">
        <v>586</v>
      </c>
      <c r="G309" s="115" t="s">
        <v>499</v>
      </c>
      <c r="H309" s="116" t="s">
        <v>468</v>
      </c>
      <c r="I309" s="51">
        <v>20</v>
      </c>
      <c r="J309" s="51">
        <v>30</v>
      </c>
      <c r="K309" s="117">
        <v>210</v>
      </c>
      <c r="L309" s="91"/>
      <c r="M309" s="89">
        <f t="shared" si="8"/>
        <v>0</v>
      </c>
      <c r="N309" s="49" t="str">
        <f t="shared" si="9"/>
        <v>OK</v>
      </c>
      <c r="O309" s="107"/>
      <c r="P309" s="90"/>
      <c r="Q309" s="94"/>
      <c r="R309" s="90"/>
      <c r="S309" s="96"/>
      <c r="T309" s="96"/>
      <c r="U309" s="96"/>
      <c r="V309" s="96"/>
      <c r="W309" s="98"/>
      <c r="X309" s="97"/>
      <c r="Y309" s="96"/>
      <c r="Z309" s="100"/>
      <c r="AA309" s="98"/>
      <c r="AB309" s="96"/>
      <c r="AC309" s="96"/>
      <c r="AD309" s="96"/>
      <c r="AE309" s="96"/>
      <c r="AF309" s="96"/>
      <c r="AG309" s="96"/>
      <c r="AH309" s="96"/>
      <c r="AI309" s="96"/>
      <c r="AJ309" s="96"/>
      <c r="AK309" s="96"/>
    </row>
    <row r="310" spans="1:37" ht="15" customHeight="1" x14ac:dyDescent="0.25">
      <c r="A310" s="224"/>
      <c r="B310" s="226"/>
      <c r="C310" s="60">
        <v>373</v>
      </c>
      <c r="D310" s="61" t="s">
        <v>460</v>
      </c>
      <c r="E310" s="114" t="s">
        <v>235</v>
      </c>
      <c r="F310" s="114" t="s">
        <v>586</v>
      </c>
      <c r="G310" s="115" t="s">
        <v>499</v>
      </c>
      <c r="H310" s="116" t="s">
        <v>240</v>
      </c>
      <c r="I310" s="51">
        <v>20</v>
      </c>
      <c r="J310" s="51">
        <v>30</v>
      </c>
      <c r="K310" s="117">
        <v>499.98</v>
      </c>
      <c r="L310" s="91"/>
      <c r="M310" s="89">
        <f t="shared" si="8"/>
        <v>0</v>
      </c>
      <c r="N310" s="49" t="str">
        <f t="shared" si="9"/>
        <v>OK</v>
      </c>
      <c r="O310" s="107"/>
      <c r="P310" s="90"/>
      <c r="Q310" s="94"/>
      <c r="R310" s="90"/>
      <c r="S310" s="96"/>
      <c r="T310" s="96"/>
      <c r="U310" s="96"/>
      <c r="V310" s="96"/>
      <c r="W310" s="98"/>
      <c r="X310" s="97"/>
      <c r="Y310" s="96"/>
      <c r="Z310" s="100"/>
      <c r="AA310" s="98"/>
      <c r="AB310" s="96"/>
      <c r="AC310" s="96"/>
      <c r="AD310" s="96"/>
      <c r="AE310" s="96"/>
      <c r="AF310" s="96"/>
      <c r="AG310" s="96"/>
      <c r="AH310" s="96"/>
      <c r="AI310" s="96"/>
      <c r="AJ310" s="96"/>
      <c r="AK310" s="96"/>
    </row>
    <row r="311" spans="1:37" ht="15" customHeight="1" x14ac:dyDescent="0.25">
      <c r="A311" s="224"/>
      <c r="B311" s="226"/>
      <c r="C311" s="60">
        <v>374</v>
      </c>
      <c r="D311" s="61" t="s">
        <v>461</v>
      </c>
      <c r="E311" s="114" t="s">
        <v>235</v>
      </c>
      <c r="F311" s="114" t="s">
        <v>580</v>
      </c>
      <c r="G311" s="115" t="s">
        <v>590</v>
      </c>
      <c r="H311" s="116" t="s">
        <v>240</v>
      </c>
      <c r="I311" s="51">
        <v>20</v>
      </c>
      <c r="J311" s="51">
        <v>30</v>
      </c>
      <c r="K311" s="117">
        <v>150</v>
      </c>
      <c r="L311" s="91"/>
      <c r="M311" s="89">
        <f t="shared" si="8"/>
        <v>0</v>
      </c>
      <c r="N311" s="49" t="str">
        <f t="shared" si="9"/>
        <v>OK</v>
      </c>
      <c r="O311" s="107"/>
      <c r="P311" s="90"/>
      <c r="Q311" s="94"/>
      <c r="R311" s="90"/>
      <c r="S311" s="96"/>
      <c r="T311" s="96"/>
      <c r="U311" s="96"/>
      <c r="V311" s="96"/>
      <c r="W311" s="98"/>
      <c r="X311" s="97"/>
      <c r="Y311" s="96"/>
      <c r="Z311" s="100"/>
      <c r="AA311" s="98"/>
      <c r="AB311" s="96"/>
      <c r="AC311" s="96"/>
      <c r="AD311" s="96"/>
      <c r="AE311" s="96"/>
      <c r="AF311" s="96"/>
      <c r="AG311" s="96"/>
      <c r="AH311" s="96"/>
      <c r="AI311" s="96"/>
      <c r="AJ311" s="96"/>
      <c r="AK311" s="96"/>
    </row>
    <row r="312" spans="1:37" ht="15" customHeight="1" x14ac:dyDescent="0.25">
      <c r="A312" s="224"/>
      <c r="B312" s="226"/>
      <c r="C312" s="57">
        <v>375</v>
      </c>
      <c r="D312" s="61" t="s">
        <v>462</v>
      </c>
      <c r="E312" s="114" t="s">
        <v>235</v>
      </c>
      <c r="F312" s="114" t="s">
        <v>591</v>
      </c>
      <c r="G312" s="115" t="s">
        <v>553</v>
      </c>
      <c r="H312" s="116" t="s">
        <v>240</v>
      </c>
      <c r="I312" s="51">
        <v>20</v>
      </c>
      <c r="J312" s="51">
        <v>30</v>
      </c>
      <c r="K312" s="117">
        <v>9</v>
      </c>
      <c r="L312" s="91"/>
      <c r="M312" s="89">
        <f t="shared" si="8"/>
        <v>0</v>
      </c>
      <c r="N312" s="49" t="str">
        <f t="shared" si="9"/>
        <v>OK</v>
      </c>
      <c r="O312" s="107"/>
      <c r="P312" s="90"/>
      <c r="Q312" s="94"/>
      <c r="R312" s="90"/>
      <c r="S312" s="96"/>
      <c r="T312" s="96"/>
      <c r="U312" s="96"/>
      <c r="V312" s="96"/>
      <c r="W312" s="98"/>
      <c r="X312" s="97"/>
      <c r="Y312" s="96"/>
      <c r="Z312" s="100"/>
      <c r="AA312" s="98"/>
      <c r="AB312" s="96"/>
      <c r="AC312" s="96"/>
      <c r="AD312" s="96"/>
      <c r="AE312" s="96"/>
      <c r="AF312" s="96"/>
      <c r="AG312" s="96"/>
      <c r="AH312" s="96"/>
      <c r="AI312" s="96"/>
      <c r="AJ312" s="96"/>
      <c r="AK312" s="96"/>
    </row>
    <row r="313" spans="1:37" ht="15" customHeight="1" x14ac:dyDescent="0.25">
      <c r="A313" s="224"/>
      <c r="B313" s="226"/>
      <c r="C313" s="60">
        <v>376</v>
      </c>
      <c r="D313" s="61" t="s">
        <v>463</v>
      </c>
      <c r="E313" s="114" t="s">
        <v>235</v>
      </c>
      <c r="F313" s="114" t="s">
        <v>591</v>
      </c>
      <c r="G313" s="115" t="s">
        <v>592</v>
      </c>
      <c r="H313" s="116" t="s">
        <v>240</v>
      </c>
      <c r="I313" s="51">
        <v>20</v>
      </c>
      <c r="J313" s="51">
        <v>30</v>
      </c>
      <c r="K313" s="117">
        <v>170</v>
      </c>
      <c r="L313" s="91"/>
      <c r="M313" s="89">
        <f t="shared" si="8"/>
        <v>0</v>
      </c>
      <c r="N313" s="49" t="str">
        <f t="shared" si="9"/>
        <v>OK</v>
      </c>
      <c r="O313" s="107"/>
      <c r="P313" s="90"/>
      <c r="Q313" s="94"/>
      <c r="R313" s="90"/>
      <c r="S313" s="96"/>
      <c r="T313" s="96"/>
      <c r="U313" s="96"/>
      <c r="V313" s="96"/>
      <c r="W313" s="98"/>
      <c r="X313" s="97"/>
      <c r="Y313" s="96"/>
      <c r="Z313" s="100"/>
      <c r="AA313" s="98"/>
      <c r="AB313" s="96"/>
      <c r="AC313" s="96"/>
      <c r="AD313" s="96"/>
      <c r="AE313" s="96"/>
      <c r="AF313" s="96"/>
      <c r="AG313" s="96"/>
      <c r="AH313" s="96"/>
      <c r="AI313" s="96"/>
      <c r="AJ313" s="96"/>
      <c r="AK313" s="96"/>
    </row>
    <row r="314" spans="1:37" ht="15" customHeight="1" x14ac:dyDescent="0.25">
      <c r="A314" s="224"/>
      <c r="B314" s="226"/>
      <c r="C314" s="60">
        <v>377</v>
      </c>
      <c r="D314" s="61" t="s">
        <v>464</v>
      </c>
      <c r="E314" s="114" t="s">
        <v>235</v>
      </c>
      <c r="F314" s="114" t="s">
        <v>591</v>
      </c>
      <c r="G314" s="115" t="s">
        <v>592</v>
      </c>
      <c r="H314" s="116" t="s">
        <v>240</v>
      </c>
      <c r="I314" s="51">
        <v>20</v>
      </c>
      <c r="J314" s="51">
        <v>30</v>
      </c>
      <c r="K314" s="117">
        <v>130</v>
      </c>
      <c r="L314" s="91"/>
      <c r="M314" s="89">
        <f t="shared" si="8"/>
        <v>0</v>
      </c>
      <c r="N314" s="49" t="str">
        <f t="shared" si="9"/>
        <v>OK</v>
      </c>
      <c r="O314" s="107"/>
      <c r="P314" s="90"/>
      <c r="Q314" s="94"/>
      <c r="R314" s="90"/>
      <c r="S314" s="96"/>
      <c r="T314" s="96"/>
      <c r="U314" s="96"/>
      <c r="V314" s="96"/>
      <c r="W314" s="98"/>
      <c r="X314" s="97"/>
      <c r="Y314" s="96"/>
      <c r="Z314" s="100"/>
      <c r="AA314" s="98"/>
      <c r="AB314" s="96"/>
      <c r="AC314" s="96"/>
      <c r="AD314" s="96"/>
      <c r="AE314" s="96"/>
      <c r="AF314" s="96"/>
      <c r="AG314" s="96"/>
      <c r="AH314" s="96"/>
      <c r="AI314" s="96"/>
      <c r="AJ314" s="96"/>
      <c r="AK314" s="96"/>
    </row>
    <row r="315" spans="1:37" ht="114.75" x14ac:dyDescent="0.25">
      <c r="A315" s="224"/>
      <c r="B315" s="226"/>
      <c r="C315" s="60">
        <v>378</v>
      </c>
      <c r="D315" s="113" t="s">
        <v>465</v>
      </c>
      <c r="E315" s="114" t="s">
        <v>235</v>
      </c>
      <c r="F315" s="114" t="s">
        <v>591</v>
      </c>
      <c r="G315" s="115" t="s">
        <v>592</v>
      </c>
      <c r="H315" s="116" t="s">
        <v>240</v>
      </c>
      <c r="I315" s="51">
        <v>20</v>
      </c>
      <c r="J315" s="51">
        <v>30</v>
      </c>
      <c r="K315" s="117">
        <v>180</v>
      </c>
      <c r="L315" s="121">
        <v>30</v>
      </c>
      <c r="M315" s="89">
        <f t="shared" si="8"/>
        <v>20</v>
      </c>
      <c r="N315" s="49" t="str">
        <f t="shared" si="9"/>
        <v>OK</v>
      </c>
      <c r="O315" s="107"/>
      <c r="P315" s="105">
        <v>10</v>
      </c>
      <c r="Q315" s="94"/>
      <c r="R315" s="90"/>
      <c r="S315" s="96"/>
      <c r="T315" s="96"/>
      <c r="U315" s="96"/>
      <c r="V315" s="96"/>
      <c r="W315" s="98"/>
      <c r="X315" s="97"/>
      <c r="Y315" s="96"/>
      <c r="Z315" s="100"/>
      <c r="AA315" s="98"/>
      <c r="AB315" s="96"/>
      <c r="AC315" s="96"/>
      <c r="AD315" s="96"/>
      <c r="AE315" s="96"/>
      <c r="AF315" s="96"/>
      <c r="AG315" s="96"/>
      <c r="AH315" s="96"/>
      <c r="AI315" s="96"/>
      <c r="AJ315" s="96"/>
      <c r="AK315" s="96"/>
    </row>
    <row r="316" spans="1:37" ht="15" customHeight="1" x14ac:dyDescent="0.25">
      <c r="A316" s="224"/>
      <c r="B316" s="226"/>
      <c r="C316" s="57">
        <v>379</v>
      </c>
      <c r="D316" s="113" t="s">
        <v>218</v>
      </c>
      <c r="E316" s="114" t="s">
        <v>235</v>
      </c>
      <c r="F316" s="114" t="s">
        <v>258</v>
      </c>
      <c r="G316" s="115" t="s">
        <v>567</v>
      </c>
      <c r="H316" s="116" t="s">
        <v>240</v>
      </c>
      <c r="I316" s="51">
        <v>20</v>
      </c>
      <c r="J316" s="51">
        <v>30</v>
      </c>
      <c r="K316" s="117">
        <v>18</v>
      </c>
      <c r="L316" s="91"/>
      <c r="M316" s="89">
        <f t="shared" si="8"/>
        <v>0</v>
      </c>
      <c r="N316" s="49" t="str">
        <f t="shared" si="9"/>
        <v>OK</v>
      </c>
      <c r="O316" s="107"/>
      <c r="P316" s="90"/>
      <c r="Q316" s="94"/>
      <c r="R316" s="90"/>
      <c r="S316" s="96"/>
      <c r="T316" s="96"/>
      <c r="U316" s="96"/>
      <c r="V316" s="96"/>
      <c r="W316" s="98"/>
      <c r="X316" s="97"/>
      <c r="Y316" s="96"/>
      <c r="Z316" s="100"/>
      <c r="AA316" s="98"/>
      <c r="AB316" s="96"/>
      <c r="AC316" s="96"/>
      <c r="AD316" s="96"/>
      <c r="AE316" s="96"/>
      <c r="AF316" s="96"/>
      <c r="AG316" s="96"/>
      <c r="AH316" s="96"/>
      <c r="AI316" s="96"/>
      <c r="AJ316" s="96"/>
      <c r="AK316" s="96"/>
    </row>
    <row r="317" spans="1:37" ht="38.25" x14ac:dyDescent="0.25">
      <c r="A317" s="224"/>
      <c r="B317" s="226"/>
      <c r="C317" s="60">
        <v>380</v>
      </c>
      <c r="D317" s="113" t="s">
        <v>219</v>
      </c>
      <c r="E317" s="114" t="s">
        <v>235</v>
      </c>
      <c r="F317" s="114" t="s">
        <v>258</v>
      </c>
      <c r="G317" s="115" t="s">
        <v>583</v>
      </c>
      <c r="H317" s="116" t="s">
        <v>240</v>
      </c>
      <c r="I317" s="51">
        <v>20</v>
      </c>
      <c r="J317" s="51">
        <v>30</v>
      </c>
      <c r="K317" s="117">
        <v>18</v>
      </c>
      <c r="L317" s="91"/>
      <c r="M317" s="89">
        <f t="shared" si="8"/>
        <v>0</v>
      </c>
      <c r="N317" s="49" t="str">
        <f t="shared" si="9"/>
        <v>OK</v>
      </c>
      <c r="O317" s="107"/>
      <c r="P317" s="90"/>
      <c r="Q317" s="94"/>
      <c r="R317" s="90"/>
      <c r="S317" s="96"/>
      <c r="T317" s="96"/>
      <c r="U317" s="96"/>
      <c r="V317" s="96"/>
      <c r="W317" s="98"/>
      <c r="X317" s="97"/>
      <c r="Y317" s="96"/>
      <c r="Z317" s="100"/>
      <c r="AA317" s="98"/>
      <c r="AB317" s="96"/>
      <c r="AC317" s="96"/>
      <c r="AD317" s="96"/>
      <c r="AE317" s="96"/>
      <c r="AF317" s="96"/>
      <c r="AG317" s="96"/>
      <c r="AH317" s="96"/>
      <c r="AI317" s="96"/>
      <c r="AJ317" s="96"/>
      <c r="AK317" s="96"/>
    </row>
    <row r="318" spans="1:37" ht="15" customHeight="1" x14ac:dyDescent="0.25">
      <c r="A318" s="224"/>
      <c r="B318" s="226"/>
      <c r="C318" s="60">
        <v>381</v>
      </c>
      <c r="D318" s="113" t="s">
        <v>83</v>
      </c>
      <c r="E318" s="114" t="s">
        <v>235</v>
      </c>
      <c r="F318" s="114" t="s">
        <v>378</v>
      </c>
      <c r="G318" s="115" t="s">
        <v>593</v>
      </c>
      <c r="H318" s="116" t="s">
        <v>240</v>
      </c>
      <c r="I318" s="51">
        <v>20</v>
      </c>
      <c r="J318" s="51">
        <v>30</v>
      </c>
      <c r="K318" s="117">
        <v>32</v>
      </c>
      <c r="L318" s="91"/>
      <c r="M318" s="89">
        <f t="shared" si="8"/>
        <v>0</v>
      </c>
      <c r="N318" s="49" t="str">
        <f t="shared" si="9"/>
        <v>OK</v>
      </c>
      <c r="O318" s="107"/>
      <c r="P318" s="90"/>
      <c r="Q318" s="94"/>
      <c r="R318" s="90"/>
      <c r="S318" s="96"/>
      <c r="T318" s="96"/>
      <c r="U318" s="96"/>
      <c r="V318" s="96"/>
      <c r="W318" s="98"/>
      <c r="X318" s="97"/>
      <c r="Y318" s="96"/>
      <c r="Z318" s="100"/>
      <c r="AA318" s="98"/>
      <c r="AB318" s="96"/>
      <c r="AC318" s="96"/>
      <c r="AD318" s="96"/>
      <c r="AE318" s="96"/>
      <c r="AF318" s="96"/>
      <c r="AG318" s="96"/>
      <c r="AH318" s="96"/>
      <c r="AI318" s="96"/>
      <c r="AJ318" s="96"/>
      <c r="AK318" s="96"/>
    </row>
    <row r="319" spans="1:37" ht="15" customHeight="1" x14ac:dyDescent="0.25">
      <c r="A319" s="224"/>
      <c r="B319" s="226"/>
      <c r="C319" s="60">
        <v>382</v>
      </c>
      <c r="D319" s="113" t="s">
        <v>220</v>
      </c>
      <c r="E319" s="114" t="s">
        <v>235</v>
      </c>
      <c r="F319" s="114" t="s">
        <v>378</v>
      </c>
      <c r="G319" s="115" t="s">
        <v>570</v>
      </c>
      <c r="H319" s="116" t="s">
        <v>240</v>
      </c>
      <c r="I319" s="51">
        <v>20</v>
      </c>
      <c r="J319" s="51">
        <v>30</v>
      </c>
      <c r="K319" s="117">
        <v>55</v>
      </c>
      <c r="L319" s="91"/>
      <c r="M319" s="89">
        <f t="shared" si="8"/>
        <v>0</v>
      </c>
      <c r="N319" s="49" t="str">
        <f t="shared" si="9"/>
        <v>OK</v>
      </c>
      <c r="O319" s="107"/>
      <c r="P319" s="90"/>
      <c r="Q319" s="94"/>
      <c r="R319" s="90"/>
      <c r="S319" s="96"/>
      <c r="T319" s="96"/>
      <c r="U319" s="96"/>
      <c r="V319" s="96"/>
      <c r="W319" s="98"/>
      <c r="X319" s="97"/>
      <c r="Y319" s="96"/>
      <c r="Z319" s="100"/>
      <c r="AA319" s="98"/>
      <c r="AB319" s="96"/>
      <c r="AC319" s="96"/>
      <c r="AD319" s="96"/>
      <c r="AE319" s="96"/>
      <c r="AF319" s="96"/>
      <c r="AG319" s="96"/>
      <c r="AH319" s="96"/>
      <c r="AI319" s="96"/>
      <c r="AJ319" s="96"/>
      <c r="AK319" s="96"/>
    </row>
    <row r="320" spans="1:37" ht="25.5" x14ac:dyDescent="0.25">
      <c r="A320" s="224"/>
      <c r="B320" s="226"/>
      <c r="C320" s="57">
        <v>383</v>
      </c>
      <c r="D320" s="113" t="s">
        <v>221</v>
      </c>
      <c r="E320" s="114" t="s">
        <v>235</v>
      </c>
      <c r="F320" s="114" t="s">
        <v>378</v>
      </c>
      <c r="G320" s="115" t="s">
        <v>570</v>
      </c>
      <c r="H320" s="116" t="s">
        <v>240</v>
      </c>
      <c r="I320" s="51">
        <v>20</v>
      </c>
      <c r="J320" s="51">
        <v>30</v>
      </c>
      <c r="K320" s="117">
        <v>42</v>
      </c>
      <c r="L320" s="91"/>
      <c r="M320" s="89">
        <f t="shared" si="8"/>
        <v>0</v>
      </c>
      <c r="N320" s="49" t="str">
        <f t="shared" si="9"/>
        <v>OK</v>
      </c>
      <c r="O320" s="107"/>
      <c r="P320" s="90"/>
      <c r="Q320" s="94"/>
      <c r="R320" s="90"/>
      <c r="S320" s="96"/>
      <c r="T320" s="96"/>
      <c r="U320" s="96"/>
      <c r="V320" s="96"/>
      <c r="W320" s="98"/>
      <c r="X320" s="97"/>
      <c r="Y320" s="96"/>
      <c r="Z320" s="100"/>
      <c r="AA320" s="98"/>
      <c r="AB320" s="96"/>
      <c r="AC320" s="96"/>
      <c r="AD320" s="96"/>
      <c r="AE320" s="96"/>
      <c r="AF320" s="96"/>
      <c r="AG320" s="96"/>
      <c r="AH320" s="96"/>
      <c r="AI320" s="96"/>
      <c r="AJ320" s="96"/>
      <c r="AK320" s="96"/>
    </row>
    <row r="321" spans="1:37" ht="15" customHeight="1" x14ac:dyDescent="0.25">
      <c r="A321" s="224"/>
      <c r="B321" s="226"/>
      <c r="C321" s="60">
        <v>384</v>
      </c>
      <c r="D321" s="62" t="s">
        <v>222</v>
      </c>
      <c r="E321" s="114" t="s">
        <v>235</v>
      </c>
      <c r="F321" s="114" t="s">
        <v>378</v>
      </c>
      <c r="G321" s="115" t="s">
        <v>559</v>
      </c>
      <c r="H321" s="116" t="s">
        <v>240</v>
      </c>
      <c r="I321" s="51">
        <v>20</v>
      </c>
      <c r="J321" s="51">
        <v>30</v>
      </c>
      <c r="K321" s="117">
        <v>55</v>
      </c>
      <c r="L321" s="91"/>
      <c r="M321" s="89">
        <f t="shared" si="8"/>
        <v>0</v>
      </c>
      <c r="N321" s="49" t="str">
        <f t="shared" si="9"/>
        <v>OK</v>
      </c>
      <c r="O321" s="107"/>
      <c r="P321" s="90"/>
      <c r="Q321" s="94"/>
      <c r="R321" s="90"/>
      <c r="S321" s="96"/>
      <c r="T321" s="96"/>
      <c r="U321" s="96"/>
      <c r="V321" s="96"/>
      <c r="W321" s="98"/>
      <c r="X321" s="97"/>
      <c r="Y321" s="96"/>
      <c r="Z321" s="100"/>
      <c r="AA321" s="98"/>
      <c r="AB321" s="96"/>
      <c r="AC321" s="96"/>
      <c r="AD321" s="96"/>
      <c r="AE321" s="96"/>
      <c r="AF321" s="96"/>
      <c r="AG321" s="96"/>
      <c r="AH321" s="96"/>
      <c r="AI321" s="96"/>
      <c r="AJ321" s="96"/>
      <c r="AK321" s="96"/>
    </row>
    <row r="322" spans="1:37" ht="15" customHeight="1" x14ac:dyDescent="0.25">
      <c r="A322" s="224"/>
      <c r="B322" s="226"/>
      <c r="C322" s="60">
        <v>385</v>
      </c>
      <c r="D322" s="62" t="s">
        <v>223</v>
      </c>
      <c r="E322" s="114" t="s">
        <v>235</v>
      </c>
      <c r="F322" s="114" t="s">
        <v>378</v>
      </c>
      <c r="G322" s="115" t="s">
        <v>559</v>
      </c>
      <c r="H322" s="116" t="s">
        <v>240</v>
      </c>
      <c r="I322" s="51">
        <v>20</v>
      </c>
      <c r="J322" s="51">
        <v>30</v>
      </c>
      <c r="K322" s="117">
        <v>55</v>
      </c>
      <c r="L322" s="91"/>
      <c r="M322" s="89">
        <f t="shared" si="8"/>
        <v>0</v>
      </c>
      <c r="N322" s="49" t="str">
        <f t="shared" si="9"/>
        <v>OK</v>
      </c>
      <c r="O322" s="107"/>
      <c r="P322" s="90"/>
      <c r="Q322" s="94"/>
      <c r="R322" s="90"/>
      <c r="S322" s="96"/>
      <c r="T322" s="96"/>
      <c r="U322" s="96"/>
      <c r="V322" s="96"/>
      <c r="W322" s="98"/>
      <c r="X322" s="97"/>
      <c r="Y322" s="96"/>
      <c r="Z322" s="100"/>
      <c r="AA322" s="98"/>
      <c r="AB322" s="96"/>
      <c r="AC322" s="96"/>
      <c r="AD322" s="96"/>
      <c r="AE322" s="96"/>
      <c r="AF322" s="96"/>
      <c r="AG322" s="96"/>
      <c r="AH322" s="96"/>
      <c r="AI322" s="96"/>
      <c r="AJ322" s="96"/>
      <c r="AK322" s="96"/>
    </row>
    <row r="323" spans="1:37" x14ac:dyDescent="0.25">
      <c r="A323" s="224"/>
      <c r="B323" s="226"/>
      <c r="C323" s="60">
        <v>386</v>
      </c>
      <c r="D323" s="113" t="s">
        <v>224</v>
      </c>
      <c r="E323" s="114" t="s">
        <v>235</v>
      </c>
      <c r="F323" s="114" t="s">
        <v>378</v>
      </c>
      <c r="G323" s="115" t="s">
        <v>564</v>
      </c>
      <c r="H323" s="116" t="s">
        <v>240</v>
      </c>
      <c r="I323" s="51">
        <v>20</v>
      </c>
      <c r="J323" s="51">
        <v>30</v>
      </c>
      <c r="K323" s="117">
        <v>20</v>
      </c>
      <c r="L323" s="91"/>
      <c r="M323" s="89">
        <f t="shared" si="8"/>
        <v>0</v>
      </c>
      <c r="N323" s="49" t="str">
        <f t="shared" si="9"/>
        <v>OK</v>
      </c>
      <c r="O323" s="107"/>
      <c r="P323" s="90"/>
      <c r="Q323" s="94"/>
      <c r="R323" s="90"/>
      <c r="S323" s="96"/>
      <c r="T323" s="96"/>
      <c r="U323" s="96"/>
      <c r="V323" s="96"/>
      <c r="W323" s="98"/>
      <c r="X323" s="97"/>
      <c r="Y323" s="96"/>
      <c r="Z323" s="100"/>
      <c r="AA323" s="98"/>
      <c r="AB323" s="96"/>
      <c r="AC323" s="96"/>
      <c r="AD323" s="96"/>
      <c r="AE323" s="96"/>
      <c r="AF323" s="96"/>
      <c r="AG323" s="96"/>
      <c r="AH323" s="96"/>
      <c r="AI323" s="96"/>
      <c r="AJ323" s="96"/>
      <c r="AK323" s="96"/>
    </row>
    <row r="324" spans="1:37" ht="73.5" customHeight="1" x14ac:dyDescent="0.25">
      <c r="A324" s="224"/>
      <c r="B324" s="226"/>
      <c r="C324" s="57">
        <v>387</v>
      </c>
      <c r="D324" s="113" t="s">
        <v>225</v>
      </c>
      <c r="E324" s="114" t="s">
        <v>235</v>
      </c>
      <c r="F324" s="114" t="s">
        <v>378</v>
      </c>
      <c r="G324" s="115" t="s">
        <v>557</v>
      </c>
      <c r="H324" s="116" t="s">
        <v>31</v>
      </c>
      <c r="I324" s="51">
        <v>20</v>
      </c>
      <c r="J324" s="51">
        <v>30</v>
      </c>
      <c r="K324" s="117">
        <v>20.010000000000002</v>
      </c>
      <c r="L324" s="102"/>
      <c r="M324" s="89">
        <f t="shared" ref="M324:M339" si="10">L324-(SUM(O324:AK324))</f>
        <v>0</v>
      </c>
      <c r="N324" s="49" t="str">
        <f t="shared" si="9"/>
        <v>OK</v>
      </c>
      <c r="O324" s="107"/>
      <c r="P324" s="90"/>
      <c r="Q324" s="94"/>
      <c r="R324" s="90"/>
      <c r="S324" s="98"/>
      <c r="T324" s="96"/>
      <c r="U324" s="96"/>
      <c r="V324" s="96"/>
      <c r="W324" s="98"/>
      <c r="X324" s="97"/>
      <c r="Y324" s="96"/>
      <c r="Z324" s="100"/>
      <c r="AA324" s="98"/>
      <c r="AB324" s="96"/>
      <c r="AC324" s="98"/>
      <c r="AD324" s="96"/>
      <c r="AE324" s="96"/>
      <c r="AF324" s="98"/>
      <c r="AG324" s="96"/>
      <c r="AH324" s="96"/>
      <c r="AI324" s="96"/>
      <c r="AJ324" s="96"/>
      <c r="AK324" s="96"/>
    </row>
    <row r="325" spans="1:37" ht="25.5" x14ac:dyDescent="0.25">
      <c r="A325" s="224"/>
      <c r="B325" s="226"/>
      <c r="C325" s="60">
        <v>388</v>
      </c>
      <c r="D325" s="113" t="s">
        <v>226</v>
      </c>
      <c r="E325" s="114" t="s">
        <v>235</v>
      </c>
      <c r="F325" s="114" t="s">
        <v>378</v>
      </c>
      <c r="G325" s="115" t="s">
        <v>386</v>
      </c>
      <c r="H325" s="116" t="s">
        <v>240</v>
      </c>
      <c r="I325" s="51">
        <v>20</v>
      </c>
      <c r="J325" s="51">
        <v>30</v>
      </c>
      <c r="K325" s="117">
        <v>2</v>
      </c>
      <c r="L325" s="91"/>
      <c r="M325" s="89">
        <f t="shared" si="10"/>
        <v>0</v>
      </c>
      <c r="N325" s="49" t="str">
        <f t="shared" ref="N325:N339" si="11">IF(M325&lt;0,"ATENÇÃO","OK")</f>
        <v>OK</v>
      </c>
      <c r="O325" s="107"/>
      <c r="P325" s="90"/>
      <c r="Q325" s="94"/>
      <c r="R325" s="90"/>
      <c r="S325" s="96"/>
      <c r="T325" s="96"/>
      <c r="U325" s="96"/>
      <c r="V325" s="96"/>
      <c r="W325" s="98"/>
      <c r="X325" s="97"/>
      <c r="Y325" s="96"/>
      <c r="Z325" s="100"/>
      <c r="AA325" s="98"/>
      <c r="AB325" s="96"/>
      <c r="AC325" s="96"/>
      <c r="AD325" s="96"/>
      <c r="AE325" s="96"/>
      <c r="AF325" s="96"/>
      <c r="AG325" s="96"/>
      <c r="AH325" s="96"/>
      <c r="AI325" s="96"/>
      <c r="AJ325" s="96"/>
      <c r="AK325" s="96"/>
    </row>
    <row r="326" spans="1:37" ht="15" customHeight="1" x14ac:dyDescent="0.25">
      <c r="A326" s="224"/>
      <c r="B326" s="226"/>
      <c r="C326" s="60">
        <v>389</v>
      </c>
      <c r="D326" s="113" t="s">
        <v>227</v>
      </c>
      <c r="E326" s="114" t="s">
        <v>235</v>
      </c>
      <c r="F326" s="114" t="s">
        <v>594</v>
      </c>
      <c r="G326" s="115">
        <v>16</v>
      </c>
      <c r="H326" s="116" t="s">
        <v>240</v>
      </c>
      <c r="I326" s="51">
        <v>20</v>
      </c>
      <c r="J326" s="51">
        <v>30</v>
      </c>
      <c r="K326" s="117">
        <v>52</v>
      </c>
      <c r="L326" s="91"/>
      <c r="M326" s="89">
        <f t="shared" si="10"/>
        <v>0</v>
      </c>
      <c r="N326" s="49" t="str">
        <f t="shared" si="11"/>
        <v>OK</v>
      </c>
      <c r="O326" s="107"/>
      <c r="P326" s="90"/>
      <c r="Q326" s="94"/>
      <c r="R326" s="90"/>
      <c r="S326" s="96"/>
      <c r="T326" s="96"/>
      <c r="U326" s="96"/>
      <c r="V326" s="96"/>
      <c r="W326" s="98"/>
      <c r="X326" s="97"/>
      <c r="Y326" s="96"/>
      <c r="Z326" s="100"/>
      <c r="AA326" s="98"/>
      <c r="AB326" s="96"/>
      <c r="AC326" s="96"/>
      <c r="AD326" s="96"/>
      <c r="AE326" s="96"/>
      <c r="AF326" s="96"/>
      <c r="AG326" s="96"/>
      <c r="AH326" s="96"/>
      <c r="AI326" s="96"/>
      <c r="AJ326" s="96"/>
      <c r="AK326" s="96"/>
    </row>
    <row r="327" spans="1:37" ht="15" customHeight="1" x14ac:dyDescent="0.25">
      <c r="A327" s="225"/>
      <c r="B327" s="226"/>
      <c r="C327" s="60">
        <v>390</v>
      </c>
      <c r="D327" s="113" t="s">
        <v>228</v>
      </c>
      <c r="E327" s="114" t="s">
        <v>235</v>
      </c>
      <c r="F327" s="114" t="s">
        <v>594</v>
      </c>
      <c r="G327" s="115" t="s">
        <v>595</v>
      </c>
      <c r="H327" s="116" t="s">
        <v>240</v>
      </c>
      <c r="I327" s="51">
        <v>20</v>
      </c>
      <c r="J327" s="51">
        <v>30</v>
      </c>
      <c r="K327" s="117">
        <v>79.48</v>
      </c>
      <c r="L327" s="91"/>
      <c r="M327" s="89">
        <f t="shared" si="10"/>
        <v>0</v>
      </c>
      <c r="N327" s="49" t="str">
        <f t="shared" si="11"/>
        <v>OK</v>
      </c>
      <c r="O327" s="107"/>
      <c r="P327" s="90"/>
      <c r="Q327" s="94"/>
      <c r="R327" s="90"/>
      <c r="S327" s="96"/>
      <c r="T327" s="96"/>
      <c r="U327" s="96"/>
      <c r="V327" s="96"/>
      <c r="W327" s="98"/>
      <c r="X327" s="97"/>
      <c r="Y327" s="96"/>
      <c r="Z327" s="100"/>
      <c r="AA327" s="98"/>
      <c r="AB327" s="96"/>
      <c r="AC327" s="96"/>
      <c r="AD327" s="96"/>
      <c r="AE327" s="96"/>
      <c r="AF327" s="96"/>
      <c r="AG327" s="96"/>
      <c r="AH327" s="96"/>
      <c r="AI327" s="96"/>
      <c r="AJ327" s="96"/>
      <c r="AK327" s="96"/>
    </row>
    <row r="328" spans="1:37" ht="25.5" x14ac:dyDescent="0.25">
      <c r="A328" s="227" t="s">
        <v>388</v>
      </c>
      <c r="B328" s="230">
        <v>5</v>
      </c>
      <c r="C328" s="58">
        <v>391</v>
      </c>
      <c r="D328" s="68" t="s">
        <v>229</v>
      </c>
      <c r="E328" s="54" t="s">
        <v>235</v>
      </c>
      <c r="F328" s="54" t="s">
        <v>247</v>
      </c>
      <c r="G328" s="71" t="s">
        <v>596</v>
      </c>
      <c r="H328" s="73" t="s">
        <v>240</v>
      </c>
      <c r="I328" s="52">
        <v>20</v>
      </c>
      <c r="J328" s="52">
        <v>30</v>
      </c>
      <c r="K328" s="87">
        <v>1.4</v>
      </c>
      <c r="L328" s="91">
        <v>60</v>
      </c>
      <c r="M328" s="89">
        <f t="shared" si="10"/>
        <v>30</v>
      </c>
      <c r="N328" s="49" t="str">
        <f t="shared" si="11"/>
        <v>OK</v>
      </c>
      <c r="O328" s="105">
        <v>30</v>
      </c>
      <c r="P328" s="90"/>
      <c r="Q328" s="94"/>
      <c r="R328" s="90"/>
      <c r="S328" s="96"/>
      <c r="T328" s="96"/>
      <c r="U328" s="96"/>
      <c r="V328" s="96"/>
      <c r="W328" s="98"/>
      <c r="X328" s="97"/>
      <c r="Y328" s="96"/>
      <c r="Z328" s="100"/>
      <c r="AA328" s="98"/>
      <c r="AB328" s="96"/>
      <c r="AC328" s="96"/>
      <c r="AD328" s="96"/>
      <c r="AE328" s="96"/>
      <c r="AF328" s="96"/>
      <c r="AG328" s="96"/>
      <c r="AH328" s="96"/>
      <c r="AI328" s="96"/>
      <c r="AJ328" s="96"/>
      <c r="AK328" s="96"/>
    </row>
    <row r="329" spans="1:37" ht="25.5" x14ac:dyDescent="0.25">
      <c r="A329" s="228"/>
      <c r="B329" s="230"/>
      <c r="C329" s="63">
        <v>392</v>
      </c>
      <c r="D329" s="68" t="s">
        <v>80</v>
      </c>
      <c r="E329" s="54" t="s">
        <v>235</v>
      </c>
      <c r="F329" s="54" t="s">
        <v>247</v>
      </c>
      <c r="G329" s="71" t="s">
        <v>597</v>
      </c>
      <c r="H329" s="73" t="s">
        <v>31</v>
      </c>
      <c r="I329" s="52">
        <v>20</v>
      </c>
      <c r="J329" s="52">
        <v>30</v>
      </c>
      <c r="K329" s="87">
        <v>1.4</v>
      </c>
      <c r="L329" s="91">
        <v>80</v>
      </c>
      <c r="M329" s="89">
        <f t="shared" si="10"/>
        <v>40</v>
      </c>
      <c r="N329" s="49" t="str">
        <f t="shared" si="11"/>
        <v>OK</v>
      </c>
      <c r="O329" s="105">
        <v>40</v>
      </c>
      <c r="P329" s="90"/>
      <c r="Q329" s="94"/>
      <c r="R329" s="90"/>
      <c r="S329" s="96"/>
      <c r="T329" s="96"/>
      <c r="U329" s="96"/>
      <c r="V329" s="96"/>
      <c r="W329" s="98"/>
      <c r="X329" s="97"/>
      <c r="Y329" s="96"/>
      <c r="Z329" s="100"/>
      <c r="AA329" s="98"/>
      <c r="AB329" s="96"/>
      <c r="AC329" s="96"/>
      <c r="AD329" s="96"/>
      <c r="AE329" s="96"/>
      <c r="AF329" s="96"/>
      <c r="AG329" s="96"/>
      <c r="AH329" s="96"/>
      <c r="AI329" s="96"/>
      <c r="AJ329" s="96"/>
      <c r="AK329" s="96"/>
    </row>
    <row r="330" spans="1:37" ht="15" customHeight="1" x14ac:dyDescent="0.25">
      <c r="A330" s="228"/>
      <c r="B330" s="230"/>
      <c r="C330" s="63">
        <v>393</v>
      </c>
      <c r="D330" s="68" t="s">
        <v>466</v>
      </c>
      <c r="E330" s="54" t="s">
        <v>235</v>
      </c>
      <c r="F330" s="54" t="s">
        <v>247</v>
      </c>
      <c r="G330" s="71" t="s">
        <v>598</v>
      </c>
      <c r="H330" s="73" t="s">
        <v>31</v>
      </c>
      <c r="I330" s="52">
        <v>20</v>
      </c>
      <c r="J330" s="52">
        <v>30</v>
      </c>
      <c r="K330" s="87">
        <v>28.28</v>
      </c>
      <c r="L330" s="91">
        <v>15</v>
      </c>
      <c r="M330" s="89">
        <f t="shared" si="10"/>
        <v>0</v>
      </c>
      <c r="N330" s="49" t="str">
        <f t="shared" si="11"/>
        <v>OK</v>
      </c>
      <c r="O330" s="105">
        <v>15</v>
      </c>
      <c r="P330" s="90"/>
      <c r="Q330" s="94"/>
      <c r="R330" s="90"/>
      <c r="S330" s="96"/>
      <c r="T330" s="96"/>
      <c r="U330" s="96"/>
      <c r="V330" s="96"/>
      <c r="W330" s="98"/>
      <c r="X330" s="97"/>
      <c r="Y330" s="96"/>
      <c r="Z330" s="100"/>
      <c r="AA330" s="98"/>
      <c r="AB330" s="96"/>
      <c r="AC330" s="96"/>
      <c r="AD330" s="96"/>
      <c r="AE330" s="96"/>
      <c r="AF330" s="96"/>
      <c r="AG330" s="96"/>
      <c r="AH330" s="96"/>
      <c r="AI330" s="96"/>
      <c r="AJ330" s="96"/>
      <c r="AK330" s="96"/>
    </row>
    <row r="331" spans="1:37" ht="15" customHeight="1" x14ac:dyDescent="0.25">
      <c r="A331" s="228"/>
      <c r="B331" s="230"/>
      <c r="C331" s="63">
        <v>394</v>
      </c>
      <c r="D331" s="64" t="s">
        <v>467</v>
      </c>
      <c r="E331" s="54" t="s">
        <v>235</v>
      </c>
      <c r="F331" s="54" t="s">
        <v>599</v>
      </c>
      <c r="G331" s="71" t="s">
        <v>598</v>
      </c>
      <c r="H331" s="73" t="s">
        <v>31</v>
      </c>
      <c r="I331" s="52">
        <v>20</v>
      </c>
      <c r="J331" s="52">
        <v>30</v>
      </c>
      <c r="K331" s="87">
        <v>6.19</v>
      </c>
      <c r="L331" s="91">
        <v>5</v>
      </c>
      <c r="M331" s="89">
        <f t="shared" si="10"/>
        <v>0</v>
      </c>
      <c r="N331" s="49" t="str">
        <f t="shared" si="11"/>
        <v>OK</v>
      </c>
      <c r="O331" s="105">
        <v>5</v>
      </c>
      <c r="P331" s="90"/>
      <c r="Q331" s="94"/>
      <c r="R331" s="90"/>
      <c r="S331" s="96"/>
      <c r="T331" s="96"/>
      <c r="U331" s="96"/>
      <c r="V331" s="96"/>
      <c r="W331" s="98"/>
      <c r="X331" s="97"/>
      <c r="Y331" s="96"/>
      <c r="Z331" s="100"/>
      <c r="AA331" s="98"/>
      <c r="AB331" s="96"/>
      <c r="AC331" s="96"/>
      <c r="AD331" s="96"/>
      <c r="AE331" s="96"/>
      <c r="AF331" s="96"/>
      <c r="AG331" s="96"/>
      <c r="AH331" s="96"/>
      <c r="AI331" s="96"/>
      <c r="AJ331" s="96"/>
      <c r="AK331" s="96"/>
    </row>
    <row r="332" spans="1:37" ht="15" customHeight="1" x14ac:dyDescent="0.25">
      <c r="A332" s="228"/>
      <c r="B332" s="230"/>
      <c r="C332" s="58">
        <v>395</v>
      </c>
      <c r="D332" s="64" t="s">
        <v>81</v>
      </c>
      <c r="E332" s="54" t="s">
        <v>235</v>
      </c>
      <c r="F332" s="54" t="s">
        <v>257</v>
      </c>
      <c r="G332" s="71" t="s">
        <v>600</v>
      </c>
      <c r="H332" s="73" t="s">
        <v>31</v>
      </c>
      <c r="I332" s="52">
        <v>20</v>
      </c>
      <c r="J332" s="52">
        <v>30</v>
      </c>
      <c r="K332" s="87">
        <v>9.01</v>
      </c>
      <c r="L332" s="91">
        <v>210</v>
      </c>
      <c r="M332" s="89">
        <f t="shared" si="10"/>
        <v>110</v>
      </c>
      <c r="N332" s="49" t="str">
        <f t="shared" si="11"/>
        <v>OK</v>
      </c>
      <c r="O332" s="105">
        <v>100</v>
      </c>
      <c r="P332" s="90"/>
      <c r="Q332" s="94"/>
      <c r="R332" s="90"/>
      <c r="S332" s="96"/>
      <c r="T332" s="96"/>
      <c r="U332" s="96"/>
      <c r="V332" s="96"/>
      <c r="W332" s="98"/>
      <c r="X332" s="97"/>
      <c r="Y332" s="96"/>
      <c r="Z332" s="100"/>
      <c r="AA332" s="98"/>
      <c r="AB332" s="96"/>
      <c r="AC332" s="96"/>
      <c r="AD332" s="96"/>
      <c r="AE332" s="96"/>
      <c r="AF332" s="96"/>
      <c r="AG332" s="96"/>
      <c r="AH332" s="96"/>
      <c r="AI332" s="96"/>
      <c r="AJ332" s="96"/>
      <c r="AK332" s="96"/>
    </row>
    <row r="333" spans="1:37" ht="15" customHeight="1" x14ac:dyDescent="0.25">
      <c r="A333" s="228"/>
      <c r="B333" s="230"/>
      <c r="C333" s="63">
        <v>396</v>
      </c>
      <c r="D333" s="64" t="s">
        <v>328</v>
      </c>
      <c r="E333" s="54" t="s">
        <v>235</v>
      </c>
      <c r="F333" s="54" t="s">
        <v>247</v>
      </c>
      <c r="G333" s="71" t="s">
        <v>597</v>
      </c>
      <c r="H333" s="73" t="s">
        <v>240</v>
      </c>
      <c r="I333" s="52">
        <v>20</v>
      </c>
      <c r="J333" s="52">
        <v>30</v>
      </c>
      <c r="K333" s="87">
        <v>1.5</v>
      </c>
      <c r="L333" s="91">
        <v>80</v>
      </c>
      <c r="M333" s="89">
        <f t="shared" si="10"/>
        <v>30</v>
      </c>
      <c r="N333" s="49" t="str">
        <f t="shared" si="11"/>
        <v>OK</v>
      </c>
      <c r="O333" s="105">
        <v>50</v>
      </c>
      <c r="P333" s="90"/>
      <c r="Q333" s="94"/>
      <c r="R333" s="90"/>
      <c r="S333" s="96"/>
      <c r="T333" s="96"/>
      <c r="U333" s="96"/>
      <c r="V333" s="96"/>
      <c r="W333" s="98"/>
      <c r="X333" s="97"/>
      <c r="Y333" s="96"/>
      <c r="Z333" s="100"/>
      <c r="AA333" s="98"/>
      <c r="AB333" s="96"/>
      <c r="AC333" s="96"/>
      <c r="AD333" s="96"/>
      <c r="AE333" s="96"/>
      <c r="AF333" s="96"/>
      <c r="AG333" s="96"/>
      <c r="AH333" s="96"/>
      <c r="AI333" s="96"/>
      <c r="AJ333" s="96"/>
      <c r="AK333" s="96"/>
    </row>
    <row r="334" spans="1:37" ht="15" customHeight="1" x14ac:dyDescent="0.25">
      <c r="A334" s="228"/>
      <c r="B334" s="230"/>
      <c r="C334" s="63">
        <v>397</v>
      </c>
      <c r="D334" s="69" t="s">
        <v>230</v>
      </c>
      <c r="E334" s="54" t="s">
        <v>239</v>
      </c>
      <c r="F334" s="54" t="s">
        <v>471</v>
      </c>
      <c r="G334" s="71" t="s">
        <v>601</v>
      </c>
      <c r="H334" s="73" t="s">
        <v>240</v>
      </c>
      <c r="I334" s="52">
        <v>20</v>
      </c>
      <c r="J334" s="52">
        <v>30</v>
      </c>
      <c r="K334" s="87">
        <v>29.98</v>
      </c>
      <c r="L334" s="91">
        <v>9</v>
      </c>
      <c r="M334" s="89">
        <f t="shared" si="10"/>
        <v>0</v>
      </c>
      <c r="N334" s="49" t="str">
        <f t="shared" si="11"/>
        <v>OK</v>
      </c>
      <c r="O334" s="105">
        <v>9</v>
      </c>
      <c r="P334" s="90"/>
      <c r="Q334" s="94"/>
      <c r="R334" s="90"/>
      <c r="S334" s="96"/>
      <c r="T334" s="96"/>
      <c r="U334" s="96"/>
      <c r="V334" s="96"/>
      <c r="W334" s="98"/>
      <c r="X334" s="97"/>
      <c r="Y334" s="96"/>
      <c r="Z334" s="100"/>
      <c r="AA334" s="98"/>
      <c r="AB334" s="96"/>
      <c r="AC334" s="96"/>
      <c r="AD334" s="96"/>
      <c r="AE334" s="96"/>
      <c r="AF334" s="96"/>
      <c r="AG334" s="96"/>
      <c r="AH334" s="96"/>
      <c r="AI334" s="96"/>
      <c r="AJ334" s="96"/>
      <c r="AK334" s="96"/>
    </row>
    <row r="335" spans="1:37" ht="15" customHeight="1" x14ac:dyDescent="0.25">
      <c r="A335" s="228"/>
      <c r="B335" s="230"/>
      <c r="C335" s="63">
        <v>398</v>
      </c>
      <c r="D335" s="64" t="s">
        <v>231</v>
      </c>
      <c r="E335" s="54" t="s">
        <v>235</v>
      </c>
      <c r="F335" s="54" t="s">
        <v>257</v>
      </c>
      <c r="G335" s="71" t="s">
        <v>600</v>
      </c>
      <c r="H335" s="73" t="s">
        <v>240</v>
      </c>
      <c r="I335" s="52">
        <v>20</v>
      </c>
      <c r="J335" s="52">
        <v>30</v>
      </c>
      <c r="K335" s="87">
        <v>4</v>
      </c>
      <c r="L335" s="91"/>
      <c r="M335" s="89">
        <f t="shared" si="10"/>
        <v>0</v>
      </c>
      <c r="N335" s="49" t="str">
        <f t="shared" si="11"/>
        <v>OK</v>
      </c>
      <c r="O335" s="107"/>
      <c r="P335" s="90"/>
      <c r="Q335" s="94"/>
      <c r="R335" s="90"/>
      <c r="S335" s="96"/>
      <c r="T335" s="96"/>
      <c r="U335" s="96"/>
      <c r="V335" s="96"/>
      <c r="W335" s="98"/>
      <c r="X335" s="97"/>
      <c r="Y335" s="96"/>
      <c r="Z335" s="100"/>
      <c r="AA335" s="98"/>
      <c r="AB335" s="96"/>
      <c r="AC335" s="96"/>
      <c r="AD335" s="96"/>
      <c r="AE335" s="96"/>
      <c r="AF335" s="96"/>
      <c r="AG335" s="96"/>
      <c r="AH335" s="96"/>
      <c r="AI335" s="96"/>
      <c r="AJ335" s="96"/>
      <c r="AK335" s="96"/>
    </row>
    <row r="336" spans="1:37" ht="15" customHeight="1" x14ac:dyDescent="0.25">
      <c r="A336" s="228"/>
      <c r="B336" s="230"/>
      <c r="C336" s="58">
        <v>399</v>
      </c>
      <c r="D336" s="68" t="s">
        <v>232</v>
      </c>
      <c r="E336" s="54" t="s">
        <v>235</v>
      </c>
      <c r="F336" s="54" t="s">
        <v>257</v>
      </c>
      <c r="G336" s="71" t="s">
        <v>600</v>
      </c>
      <c r="H336" s="73" t="s">
        <v>240</v>
      </c>
      <c r="I336" s="52">
        <v>20</v>
      </c>
      <c r="J336" s="52">
        <v>30</v>
      </c>
      <c r="K336" s="87">
        <v>4</v>
      </c>
      <c r="L336" s="91"/>
      <c r="M336" s="89">
        <f t="shared" si="10"/>
        <v>0</v>
      </c>
      <c r="N336" s="49" t="str">
        <f t="shared" si="11"/>
        <v>OK</v>
      </c>
      <c r="O336" s="107"/>
      <c r="P336" s="90"/>
      <c r="Q336" s="94"/>
      <c r="R336" s="90"/>
      <c r="S336" s="96"/>
      <c r="T336" s="96"/>
      <c r="U336" s="96"/>
      <c r="V336" s="96"/>
      <c r="W336" s="98"/>
      <c r="X336" s="97"/>
      <c r="Y336" s="96"/>
      <c r="Z336" s="100"/>
      <c r="AA336" s="98"/>
      <c r="AB336" s="96"/>
      <c r="AC336" s="96"/>
      <c r="AD336" s="96"/>
      <c r="AE336" s="96"/>
      <c r="AF336" s="96"/>
      <c r="AG336" s="96"/>
      <c r="AH336" s="96"/>
      <c r="AI336" s="96"/>
      <c r="AJ336" s="96"/>
      <c r="AK336" s="96"/>
    </row>
    <row r="337" spans="1:37" ht="38.25" x14ac:dyDescent="0.25">
      <c r="A337" s="228"/>
      <c r="B337" s="230"/>
      <c r="C337" s="63">
        <v>400</v>
      </c>
      <c r="D337" s="68" t="s">
        <v>233</v>
      </c>
      <c r="E337" s="54" t="s">
        <v>235</v>
      </c>
      <c r="F337" s="54" t="s">
        <v>257</v>
      </c>
      <c r="G337" s="71" t="s">
        <v>600</v>
      </c>
      <c r="H337" s="73" t="s">
        <v>31</v>
      </c>
      <c r="I337" s="52">
        <v>20</v>
      </c>
      <c r="J337" s="52">
        <v>30</v>
      </c>
      <c r="K337" s="87">
        <v>4.28</v>
      </c>
      <c r="L337" s="91">
        <v>260</v>
      </c>
      <c r="M337" s="89">
        <f t="shared" si="10"/>
        <v>130</v>
      </c>
      <c r="N337" s="49" t="str">
        <f t="shared" si="11"/>
        <v>OK</v>
      </c>
      <c r="O337" s="105">
        <v>130</v>
      </c>
      <c r="P337" s="90"/>
      <c r="Q337" s="94"/>
      <c r="R337" s="90"/>
      <c r="S337" s="96"/>
      <c r="T337" s="96"/>
      <c r="U337" s="96"/>
      <c r="V337" s="96"/>
      <c r="W337" s="98"/>
      <c r="X337" s="97"/>
      <c r="Y337" s="96"/>
      <c r="Z337" s="100"/>
      <c r="AA337" s="98"/>
      <c r="AB337" s="96"/>
      <c r="AC337" s="96"/>
      <c r="AD337" s="96"/>
      <c r="AE337" s="96"/>
      <c r="AF337" s="96"/>
      <c r="AG337" s="96"/>
      <c r="AH337" s="96"/>
      <c r="AI337" s="96"/>
      <c r="AJ337" s="96"/>
      <c r="AK337" s="96"/>
    </row>
    <row r="338" spans="1:37" ht="38.25" x14ac:dyDescent="0.25">
      <c r="A338" s="229"/>
      <c r="B338" s="230"/>
      <c r="C338" s="63">
        <v>401</v>
      </c>
      <c r="D338" s="68" t="s">
        <v>82</v>
      </c>
      <c r="E338" s="54" t="s">
        <v>235</v>
      </c>
      <c r="F338" s="54" t="s">
        <v>257</v>
      </c>
      <c r="G338" s="71" t="s">
        <v>600</v>
      </c>
      <c r="H338" s="73" t="s">
        <v>31</v>
      </c>
      <c r="I338" s="52">
        <v>20</v>
      </c>
      <c r="J338" s="52">
        <v>30</v>
      </c>
      <c r="K338" s="87">
        <v>4.8</v>
      </c>
      <c r="L338" s="91">
        <v>410</v>
      </c>
      <c r="M338" s="89">
        <f t="shared" si="10"/>
        <v>310</v>
      </c>
      <c r="N338" s="49" t="str">
        <f t="shared" si="11"/>
        <v>OK</v>
      </c>
      <c r="O338" s="105">
        <v>100</v>
      </c>
      <c r="P338" s="90"/>
      <c r="Q338" s="94"/>
      <c r="R338" s="90"/>
      <c r="S338" s="96"/>
      <c r="T338" s="96"/>
      <c r="U338" s="96"/>
      <c r="V338" s="96"/>
      <c r="W338" s="98"/>
      <c r="X338" s="97"/>
      <c r="Y338" s="96"/>
      <c r="Z338" s="100"/>
      <c r="AA338" s="98"/>
      <c r="AB338" s="96"/>
      <c r="AC338" s="96"/>
      <c r="AD338" s="96"/>
      <c r="AE338" s="96"/>
      <c r="AF338" s="96"/>
      <c r="AG338" s="96"/>
      <c r="AH338" s="96"/>
      <c r="AI338" s="96"/>
      <c r="AJ338" s="96"/>
      <c r="AK338" s="96"/>
    </row>
    <row r="339" spans="1:37" ht="15" customHeight="1" x14ac:dyDescent="0.25">
      <c r="A339" s="112" t="s">
        <v>388</v>
      </c>
      <c r="B339" s="111">
        <v>8</v>
      </c>
      <c r="C339" s="60">
        <v>408</v>
      </c>
      <c r="D339" s="62" t="s">
        <v>234</v>
      </c>
      <c r="E339" s="114" t="s">
        <v>235</v>
      </c>
      <c r="F339" s="114" t="s">
        <v>602</v>
      </c>
      <c r="G339" s="115" t="s">
        <v>603</v>
      </c>
      <c r="H339" s="116" t="s">
        <v>31</v>
      </c>
      <c r="I339" s="51">
        <v>20</v>
      </c>
      <c r="J339" s="51">
        <v>30</v>
      </c>
      <c r="K339" s="117">
        <v>34.68</v>
      </c>
      <c r="L339" s="91">
        <v>40</v>
      </c>
      <c r="M339" s="89">
        <f t="shared" si="10"/>
        <v>25</v>
      </c>
      <c r="N339" s="49" t="str">
        <f t="shared" si="11"/>
        <v>OK</v>
      </c>
      <c r="O339" s="105">
        <v>15</v>
      </c>
      <c r="P339" s="90"/>
      <c r="Q339" s="94"/>
      <c r="R339" s="90"/>
      <c r="S339" s="96"/>
      <c r="T339" s="96"/>
      <c r="U339" s="96"/>
      <c r="V339" s="96"/>
      <c r="W339" s="98"/>
      <c r="X339" s="97"/>
      <c r="Y339" s="96"/>
      <c r="Z339" s="100"/>
      <c r="AA339" s="98"/>
      <c r="AB339" s="96"/>
      <c r="AC339" s="96"/>
      <c r="AD339" s="96"/>
      <c r="AE339" s="96"/>
      <c r="AF339" s="96"/>
      <c r="AG339" s="96"/>
      <c r="AH339" s="96"/>
      <c r="AI339" s="96"/>
      <c r="AJ339" s="96"/>
      <c r="AK339" s="96"/>
    </row>
    <row r="340" spans="1:37" x14ac:dyDescent="0.25">
      <c r="O340" s="122">
        <f>SUMPRODUCT($K4:$K339,O4:O339)</f>
        <v>15137.450000000003</v>
      </c>
      <c r="P340" s="122">
        <f>SUMPRODUCT($K4:$K339,P4:P339)</f>
        <v>30504.52</v>
      </c>
    </row>
  </sheetData>
  <mergeCells count="35">
    <mergeCell ref="X1:X2"/>
    <mergeCell ref="Y1:Y2"/>
    <mergeCell ref="T1:T2"/>
    <mergeCell ref="U1:U2"/>
    <mergeCell ref="V1:V2"/>
    <mergeCell ref="W1:W2"/>
    <mergeCell ref="S1:S2"/>
    <mergeCell ref="A1:C1"/>
    <mergeCell ref="D1:K1"/>
    <mergeCell ref="L1:N1"/>
    <mergeCell ref="O1:O2"/>
    <mergeCell ref="P1:P2"/>
    <mergeCell ref="Q1:Q2"/>
    <mergeCell ref="AK1:AK2"/>
    <mergeCell ref="AE1:AE2"/>
    <mergeCell ref="AF1:AF2"/>
    <mergeCell ref="AG1:AG2"/>
    <mergeCell ref="AH1:AH2"/>
    <mergeCell ref="AI1:AI2"/>
    <mergeCell ref="A247:A327"/>
    <mergeCell ref="B247:B327"/>
    <mergeCell ref="A328:A338"/>
    <mergeCell ref="B328:B338"/>
    <mergeCell ref="AJ1:AJ2"/>
    <mergeCell ref="Z1:Z2"/>
    <mergeCell ref="AA1:AA2"/>
    <mergeCell ref="AB1:AB2"/>
    <mergeCell ref="AC1:AC2"/>
    <mergeCell ref="AD1:AD2"/>
    <mergeCell ref="A4:A141"/>
    <mergeCell ref="B4:B141"/>
    <mergeCell ref="A142:A246"/>
    <mergeCell ref="B142:B246"/>
    <mergeCell ref="A2:N2"/>
    <mergeCell ref="R1:R2"/>
  </mergeCells>
  <conditionalFormatting sqref="AA10:AK306 P4:AK4 P5:Z306">
    <cfRule type="cellIs" dxfId="162" priority="43" stopIfTrue="1" operator="greaterThan">
      <formula>0</formula>
    </cfRule>
    <cfRule type="cellIs" dxfId="161" priority="44" stopIfTrue="1" operator="greaterThan">
      <formula>0</formula>
    </cfRule>
    <cfRule type="cellIs" dxfId="160" priority="45" stopIfTrue="1" operator="greaterThan">
      <formula>0</formula>
    </cfRule>
  </conditionalFormatting>
  <conditionalFormatting sqref="AA5:AK9">
    <cfRule type="cellIs" dxfId="159" priority="40" stopIfTrue="1" operator="greaterThan">
      <formula>0</formula>
    </cfRule>
    <cfRule type="cellIs" dxfId="158" priority="41" stopIfTrue="1" operator="greaterThan">
      <formula>0</formula>
    </cfRule>
    <cfRule type="cellIs" dxfId="157" priority="42" stopIfTrue="1" operator="greaterThan">
      <formula>0</formula>
    </cfRule>
  </conditionalFormatting>
  <conditionalFormatting sqref="Q301:Q339">
    <cfRule type="cellIs" dxfId="156" priority="38" operator="greaterThan">
      <formula>0</formula>
    </cfRule>
    <cfRule type="cellIs" priority="39" operator="greaterThan">
      <formula>0</formula>
    </cfRule>
  </conditionalFormatting>
  <conditionalFormatting sqref="S4:AK339">
    <cfRule type="cellIs" dxfId="155" priority="37" operator="greaterThan">
      <formula>0</formula>
    </cfRule>
  </conditionalFormatting>
  <conditionalFormatting sqref="O4:O51 O53:O306">
    <cfRule type="cellIs" dxfId="154" priority="34" stopIfTrue="1" operator="greaterThan">
      <formula>0</formula>
    </cfRule>
    <cfRule type="cellIs" dxfId="153" priority="35" stopIfTrue="1" operator="greaterThan">
      <formula>0</formula>
    </cfRule>
    <cfRule type="cellIs" dxfId="152" priority="36" stopIfTrue="1" operator="greaterThan">
      <formula>0</formula>
    </cfRule>
  </conditionalFormatting>
  <conditionalFormatting sqref="P315">
    <cfRule type="cellIs" dxfId="151" priority="31" stopIfTrue="1" operator="greaterThan">
      <formula>0</formula>
    </cfRule>
    <cfRule type="cellIs" dxfId="150" priority="32" stopIfTrue="1" operator="greaterThan">
      <formula>0</formula>
    </cfRule>
    <cfRule type="cellIs" dxfId="149" priority="33" stopIfTrue="1" operator="greaterThan">
      <formula>0</formula>
    </cfRule>
  </conditionalFormatting>
  <conditionalFormatting sqref="O328">
    <cfRule type="cellIs" dxfId="148" priority="28" stopIfTrue="1" operator="greaterThan">
      <formula>0</formula>
    </cfRule>
    <cfRule type="cellIs" dxfId="147" priority="29" stopIfTrue="1" operator="greaterThan">
      <formula>0</formula>
    </cfRule>
    <cfRule type="cellIs" dxfId="146" priority="30" stopIfTrue="1" operator="greaterThan">
      <formula>0</formula>
    </cfRule>
  </conditionalFormatting>
  <conditionalFormatting sqref="O329">
    <cfRule type="cellIs" dxfId="145" priority="25" stopIfTrue="1" operator="greaterThan">
      <formula>0</formula>
    </cfRule>
    <cfRule type="cellIs" dxfId="144" priority="26" stopIfTrue="1" operator="greaterThan">
      <formula>0</formula>
    </cfRule>
    <cfRule type="cellIs" dxfId="143" priority="27" stopIfTrue="1" operator="greaterThan">
      <formula>0</formula>
    </cfRule>
  </conditionalFormatting>
  <conditionalFormatting sqref="O330">
    <cfRule type="cellIs" dxfId="142" priority="22" stopIfTrue="1" operator="greaterThan">
      <formula>0</formula>
    </cfRule>
    <cfRule type="cellIs" dxfId="141" priority="23" stopIfTrue="1" operator="greaterThan">
      <formula>0</formula>
    </cfRule>
    <cfRule type="cellIs" dxfId="140" priority="24" stopIfTrue="1" operator="greaterThan">
      <formula>0</formula>
    </cfRule>
  </conditionalFormatting>
  <conditionalFormatting sqref="O331">
    <cfRule type="cellIs" dxfId="139" priority="19" stopIfTrue="1" operator="greaterThan">
      <formula>0</formula>
    </cfRule>
    <cfRule type="cellIs" dxfId="138" priority="20" stopIfTrue="1" operator="greaterThan">
      <formula>0</formula>
    </cfRule>
    <cfRule type="cellIs" dxfId="137" priority="21" stopIfTrue="1" operator="greaterThan">
      <formula>0</formula>
    </cfRule>
  </conditionalFormatting>
  <conditionalFormatting sqref="O332">
    <cfRule type="cellIs" dxfId="136" priority="16" stopIfTrue="1" operator="greaterThan">
      <formula>0</formula>
    </cfRule>
    <cfRule type="cellIs" dxfId="135" priority="17" stopIfTrue="1" operator="greaterThan">
      <formula>0</formula>
    </cfRule>
    <cfRule type="cellIs" dxfId="134" priority="18" stopIfTrue="1" operator="greaterThan">
      <formula>0</formula>
    </cfRule>
  </conditionalFormatting>
  <conditionalFormatting sqref="O333">
    <cfRule type="cellIs" dxfId="133" priority="13" stopIfTrue="1" operator="greaterThan">
      <formula>0</formula>
    </cfRule>
    <cfRule type="cellIs" dxfId="132" priority="14" stopIfTrue="1" operator="greaterThan">
      <formula>0</formula>
    </cfRule>
    <cfRule type="cellIs" dxfId="131" priority="15" stopIfTrue="1" operator="greaterThan">
      <formula>0</formula>
    </cfRule>
  </conditionalFormatting>
  <conditionalFormatting sqref="O334">
    <cfRule type="cellIs" dxfId="130" priority="10" stopIfTrue="1" operator="greaterThan">
      <formula>0</formula>
    </cfRule>
    <cfRule type="cellIs" dxfId="129" priority="11" stopIfTrue="1" operator="greaterThan">
      <formula>0</formula>
    </cfRule>
    <cfRule type="cellIs" dxfId="128" priority="12" stopIfTrue="1" operator="greaterThan">
      <formula>0</formula>
    </cfRule>
  </conditionalFormatting>
  <conditionalFormatting sqref="O337">
    <cfRule type="cellIs" dxfId="127" priority="7" stopIfTrue="1" operator="greaterThan">
      <formula>0</formula>
    </cfRule>
    <cfRule type="cellIs" dxfId="126" priority="8" stopIfTrue="1" operator="greaterThan">
      <formula>0</formula>
    </cfRule>
    <cfRule type="cellIs" dxfId="125" priority="9" stopIfTrue="1" operator="greaterThan">
      <formula>0</formula>
    </cfRule>
  </conditionalFormatting>
  <conditionalFormatting sqref="O338">
    <cfRule type="cellIs" dxfId="124" priority="4" stopIfTrue="1" operator="greaterThan">
      <formula>0</formula>
    </cfRule>
    <cfRule type="cellIs" dxfId="123" priority="5" stopIfTrue="1" operator="greaterThan">
      <formula>0</formula>
    </cfRule>
    <cfRule type="cellIs" dxfId="122" priority="6" stopIfTrue="1" operator="greaterThan">
      <formula>0</formula>
    </cfRule>
  </conditionalFormatting>
  <conditionalFormatting sqref="O339">
    <cfRule type="cellIs" dxfId="121" priority="1" stopIfTrue="1" operator="greaterThan">
      <formula>0</formula>
    </cfRule>
    <cfRule type="cellIs" dxfId="120" priority="2" stopIfTrue="1" operator="greaterThan">
      <formula>0</formula>
    </cfRule>
    <cfRule type="cellIs" dxfId="119"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9"/>
  <sheetViews>
    <sheetView zoomScale="70" zoomScaleNormal="70" workbookViewId="0">
      <selection activeCell="G36" sqref="G36"/>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629</v>
      </c>
      <c r="P1" s="231" t="s">
        <v>630</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44459</v>
      </c>
      <c r="P3" s="103">
        <v>44462</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127">
        <v>400</v>
      </c>
      <c r="M4" s="89">
        <f t="shared" ref="M4:M67" si="0">L4-(SUM(O4:AK4))</f>
        <v>400</v>
      </c>
      <c r="N4" s="49" t="str">
        <f>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v>400</v>
      </c>
      <c r="M5" s="89">
        <f t="shared" si="0"/>
        <v>400</v>
      </c>
      <c r="N5" s="49" t="str">
        <f t="shared" ref="N5:N68" si="1">IF(M5&lt;0,"ATENÇÃO","OK")</f>
        <v>OK</v>
      </c>
      <c r="O5" s="128"/>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v>400</v>
      </c>
      <c r="M6" s="89">
        <f t="shared" si="0"/>
        <v>400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v>250</v>
      </c>
      <c r="M7" s="89">
        <f t="shared" si="0"/>
        <v>250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400</v>
      </c>
      <c r="M8" s="89">
        <f t="shared" si="0"/>
        <v>400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v>400</v>
      </c>
      <c r="M9" s="89">
        <f t="shared" si="0"/>
        <v>400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250</v>
      </c>
      <c r="M10" s="89">
        <f t="shared" si="0"/>
        <v>250</v>
      </c>
      <c r="N10" s="49" t="str">
        <f t="shared" si="1"/>
        <v>OK</v>
      </c>
      <c r="O10" s="128"/>
      <c r="P10" s="105"/>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v>200</v>
      </c>
      <c r="M11" s="89">
        <f t="shared" si="0"/>
        <v>200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c r="M12" s="89">
        <f t="shared" si="0"/>
        <v>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v>400</v>
      </c>
      <c r="M13" s="89">
        <f t="shared" si="0"/>
        <v>400</v>
      </c>
      <c r="N13" s="49" t="str">
        <f t="shared" si="1"/>
        <v>OK</v>
      </c>
      <c r="O13" s="128"/>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v>250</v>
      </c>
      <c r="M14" s="89">
        <f t="shared" si="0"/>
        <v>250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v>800</v>
      </c>
      <c r="M15" s="89">
        <f t="shared" si="0"/>
        <v>800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v>10</v>
      </c>
      <c r="M16" s="89">
        <f t="shared" si="0"/>
        <v>10</v>
      </c>
      <c r="N16" s="49" t="str">
        <f t="shared" si="1"/>
        <v>OK</v>
      </c>
      <c r="O16" s="128"/>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v>80</v>
      </c>
      <c r="M18" s="89">
        <f t="shared" si="0"/>
        <v>80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v>80</v>
      </c>
      <c r="M19" s="89">
        <f t="shared" si="0"/>
        <v>80</v>
      </c>
      <c r="N19" s="49" t="str">
        <f t="shared" si="1"/>
        <v>OK</v>
      </c>
      <c r="O19" s="128"/>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v>100</v>
      </c>
      <c r="M20" s="89">
        <f t="shared" si="0"/>
        <v>100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v>70</v>
      </c>
      <c r="M21" s="89">
        <f t="shared" si="0"/>
        <v>70</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v>10</v>
      </c>
      <c r="M22" s="89">
        <f t="shared" si="0"/>
        <v>10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v>10</v>
      </c>
      <c r="M23" s="89">
        <f t="shared" si="0"/>
        <v>10</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v>100</v>
      </c>
      <c r="M24" s="89">
        <f t="shared" si="0"/>
        <v>100</v>
      </c>
      <c r="N24" s="49" t="str">
        <f t="shared" si="1"/>
        <v>OK</v>
      </c>
      <c r="O24" s="128"/>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v>100</v>
      </c>
      <c r="M25" s="89">
        <f t="shared" si="0"/>
        <v>100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v>100</v>
      </c>
      <c r="M26" s="89">
        <f t="shared" si="0"/>
        <v>100</v>
      </c>
      <c r="N26" s="49" t="str">
        <f t="shared" si="1"/>
        <v>OK</v>
      </c>
      <c r="O26" s="128"/>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v>10</v>
      </c>
      <c r="M28" s="89">
        <f t="shared" si="0"/>
        <v>10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v>10</v>
      </c>
      <c r="M29" s="89">
        <f t="shared" si="0"/>
        <v>10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v>200</v>
      </c>
      <c r="M30" s="89">
        <f t="shared" si="0"/>
        <v>200</v>
      </c>
      <c r="N30" s="49" t="str">
        <f t="shared" si="1"/>
        <v>OK</v>
      </c>
      <c r="O30" s="128"/>
      <c r="P30" s="105"/>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v>200</v>
      </c>
      <c r="M31" s="89">
        <f t="shared" si="0"/>
        <v>200</v>
      </c>
      <c r="N31" s="49" t="str">
        <f t="shared" si="1"/>
        <v>OK</v>
      </c>
      <c r="O31" s="128"/>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v>200</v>
      </c>
      <c r="M32" s="89">
        <f t="shared" si="0"/>
        <v>200</v>
      </c>
      <c r="N32" s="49" t="str">
        <f t="shared" si="1"/>
        <v>OK</v>
      </c>
      <c r="O32" s="128"/>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v>10</v>
      </c>
      <c r="M33" s="89">
        <f t="shared" si="0"/>
        <v>10</v>
      </c>
      <c r="N33" s="49" t="str">
        <f t="shared" si="1"/>
        <v>OK</v>
      </c>
      <c r="O33" s="128"/>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v>200</v>
      </c>
      <c r="M34" s="89">
        <f t="shared" si="0"/>
        <v>200</v>
      </c>
      <c r="N34" s="49" t="str">
        <f t="shared" si="1"/>
        <v>OK</v>
      </c>
      <c r="O34" s="128"/>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v>200</v>
      </c>
      <c r="M35" s="89">
        <f t="shared" si="0"/>
        <v>200</v>
      </c>
      <c r="N35" s="49" t="str">
        <f t="shared" si="1"/>
        <v>OK</v>
      </c>
      <c r="O35" s="128"/>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v>20</v>
      </c>
      <c r="M36" s="89">
        <f t="shared" si="0"/>
        <v>20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v>20</v>
      </c>
      <c r="M37" s="89">
        <f t="shared" si="0"/>
        <v>20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v>20</v>
      </c>
      <c r="M38" s="89">
        <f t="shared" si="0"/>
        <v>20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v>50</v>
      </c>
      <c r="M39" s="89">
        <f t="shared" si="0"/>
        <v>50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v>10</v>
      </c>
      <c r="M40" s="89">
        <f t="shared" si="0"/>
        <v>10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v>10</v>
      </c>
      <c r="M41" s="89">
        <f t="shared" si="0"/>
        <v>10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v>10</v>
      </c>
      <c r="M42" s="89">
        <f t="shared" si="0"/>
        <v>10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v>10</v>
      </c>
      <c r="M43" s="89">
        <f t="shared" si="0"/>
        <v>10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v>10</v>
      </c>
      <c r="M44" s="89">
        <f t="shared" si="0"/>
        <v>10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v>10</v>
      </c>
      <c r="M45" s="89">
        <f t="shared" si="0"/>
        <v>10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v>10</v>
      </c>
      <c r="M46" s="89">
        <f t="shared" si="0"/>
        <v>10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v>10</v>
      </c>
      <c r="M47" s="89">
        <f t="shared" si="0"/>
        <v>10</v>
      </c>
      <c r="N47" s="49" t="str">
        <f t="shared" si="1"/>
        <v>OK</v>
      </c>
      <c r="O47" s="128"/>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v>10</v>
      </c>
      <c r="M48" s="89">
        <f t="shared" si="0"/>
        <v>10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v>10</v>
      </c>
      <c r="M49" s="89">
        <f t="shared" si="0"/>
        <v>10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v>100</v>
      </c>
      <c r="M50" s="89">
        <f t="shared" si="0"/>
        <v>100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v>100</v>
      </c>
      <c r="M51" s="89">
        <f t="shared" si="0"/>
        <v>100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v>100</v>
      </c>
      <c r="M52" s="89">
        <f t="shared" si="0"/>
        <v>100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v>100</v>
      </c>
      <c r="M53" s="89">
        <f t="shared" si="0"/>
        <v>100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v>100</v>
      </c>
      <c r="M54" s="89">
        <f t="shared" si="0"/>
        <v>100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v>100</v>
      </c>
      <c r="M55" s="89">
        <f t="shared" si="0"/>
        <v>100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v>50</v>
      </c>
      <c r="M56" s="89">
        <f t="shared" si="0"/>
        <v>50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v>50</v>
      </c>
      <c r="M57" s="89">
        <f t="shared" si="0"/>
        <v>50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v>50</v>
      </c>
      <c r="M58" s="89">
        <f t="shared" si="0"/>
        <v>50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v>50</v>
      </c>
      <c r="M59" s="89">
        <f t="shared" si="0"/>
        <v>50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v>30</v>
      </c>
      <c r="M60" s="89">
        <f t="shared" si="0"/>
        <v>30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v>30</v>
      </c>
      <c r="M61" s="89">
        <f t="shared" si="0"/>
        <v>30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c r="M80" s="89">
        <f t="shared" si="2"/>
        <v>0</v>
      </c>
      <c r="N80" s="49" t="str">
        <f t="shared" si="3"/>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c r="M81" s="89">
        <f t="shared" si="2"/>
        <v>0</v>
      </c>
      <c r="N81" s="49" t="str">
        <f t="shared" si="3"/>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v>10</v>
      </c>
      <c r="M82" s="89">
        <f t="shared" si="2"/>
        <v>10</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127">
        <v>50</v>
      </c>
      <c r="M83" s="89">
        <f t="shared" si="2"/>
        <v>50</v>
      </c>
      <c r="N83" s="49" t="str">
        <f t="shared" si="3"/>
        <v>OK</v>
      </c>
      <c r="O83" s="105"/>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v>30</v>
      </c>
      <c r="M84" s="89">
        <f t="shared" si="2"/>
        <v>30</v>
      </c>
      <c r="N84" s="49" t="str">
        <f t="shared" si="3"/>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127">
        <v>30</v>
      </c>
      <c r="M85" s="89">
        <f t="shared" si="2"/>
        <v>30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v>20</v>
      </c>
      <c r="M87" s="89">
        <f t="shared" si="2"/>
        <v>20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v>30</v>
      </c>
      <c r="M88" s="89">
        <f t="shared" si="2"/>
        <v>30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v>30</v>
      </c>
      <c r="M89" s="89">
        <f t="shared" si="2"/>
        <v>30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v>30</v>
      </c>
      <c r="M90" s="89">
        <f t="shared" si="2"/>
        <v>30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v>20</v>
      </c>
      <c r="M91" s="89">
        <f t="shared" si="2"/>
        <v>20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v>20</v>
      </c>
      <c r="M92" s="89">
        <f t="shared" si="2"/>
        <v>20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v>20</v>
      </c>
      <c r="M93" s="89">
        <f t="shared" si="2"/>
        <v>20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v>20</v>
      </c>
      <c r="M94" s="89">
        <f t="shared" si="2"/>
        <v>20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v>3</v>
      </c>
      <c r="M95" s="89">
        <f t="shared" si="2"/>
        <v>3</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v>300</v>
      </c>
      <c r="M96" s="89">
        <f t="shared" si="2"/>
        <v>300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v>1</v>
      </c>
      <c r="M97" s="89">
        <f t="shared" si="2"/>
        <v>1</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v>3</v>
      </c>
      <c r="M98" s="89">
        <f t="shared" si="2"/>
        <v>3</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26.25" customHeight="1" x14ac:dyDescent="0.25">
      <c r="A99" s="232"/>
      <c r="B99" s="226"/>
      <c r="C99" s="60">
        <v>162</v>
      </c>
      <c r="D99" s="62" t="s">
        <v>293</v>
      </c>
      <c r="E99" s="125" t="s">
        <v>329</v>
      </c>
      <c r="F99" s="125" t="s">
        <v>342</v>
      </c>
      <c r="G99" s="125" t="s">
        <v>343</v>
      </c>
      <c r="H99" s="125" t="s">
        <v>240</v>
      </c>
      <c r="I99" s="51">
        <v>20</v>
      </c>
      <c r="J99" s="51">
        <v>30</v>
      </c>
      <c r="K99" s="126">
        <v>179.71</v>
      </c>
      <c r="L99" s="127">
        <v>2</v>
      </c>
      <c r="M99" s="89">
        <f t="shared" si="2"/>
        <v>1</v>
      </c>
      <c r="N99" s="49" t="str">
        <f t="shared" si="3"/>
        <v>OK</v>
      </c>
      <c r="O99" s="105">
        <v>1</v>
      </c>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127">
        <v>1</v>
      </c>
      <c r="M100" s="89">
        <f t="shared" si="2"/>
        <v>1</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v>2</v>
      </c>
      <c r="M101" s="89">
        <f t="shared" si="2"/>
        <v>2</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127">
        <v>2</v>
      </c>
      <c r="M102" s="89">
        <f t="shared" si="2"/>
        <v>2</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v>1</v>
      </c>
      <c r="M104" s="89">
        <f t="shared" si="2"/>
        <v>1</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v>6</v>
      </c>
      <c r="M105" s="89">
        <f t="shared" si="2"/>
        <v>6</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v>100</v>
      </c>
      <c r="M106" s="89">
        <f t="shared" si="2"/>
        <v>100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v>3</v>
      </c>
      <c r="M107" s="89">
        <f t="shared" si="2"/>
        <v>3</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v>10</v>
      </c>
      <c r="M110" s="89">
        <f t="shared" si="2"/>
        <v>10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v>10</v>
      </c>
      <c r="M111" s="89">
        <f t="shared" si="2"/>
        <v>10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v>10</v>
      </c>
      <c r="M112" s="89">
        <f t="shared" si="2"/>
        <v>10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v>10</v>
      </c>
      <c r="M113" s="89">
        <f t="shared" si="2"/>
        <v>10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v>10</v>
      </c>
      <c r="M114" s="89">
        <f t="shared" si="2"/>
        <v>10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v>10</v>
      </c>
      <c r="M115" s="89">
        <f t="shared" si="2"/>
        <v>10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v>10</v>
      </c>
      <c r="M116" s="89">
        <f t="shared" si="2"/>
        <v>10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v>10</v>
      </c>
      <c r="M117" s="89">
        <f t="shared" si="2"/>
        <v>10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v>10</v>
      </c>
      <c r="M118" s="89">
        <f t="shared" si="2"/>
        <v>10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v>10</v>
      </c>
      <c r="M119" s="89">
        <f t="shared" si="2"/>
        <v>10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100</v>
      </c>
      <c r="M120" s="89">
        <f t="shared" si="2"/>
        <v>100</v>
      </c>
      <c r="N120" s="49" t="str">
        <f t="shared" si="3"/>
        <v>OK</v>
      </c>
      <c r="O120" s="105"/>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v>50</v>
      </c>
      <c r="M121" s="89">
        <f t="shared" si="2"/>
        <v>50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v>50</v>
      </c>
      <c r="M122" s="89">
        <f t="shared" si="2"/>
        <v>50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v>50</v>
      </c>
      <c r="M123" s="89">
        <f t="shared" si="2"/>
        <v>50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v>50</v>
      </c>
      <c r="M124" s="89">
        <f t="shared" si="2"/>
        <v>50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v>50</v>
      </c>
      <c r="M125" s="89">
        <f t="shared" si="2"/>
        <v>50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v>50</v>
      </c>
      <c r="M126" s="89">
        <f t="shared" si="2"/>
        <v>50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v>50</v>
      </c>
      <c r="M127" s="89">
        <f t="shared" si="2"/>
        <v>50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v>10</v>
      </c>
      <c r="M128" s="89">
        <f t="shared" si="2"/>
        <v>10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v>50</v>
      </c>
      <c r="M129" s="89">
        <f t="shared" si="2"/>
        <v>50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v>10</v>
      </c>
      <c r="M130" s="89">
        <f t="shared" si="2"/>
        <v>10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v>10</v>
      </c>
      <c r="M131" s="89">
        <f t="shared" si="2"/>
        <v>10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v>10</v>
      </c>
      <c r="M132" s="89">
        <f t="shared" ref="M132:M195" si="4">L132-(SUM(O132:AK132))</f>
        <v>10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v>10</v>
      </c>
      <c r="M133" s="89">
        <f t="shared" si="4"/>
        <v>10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v>10</v>
      </c>
      <c r="M134" s="89">
        <f t="shared" si="4"/>
        <v>10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v>10</v>
      </c>
      <c r="M135" s="89">
        <f t="shared" si="4"/>
        <v>10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v>10</v>
      </c>
      <c r="M136" s="89">
        <f t="shared" si="4"/>
        <v>10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v>10</v>
      </c>
      <c r="M137" s="89">
        <f t="shared" si="4"/>
        <v>10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v>20</v>
      </c>
      <c r="M138" s="89">
        <f t="shared" si="4"/>
        <v>20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v>20</v>
      </c>
      <c r="M140" s="89">
        <f t="shared" si="4"/>
        <v>20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v>10</v>
      </c>
      <c r="M141" s="89">
        <f t="shared" si="4"/>
        <v>10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10</v>
      </c>
      <c r="M142" s="89">
        <f t="shared" si="4"/>
        <v>0</v>
      </c>
      <c r="N142" s="49" t="str">
        <f t="shared" si="5"/>
        <v>OK</v>
      </c>
      <c r="O142" s="105"/>
      <c r="P142" s="105">
        <v>10</v>
      </c>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28.5" customHeight="1" x14ac:dyDescent="0.25">
      <c r="A143" s="228"/>
      <c r="B143" s="230"/>
      <c r="C143" s="63">
        <v>206</v>
      </c>
      <c r="D143" s="67" t="s">
        <v>164</v>
      </c>
      <c r="E143" s="140" t="s">
        <v>235</v>
      </c>
      <c r="F143" s="140" t="s">
        <v>474</v>
      </c>
      <c r="G143" s="37" t="s">
        <v>507</v>
      </c>
      <c r="H143" s="55" t="s">
        <v>240</v>
      </c>
      <c r="I143" s="52">
        <v>20</v>
      </c>
      <c r="J143" s="52">
        <v>30</v>
      </c>
      <c r="K143" s="141">
        <v>6.5</v>
      </c>
      <c r="L143" s="106">
        <v>10</v>
      </c>
      <c r="M143" s="89">
        <f t="shared" si="4"/>
        <v>0</v>
      </c>
      <c r="N143" s="49" t="str">
        <f t="shared" si="5"/>
        <v>OK</v>
      </c>
      <c r="O143" s="105"/>
      <c r="P143" s="105">
        <v>10</v>
      </c>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v>6</v>
      </c>
      <c r="M144" s="89">
        <f t="shared" si="4"/>
        <v>6</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v>3</v>
      </c>
      <c r="M145" s="89">
        <f t="shared" si="4"/>
        <v>3</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v>3</v>
      </c>
      <c r="M146" s="89">
        <f t="shared" si="4"/>
        <v>3</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v>10</v>
      </c>
      <c r="M149" s="89">
        <f t="shared" si="4"/>
        <v>10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x14ac:dyDescent="0.25">
      <c r="A150" s="228"/>
      <c r="B150" s="230"/>
      <c r="C150" s="63">
        <v>213</v>
      </c>
      <c r="D150" s="64" t="s">
        <v>75</v>
      </c>
      <c r="E150" s="52" t="s">
        <v>235</v>
      </c>
      <c r="F150" s="52" t="s">
        <v>511</v>
      </c>
      <c r="G150" s="119">
        <v>44228</v>
      </c>
      <c r="H150" s="52" t="s">
        <v>31</v>
      </c>
      <c r="I150" s="52">
        <v>20</v>
      </c>
      <c r="J150" s="52">
        <v>30</v>
      </c>
      <c r="K150" s="141">
        <v>5.5</v>
      </c>
      <c r="L150" s="106">
        <v>18</v>
      </c>
      <c r="M150" s="89">
        <f t="shared" si="4"/>
        <v>9</v>
      </c>
      <c r="N150" s="49" t="str">
        <f t="shared" si="5"/>
        <v>OK</v>
      </c>
      <c r="O150" s="105"/>
      <c r="P150" s="105">
        <v>9</v>
      </c>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v>6</v>
      </c>
      <c r="M151" s="89">
        <f t="shared" si="4"/>
        <v>6</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v>10</v>
      </c>
      <c r="M152" s="89">
        <f t="shared" si="4"/>
        <v>10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v>20</v>
      </c>
      <c r="M153" s="89">
        <f t="shared" si="4"/>
        <v>20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v>20</v>
      </c>
      <c r="M154" s="89">
        <f t="shared" si="4"/>
        <v>20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v>20</v>
      </c>
      <c r="M155" s="89">
        <f t="shared" si="4"/>
        <v>20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v>5</v>
      </c>
      <c r="M156" s="89">
        <f t="shared" si="4"/>
        <v>5</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v>5</v>
      </c>
      <c r="M157" s="89">
        <f t="shared" si="4"/>
        <v>5</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v>5</v>
      </c>
      <c r="M158" s="89">
        <f t="shared" si="4"/>
        <v>5</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v>5</v>
      </c>
      <c r="M159" s="89">
        <f t="shared" si="4"/>
        <v>5</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v>5</v>
      </c>
      <c r="M160" s="89">
        <f t="shared" si="4"/>
        <v>5</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v>5</v>
      </c>
      <c r="M161" s="89">
        <f t="shared" si="4"/>
        <v>5</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v>3</v>
      </c>
      <c r="M162" s="89">
        <f t="shared" si="4"/>
        <v>3</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v>5</v>
      </c>
      <c r="M163" s="89">
        <f t="shared" si="4"/>
        <v>5</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v>10</v>
      </c>
      <c r="M164" s="89">
        <f t="shared" si="4"/>
        <v>10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v>10</v>
      </c>
      <c r="M165" s="89">
        <f t="shared" si="4"/>
        <v>10</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v>10</v>
      </c>
      <c r="M166" s="89">
        <f t="shared" si="4"/>
        <v>10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v>20</v>
      </c>
      <c r="M167" s="89">
        <f t="shared" si="4"/>
        <v>18</v>
      </c>
      <c r="N167" s="49" t="str">
        <f t="shared" si="5"/>
        <v>OK</v>
      </c>
      <c r="O167" s="105"/>
      <c r="P167" s="105">
        <v>2</v>
      </c>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v>10</v>
      </c>
      <c r="M168" s="89">
        <f t="shared" si="4"/>
        <v>8</v>
      </c>
      <c r="N168" s="49" t="str">
        <f t="shared" si="5"/>
        <v>OK</v>
      </c>
      <c r="O168" s="105"/>
      <c r="P168" s="105">
        <v>2</v>
      </c>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v>6</v>
      </c>
      <c r="M169" s="89">
        <f t="shared" si="4"/>
        <v>6</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v>10</v>
      </c>
      <c r="M170" s="89">
        <f t="shared" si="4"/>
        <v>10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v>10</v>
      </c>
      <c r="M171" s="89">
        <f t="shared" si="4"/>
        <v>10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v>10</v>
      </c>
      <c r="M172" s="89">
        <f t="shared" si="4"/>
        <v>10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v>10</v>
      </c>
      <c r="M173" s="89">
        <f t="shared" si="4"/>
        <v>8</v>
      </c>
      <c r="N173" s="49" t="str">
        <f t="shared" si="5"/>
        <v>OK</v>
      </c>
      <c r="O173" s="105"/>
      <c r="P173" s="105">
        <v>2</v>
      </c>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v>10</v>
      </c>
      <c r="M174" s="89">
        <f t="shared" si="4"/>
        <v>8</v>
      </c>
      <c r="N174" s="49" t="str">
        <f t="shared" si="5"/>
        <v>OK</v>
      </c>
      <c r="O174" s="105"/>
      <c r="P174" s="105">
        <v>2</v>
      </c>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2</v>
      </c>
      <c r="M175" s="89">
        <f t="shared" si="4"/>
        <v>2</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2</v>
      </c>
      <c r="M176" s="89">
        <f t="shared" si="4"/>
        <v>2</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v>1</v>
      </c>
      <c r="M177" s="89">
        <f t="shared" si="4"/>
        <v>1</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v>10</v>
      </c>
      <c r="M178" s="89">
        <f t="shared" si="4"/>
        <v>10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v>10</v>
      </c>
      <c r="M179" s="89">
        <f t="shared" si="4"/>
        <v>10</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50</v>
      </c>
      <c r="M181" s="89">
        <f t="shared" si="4"/>
        <v>50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v>9</v>
      </c>
      <c r="M182" s="89">
        <f t="shared" si="4"/>
        <v>0</v>
      </c>
      <c r="N182" s="49" t="str">
        <f t="shared" si="5"/>
        <v>OK</v>
      </c>
      <c r="O182" s="105"/>
      <c r="P182" s="105">
        <v>9</v>
      </c>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v>4</v>
      </c>
      <c r="M183" s="89">
        <f t="shared" si="4"/>
        <v>4</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v>2</v>
      </c>
      <c r="M184" s="89">
        <f t="shared" si="4"/>
        <v>2</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v>2</v>
      </c>
      <c r="M185" s="89">
        <f t="shared" si="4"/>
        <v>2</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v>2</v>
      </c>
      <c r="M186" s="89">
        <f t="shared" si="4"/>
        <v>2</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v>12</v>
      </c>
      <c r="M187" s="89">
        <f t="shared" si="4"/>
        <v>12</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v>6</v>
      </c>
      <c r="M188" s="89">
        <f t="shared" si="4"/>
        <v>6</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10</v>
      </c>
      <c r="M189" s="89">
        <f t="shared" si="4"/>
        <v>10</v>
      </c>
      <c r="N189" s="49" t="str">
        <f t="shared" si="5"/>
        <v>OK</v>
      </c>
      <c r="O189" s="105"/>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v>10</v>
      </c>
      <c r="M190" s="89">
        <f t="shared" si="4"/>
        <v>10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v>6</v>
      </c>
      <c r="M191" s="89">
        <f t="shared" si="4"/>
        <v>6</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v>10</v>
      </c>
      <c r="M192" s="89">
        <f t="shared" si="4"/>
        <v>10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v>6</v>
      </c>
      <c r="M194" s="89">
        <f t="shared" si="4"/>
        <v>6</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v>6</v>
      </c>
      <c r="M195" s="89">
        <f t="shared" si="4"/>
        <v>6</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v>6</v>
      </c>
      <c r="M196" s="89">
        <f t="shared" ref="M196:M259" si="6">L196-(SUM(O196:AK196))</f>
        <v>6</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v>1</v>
      </c>
      <c r="M202" s="89">
        <f t="shared" si="6"/>
        <v>1</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v>1</v>
      </c>
      <c r="M203" s="89">
        <f t="shared" si="6"/>
        <v>1</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v>1</v>
      </c>
      <c r="M204" s="89">
        <f t="shared" si="6"/>
        <v>1</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v>1</v>
      </c>
      <c r="M205" s="89">
        <f t="shared" si="6"/>
        <v>1</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v>2</v>
      </c>
      <c r="M206" s="89">
        <f t="shared" si="6"/>
        <v>2</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v>2</v>
      </c>
      <c r="M207" s="89">
        <f t="shared" si="6"/>
        <v>2</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v>1</v>
      </c>
      <c r="M208" s="89">
        <f t="shared" si="6"/>
        <v>1</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v>3</v>
      </c>
      <c r="M209" s="89">
        <f t="shared" si="6"/>
        <v>3</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20</v>
      </c>
      <c r="M210" s="89">
        <f t="shared" si="6"/>
        <v>20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20</v>
      </c>
      <c r="M211" s="89">
        <f t="shared" si="6"/>
        <v>20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v>6</v>
      </c>
      <c r="M212" s="89">
        <f t="shared" si="6"/>
        <v>6</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v>3</v>
      </c>
      <c r="M213" s="89">
        <f t="shared" si="6"/>
        <v>3</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v>3</v>
      </c>
      <c r="M214" s="89">
        <f t="shared" si="6"/>
        <v>3</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v>6</v>
      </c>
      <c r="M215" s="89">
        <f t="shared" si="6"/>
        <v>6</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v>6</v>
      </c>
      <c r="M216" s="89">
        <f t="shared" si="6"/>
        <v>6</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v>6</v>
      </c>
      <c r="M217" s="89">
        <f t="shared" si="6"/>
        <v>6</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v>20</v>
      </c>
      <c r="M218" s="89">
        <f t="shared" si="6"/>
        <v>20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v>30</v>
      </c>
      <c r="M219" s="89">
        <f t="shared" si="6"/>
        <v>30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v>30</v>
      </c>
      <c r="M220" s="89">
        <f t="shared" si="6"/>
        <v>30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v>10</v>
      </c>
      <c r="M221" s="89">
        <f t="shared" si="6"/>
        <v>10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v>6</v>
      </c>
      <c r="M222" s="89">
        <f t="shared" si="6"/>
        <v>6</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v>2</v>
      </c>
      <c r="M223" s="89">
        <f t="shared" si="6"/>
        <v>2</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v>2</v>
      </c>
      <c r="M224" s="89">
        <f t="shared" si="6"/>
        <v>2</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v>2</v>
      </c>
      <c r="M225" s="89">
        <f t="shared" si="6"/>
        <v>2</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v>2</v>
      </c>
      <c r="M226" s="89">
        <f t="shared" si="6"/>
        <v>2</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v>2</v>
      </c>
      <c r="M227" s="89">
        <f t="shared" si="6"/>
        <v>2</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v>2</v>
      </c>
      <c r="M228" s="89">
        <f t="shared" si="6"/>
        <v>2</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v>2</v>
      </c>
      <c r="M229" s="89">
        <f t="shared" si="6"/>
        <v>2</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v>2</v>
      </c>
      <c r="M231" s="89">
        <f t="shared" si="6"/>
        <v>2</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v>2</v>
      </c>
      <c r="M232" s="89">
        <f t="shared" si="6"/>
        <v>2</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v>2</v>
      </c>
      <c r="M233" s="89">
        <f t="shared" si="6"/>
        <v>2</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v>3</v>
      </c>
      <c r="M234" s="89">
        <f t="shared" si="6"/>
        <v>3</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v>3</v>
      </c>
      <c r="M235" s="89">
        <f t="shared" si="6"/>
        <v>3</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v>10</v>
      </c>
      <c r="M236" s="89">
        <f t="shared" si="6"/>
        <v>10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v>1</v>
      </c>
      <c r="M237" s="89">
        <f t="shared" si="6"/>
        <v>1</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v>1</v>
      </c>
      <c r="M238" s="89">
        <f t="shared" si="6"/>
        <v>1</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v>1</v>
      </c>
      <c r="M239" s="89">
        <f t="shared" si="6"/>
        <v>1</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v>1</v>
      </c>
      <c r="M240" s="89">
        <f t="shared" si="6"/>
        <v>1</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v>1</v>
      </c>
      <c r="M241" s="89">
        <f t="shared" si="6"/>
        <v>1</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v>3</v>
      </c>
      <c r="M242" s="89">
        <f t="shared" si="6"/>
        <v>3</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v>2</v>
      </c>
      <c r="M243" s="89">
        <f t="shared" si="6"/>
        <v>2</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v>2</v>
      </c>
      <c r="M244" s="89">
        <f t="shared" si="6"/>
        <v>2</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v>2</v>
      </c>
      <c r="M245" s="89">
        <f t="shared" si="6"/>
        <v>2</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v>2</v>
      </c>
      <c r="M246" s="89">
        <f t="shared" si="6"/>
        <v>2</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v>20</v>
      </c>
      <c r="M247" s="89">
        <f t="shared" si="6"/>
        <v>20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v>20</v>
      </c>
      <c r="M248" s="89">
        <f t="shared" si="6"/>
        <v>20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v>10</v>
      </c>
      <c r="M249" s="89">
        <f t="shared" si="6"/>
        <v>10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v>10</v>
      </c>
      <c r="M250" s="89">
        <f t="shared" si="6"/>
        <v>10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v>10</v>
      </c>
      <c r="M251" s="89">
        <f t="shared" si="6"/>
        <v>10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v>10</v>
      </c>
      <c r="M252" s="89">
        <f t="shared" si="6"/>
        <v>10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v>10</v>
      </c>
      <c r="M253" s="89">
        <f t="shared" si="6"/>
        <v>10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v>10</v>
      </c>
      <c r="M254" s="89">
        <f t="shared" si="6"/>
        <v>10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10</v>
      </c>
      <c r="M255" s="89">
        <f t="shared" si="6"/>
        <v>10</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v>10</v>
      </c>
      <c r="M257" s="89">
        <f t="shared" si="6"/>
        <v>10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v>10</v>
      </c>
      <c r="M258" s="89">
        <f t="shared" si="6"/>
        <v>10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v>10</v>
      </c>
      <c r="M259" s="89">
        <f t="shared" si="6"/>
        <v>10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v>10</v>
      </c>
      <c r="M260" s="89">
        <f t="shared" ref="M260:M323" si="8">L260-(SUM(O260:AK260))</f>
        <v>10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v>60</v>
      </c>
      <c r="M261" s="89">
        <f t="shared" si="8"/>
        <v>60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v>20</v>
      </c>
      <c r="M262" s="89">
        <f t="shared" si="8"/>
        <v>20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v>10</v>
      </c>
      <c r="M263" s="89">
        <f t="shared" si="8"/>
        <v>10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v>20</v>
      </c>
      <c r="M264" s="89">
        <f t="shared" si="8"/>
        <v>20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v>20</v>
      </c>
      <c r="M265" s="89">
        <f t="shared" si="8"/>
        <v>20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v>20</v>
      </c>
      <c r="M266" s="89">
        <f t="shared" si="8"/>
        <v>20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v>20</v>
      </c>
      <c r="M267" s="89">
        <f t="shared" si="8"/>
        <v>20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v>20</v>
      </c>
      <c r="M268" s="89">
        <f t="shared" si="8"/>
        <v>20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v>5</v>
      </c>
      <c r="M269" s="89">
        <f t="shared" si="8"/>
        <v>5</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v>10</v>
      </c>
      <c r="M270" s="89">
        <f t="shared" si="8"/>
        <v>10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v>4</v>
      </c>
      <c r="M271" s="89">
        <f t="shared" si="8"/>
        <v>4</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v>2</v>
      </c>
      <c r="M272" s="89">
        <f t="shared" si="8"/>
        <v>2</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v>100</v>
      </c>
      <c r="M273" s="89">
        <f t="shared" si="8"/>
        <v>100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v>50</v>
      </c>
      <c r="M274" s="89">
        <f t="shared" si="8"/>
        <v>50</v>
      </c>
      <c r="N274" s="49" t="str">
        <f t="shared" si="9"/>
        <v>OK</v>
      </c>
      <c r="O274" s="105"/>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v>100</v>
      </c>
      <c r="M275" s="89">
        <f t="shared" si="8"/>
        <v>100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v>100</v>
      </c>
      <c r="M276" s="89">
        <f t="shared" si="8"/>
        <v>100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v>50</v>
      </c>
      <c r="M277" s="89">
        <f t="shared" si="8"/>
        <v>50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100</v>
      </c>
      <c r="M278" s="89">
        <f t="shared" si="8"/>
        <v>100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20</v>
      </c>
      <c r="M279" s="89">
        <f t="shared" si="8"/>
        <v>20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v>10</v>
      </c>
      <c r="M280" s="89">
        <f t="shared" si="8"/>
        <v>10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v>20</v>
      </c>
      <c r="M281" s="89">
        <f t="shared" si="8"/>
        <v>20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v>10</v>
      </c>
      <c r="M282" s="89">
        <f t="shared" si="8"/>
        <v>10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v>5</v>
      </c>
      <c r="M283" s="89">
        <f t="shared" si="8"/>
        <v>5</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v>5</v>
      </c>
      <c r="M284" s="89">
        <f t="shared" si="8"/>
        <v>5</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v>5</v>
      </c>
      <c r="M285" s="89">
        <f t="shared" si="8"/>
        <v>5</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v>5</v>
      </c>
      <c r="M286" s="89">
        <f t="shared" si="8"/>
        <v>5</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v>10</v>
      </c>
      <c r="M287" s="89">
        <f t="shared" si="8"/>
        <v>10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5</v>
      </c>
      <c r="M288" s="89">
        <f t="shared" si="8"/>
        <v>5</v>
      </c>
      <c r="N288" s="49" t="str">
        <f t="shared" si="9"/>
        <v>OK</v>
      </c>
      <c r="O288" s="105"/>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v>40</v>
      </c>
      <c r="M289" s="89">
        <f t="shared" si="8"/>
        <v>40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v>1</v>
      </c>
      <c r="M290" s="89">
        <f t="shared" si="8"/>
        <v>1</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v>1</v>
      </c>
      <c r="M291" s="89">
        <f t="shared" si="8"/>
        <v>1</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v>3</v>
      </c>
      <c r="M294" s="89">
        <f t="shared" si="8"/>
        <v>3</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v>3</v>
      </c>
      <c r="M295" s="89">
        <f t="shared" si="8"/>
        <v>3</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v>3</v>
      </c>
      <c r="M296" s="89">
        <f t="shared" si="8"/>
        <v>3</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v>50</v>
      </c>
      <c r="M297" s="89">
        <f t="shared" si="8"/>
        <v>50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24</v>
      </c>
      <c r="M298" s="89">
        <f t="shared" si="8"/>
        <v>24</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v>10</v>
      </c>
      <c r="M299" s="89">
        <f t="shared" si="8"/>
        <v>10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v>10</v>
      </c>
      <c r="M300" s="89">
        <f t="shared" si="8"/>
        <v>10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v>20</v>
      </c>
      <c r="M301" s="89">
        <f t="shared" si="8"/>
        <v>20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v>5</v>
      </c>
      <c r="M305" s="89">
        <f t="shared" si="8"/>
        <v>5</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v>20</v>
      </c>
      <c r="M306" s="89">
        <f t="shared" si="8"/>
        <v>20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v>2</v>
      </c>
      <c r="M313" s="89">
        <f t="shared" si="8"/>
        <v>2</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v>2</v>
      </c>
      <c r="M314" s="89">
        <f t="shared" si="8"/>
        <v>2</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v>2</v>
      </c>
      <c r="M315" s="89">
        <f t="shared" si="8"/>
        <v>2</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v>5</v>
      </c>
      <c r="M316" s="89">
        <f t="shared" si="8"/>
        <v>5</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v>5</v>
      </c>
      <c r="M317" s="89">
        <f t="shared" si="8"/>
        <v>5</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v>5</v>
      </c>
      <c r="M318" s="89">
        <f t="shared" si="8"/>
        <v>5</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v>2</v>
      </c>
      <c r="M319" s="89">
        <f t="shared" si="8"/>
        <v>2</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v>2</v>
      </c>
      <c r="M320" s="89">
        <f t="shared" si="8"/>
        <v>2</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v>2</v>
      </c>
      <c r="M321" s="89">
        <f t="shared" si="8"/>
        <v>2</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v>2</v>
      </c>
      <c r="M322" s="89">
        <f t="shared" si="8"/>
        <v>2</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v>2</v>
      </c>
      <c r="M323" s="89">
        <f t="shared" si="8"/>
        <v>2</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v>2</v>
      </c>
      <c r="M324" s="89">
        <f t="shared" ref="M324:M339" si="10">L324-(SUM(O324:AK324))</f>
        <v>2</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v>3</v>
      </c>
      <c r="M325" s="89">
        <f t="shared" si="10"/>
        <v>3</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v>10</v>
      </c>
      <c r="M326" s="89">
        <f t="shared" si="10"/>
        <v>10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v>3</v>
      </c>
      <c r="M327" s="89">
        <f t="shared" si="10"/>
        <v>3</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v>20</v>
      </c>
      <c r="M328" s="89">
        <f t="shared" si="10"/>
        <v>20</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v>20</v>
      </c>
      <c r="M329" s="89">
        <f t="shared" si="10"/>
        <v>20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v>20</v>
      </c>
      <c r="M332" s="89">
        <f t="shared" si="10"/>
        <v>20</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v>20</v>
      </c>
      <c r="M333" s="89">
        <f t="shared" si="10"/>
        <v>20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v>6</v>
      </c>
      <c r="M334" s="89">
        <f t="shared" si="10"/>
        <v>6</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v>10</v>
      </c>
      <c r="M335" s="89">
        <f t="shared" si="10"/>
        <v>10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v>50</v>
      </c>
      <c r="M336" s="89">
        <f t="shared" si="10"/>
        <v>50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v>50</v>
      </c>
      <c r="M337" s="89">
        <f t="shared" si="10"/>
        <v>50</v>
      </c>
      <c r="N337" s="49" t="str">
        <f t="shared" si="11"/>
        <v>OK</v>
      </c>
      <c r="O337" s="107"/>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106">
        <v>50</v>
      </c>
      <c r="M338" s="89">
        <f t="shared" si="10"/>
        <v>35</v>
      </c>
      <c r="N338" s="49" t="str">
        <f t="shared" si="11"/>
        <v>OK</v>
      </c>
      <c r="O338" s="156">
        <v>15</v>
      </c>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v>1</v>
      </c>
      <c r="M339" s="89">
        <f t="shared" si="10"/>
        <v>1</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306">
    <cfRule type="cellIs" dxfId="67" priority="7" stopIfTrue="1" operator="greaterThan">
      <formula>0</formula>
    </cfRule>
    <cfRule type="cellIs" dxfId="66" priority="8" stopIfTrue="1" operator="greaterThan">
      <formula>0</formula>
    </cfRule>
    <cfRule type="cellIs" dxfId="65" priority="9" stopIfTrue="1" operator="greaterThan">
      <formula>0</formula>
    </cfRule>
  </conditionalFormatting>
  <conditionalFormatting sqref="AA5:AK9">
    <cfRule type="cellIs" dxfId="64" priority="4" stopIfTrue="1" operator="greaterThan">
      <formula>0</formula>
    </cfRule>
    <cfRule type="cellIs" dxfId="63" priority="5" stopIfTrue="1" operator="greaterThan">
      <formula>0</formula>
    </cfRule>
    <cfRule type="cellIs" dxfId="62" priority="6" stopIfTrue="1" operator="greaterThan">
      <formula>0</formula>
    </cfRule>
  </conditionalFormatting>
  <conditionalFormatting sqref="Q301:Q339">
    <cfRule type="cellIs" dxfId="61" priority="2" operator="greaterThan">
      <formula>0</formula>
    </cfRule>
    <cfRule type="cellIs" priority="3" operator="greaterThan">
      <formula>0</formula>
    </cfRule>
  </conditionalFormatting>
  <conditionalFormatting sqref="S4:AK339">
    <cfRule type="cellIs" dxfId="60" priority="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9"/>
  <sheetViews>
    <sheetView topLeftCell="D1" zoomScale="80" zoomScaleNormal="80" workbookViewId="0">
      <selection activeCell="P3" sqref="P3"/>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646</v>
      </c>
      <c r="P1" s="231" t="s">
        <v>647</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44503</v>
      </c>
      <c r="P3" s="103">
        <v>44508</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18" customHeight="1" x14ac:dyDescent="0.25">
      <c r="A4" s="232" t="s">
        <v>388</v>
      </c>
      <c r="B4" s="226">
        <v>2</v>
      </c>
      <c r="C4" s="60">
        <v>67</v>
      </c>
      <c r="D4" s="61" t="s">
        <v>85</v>
      </c>
      <c r="E4" s="125" t="s">
        <v>237</v>
      </c>
      <c r="F4" s="125" t="s">
        <v>331</v>
      </c>
      <c r="G4" s="125" t="s">
        <v>248</v>
      </c>
      <c r="H4" s="125" t="s">
        <v>240</v>
      </c>
      <c r="I4" s="51">
        <v>20</v>
      </c>
      <c r="J4" s="51">
        <v>30</v>
      </c>
      <c r="K4" s="126">
        <v>1.73</v>
      </c>
      <c r="L4" s="127">
        <v>500</v>
      </c>
      <c r="M4" s="89">
        <f t="shared" ref="M4:M67" si="0">L4-(SUM(O4:AK4))</f>
        <v>400</v>
      </c>
      <c r="N4" s="49" t="str">
        <f>IF(M4&lt;0,"ATENÇÃO","OK")</f>
        <v>OK</v>
      </c>
      <c r="O4" s="128"/>
      <c r="P4" s="105">
        <v>100</v>
      </c>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v>300</v>
      </c>
      <c r="M5" s="89">
        <f t="shared" si="0"/>
        <v>250</v>
      </c>
      <c r="N5" s="49" t="str">
        <f t="shared" ref="N5:N68" si="1">IF(M5&lt;0,"ATENÇÃO","OK")</f>
        <v>OK</v>
      </c>
      <c r="O5" s="128"/>
      <c r="P5" s="105">
        <v>50</v>
      </c>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c r="M6" s="89">
        <f t="shared" si="0"/>
        <v>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v>500</v>
      </c>
      <c r="M7" s="89">
        <f t="shared" si="0"/>
        <v>400</v>
      </c>
      <c r="N7" s="49" t="str">
        <f t="shared" si="1"/>
        <v>OK</v>
      </c>
      <c r="O7" s="128"/>
      <c r="P7" s="105">
        <v>100</v>
      </c>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500</v>
      </c>
      <c r="M8" s="89">
        <f t="shared" si="0"/>
        <v>450</v>
      </c>
      <c r="N8" s="49" t="str">
        <f t="shared" si="1"/>
        <v>OK</v>
      </c>
      <c r="O8" s="128"/>
      <c r="P8" s="105">
        <v>50</v>
      </c>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v>100</v>
      </c>
      <c r="M9" s="89">
        <f t="shared" si="0"/>
        <v>50</v>
      </c>
      <c r="N9" s="49" t="str">
        <f t="shared" si="1"/>
        <v>OK</v>
      </c>
      <c r="O9" s="128"/>
      <c r="P9" s="105">
        <v>50</v>
      </c>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750</v>
      </c>
      <c r="M10" s="89">
        <f t="shared" si="0"/>
        <v>650</v>
      </c>
      <c r="N10" s="49" t="str">
        <f t="shared" si="1"/>
        <v>OK</v>
      </c>
      <c r="O10" s="128"/>
      <c r="P10" s="105">
        <v>100</v>
      </c>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v>50</v>
      </c>
      <c r="M11" s="89">
        <f t="shared" si="0"/>
        <v>50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c r="M12" s="89">
        <f t="shared" si="0"/>
        <v>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v>350</v>
      </c>
      <c r="M13" s="89">
        <f t="shared" si="0"/>
        <v>350</v>
      </c>
      <c r="N13" s="49" t="str">
        <f t="shared" si="1"/>
        <v>OK</v>
      </c>
      <c r="O13" s="128"/>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v>250</v>
      </c>
      <c r="M14" s="89">
        <f t="shared" si="0"/>
        <v>250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v>100</v>
      </c>
      <c r="M15" s="89">
        <f t="shared" si="0"/>
        <v>100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v>100</v>
      </c>
      <c r="M16" s="89">
        <f t="shared" si="0"/>
        <v>100</v>
      </c>
      <c r="N16" s="49" t="str">
        <f t="shared" si="1"/>
        <v>OK</v>
      </c>
      <c r="O16" s="128"/>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v>10</v>
      </c>
      <c r="M19" s="89">
        <f t="shared" si="0"/>
        <v>7</v>
      </c>
      <c r="N19" s="49" t="str">
        <f t="shared" si="1"/>
        <v>OK</v>
      </c>
      <c r="O19" s="128"/>
      <c r="P19" s="105">
        <v>3</v>
      </c>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v>5</v>
      </c>
      <c r="M21" s="89">
        <f t="shared" si="0"/>
        <v>5</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v>100</v>
      </c>
      <c r="M22" s="89">
        <f t="shared" si="0"/>
        <v>100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c r="M23" s="89">
        <f t="shared" si="0"/>
        <v>0</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v>250</v>
      </c>
      <c r="M24" s="89">
        <f t="shared" si="0"/>
        <v>125</v>
      </c>
      <c r="N24" s="49" t="str">
        <f t="shared" si="1"/>
        <v>OK</v>
      </c>
      <c r="O24" s="128"/>
      <c r="P24" s="105">
        <v>125</v>
      </c>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v>225</v>
      </c>
      <c r="M25" s="89">
        <f t="shared" si="0"/>
        <v>125</v>
      </c>
      <c r="N25" s="49" t="str">
        <f t="shared" si="1"/>
        <v>OK</v>
      </c>
      <c r="O25" s="128"/>
      <c r="P25" s="105">
        <v>100</v>
      </c>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v>250</v>
      </c>
      <c r="M26" s="89">
        <f t="shared" si="0"/>
        <v>125</v>
      </c>
      <c r="N26" s="49" t="str">
        <f t="shared" si="1"/>
        <v>OK</v>
      </c>
      <c r="O26" s="128"/>
      <c r="P26" s="105">
        <v>125</v>
      </c>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v>50</v>
      </c>
      <c r="M28" s="89">
        <f t="shared" si="0"/>
        <v>45</v>
      </c>
      <c r="N28" s="49" t="str">
        <f t="shared" si="1"/>
        <v>OK</v>
      </c>
      <c r="O28" s="128"/>
      <c r="P28" s="105">
        <v>5</v>
      </c>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v>50</v>
      </c>
      <c r="M29" s="89">
        <f t="shared" si="0"/>
        <v>30</v>
      </c>
      <c r="N29" s="49" t="str">
        <f t="shared" si="1"/>
        <v>OK</v>
      </c>
      <c r="O29" s="128"/>
      <c r="P29" s="105">
        <v>20</v>
      </c>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v>50</v>
      </c>
      <c r="M30" s="89">
        <f t="shared" si="0"/>
        <v>45</v>
      </c>
      <c r="N30" s="49" t="str">
        <f t="shared" si="1"/>
        <v>OK</v>
      </c>
      <c r="O30" s="128"/>
      <c r="P30" s="105">
        <v>5</v>
      </c>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v>50</v>
      </c>
      <c r="M31" s="89">
        <f t="shared" si="0"/>
        <v>45</v>
      </c>
      <c r="N31" s="49" t="str">
        <f t="shared" si="1"/>
        <v>OK</v>
      </c>
      <c r="O31" s="128"/>
      <c r="P31" s="105">
        <v>5</v>
      </c>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v>50</v>
      </c>
      <c r="M32" s="89">
        <f t="shared" si="0"/>
        <v>20</v>
      </c>
      <c r="N32" s="49" t="str">
        <f t="shared" si="1"/>
        <v>OK</v>
      </c>
      <c r="O32" s="128"/>
      <c r="P32" s="105">
        <v>30</v>
      </c>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v>50</v>
      </c>
      <c r="M33" s="89">
        <f t="shared" si="0"/>
        <v>30</v>
      </c>
      <c r="N33" s="49" t="str">
        <f t="shared" si="1"/>
        <v>OK</v>
      </c>
      <c r="O33" s="128"/>
      <c r="P33" s="105">
        <v>20</v>
      </c>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v>50</v>
      </c>
      <c r="M34" s="89">
        <f t="shared" si="0"/>
        <v>50</v>
      </c>
      <c r="N34" s="49" t="str">
        <f t="shared" si="1"/>
        <v>OK</v>
      </c>
      <c r="O34" s="128"/>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v>350</v>
      </c>
      <c r="M35" s="89">
        <f t="shared" si="0"/>
        <v>300</v>
      </c>
      <c r="N35" s="49" t="str">
        <f t="shared" si="1"/>
        <v>OK</v>
      </c>
      <c r="O35" s="128"/>
      <c r="P35" s="105">
        <v>50</v>
      </c>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c r="M36" s="89">
        <f t="shared" si="0"/>
        <v>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c r="M37" s="89">
        <f t="shared" si="0"/>
        <v>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c r="M38" s="89">
        <f t="shared" si="0"/>
        <v>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c r="M39" s="89">
        <f t="shared" si="0"/>
        <v>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c r="M40" s="89">
        <f t="shared" si="0"/>
        <v>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c r="M41" s="89">
        <f t="shared" si="0"/>
        <v>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c r="M42" s="89">
        <f t="shared" si="0"/>
        <v>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c r="M43" s="89">
        <f t="shared" si="0"/>
        <v>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c r="M44" s="89">
        <f t="shared" si="0"/>
        <v>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c r="M45" s="89">
        <f t="shared" si="0"/>
        <v>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c r="M46" s="89">
        <f t="shared" si="0"/>
        <v>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c r="M47" s="89">
        <f t="shared" si="0"/>
        <v>0</v>
      </c>
      <c r="N47" s="49" t="str">
        <f t="shared" si="1"/>
        <v>OK</v>
      </c>
      <c r="O47" s="128"/>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v>50</v>
      </c>
      <c r="M51" s="89">
        <f t="shared" si="0"/>
        <v>25</v>
      </c>
      <c r="N51" s="49" t="str">
        <f t="shared" si="1"/>
        <v>OK</v>
      </c>
      <c r="O51" s="105"/>
      <c r="P51" s="105">
        <v>25</v>
      </c>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v>50</v>
      </c>
      <c r="M52" s="89">
        <f t="shared" si="0"/>
        <v>25</v>
      </c>
      <c r="N52" s="49" t="str">
        <f t="shared" si="1"/>
        <v>OK</v>
      </c>
      <c r="O52" s="105"/>
      <c r="P52" s="105">
        <v>25</v>
      </c>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v>50</v>
      </c>
      <c r="M53" s="89">
        <f t="shared" si="0"/>
        <v>25</v>
      </c>
      <c r="N53" s="49" t="str">
        <f t="shared" si="1"/>
        <v>OK</v>
      </c>
      <c r="O53" s="105"/>
      <c r="P53" s="105">
        <v>25</v>
      </c>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v>50</v>
      </c>
      <c r="M54" s="89">
        <f t="shared" si="0"/>
        <v>25</v>
      </c>
      <c r="N54" s="49" t="str">
        <f t="shared" si="1"/>
        <v>OK</v>
      </c>
      <c r="O54" s="105"/>
      <c r="P54" s="105">
        <v>25</v>
      </c>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v>50</v>
      </c>
      <c r="M55" s="89">
        <f t="shared" si="0"/>
        <v>50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v>50</v>
      </c>
      <c r="M56" s="89">
        <f t="shared" si="0"/>
        <v>40</v>
      </c>
      <c r="N56" s="49" t="str">
        <f t="shared" si="1"/>
        <v>OK</v>
      </c>
      <c r="O56" s="105"/>
      <c r="P56" s="105">
        <v>10</v>
      </c>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v>300</v>
      </c>
      <c r="M57" s="89">
        <f t="shared" si="0"/>
        <v>290</v>
      </c>
      <c r="N57" s="49" t="str">
        <f t="shared" si="1"/>
        <v>OK</v>
      </c>
      <c r="O57" s="105"/>
      <c r="P57" s="105">
        <v>10</v>
      </c>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v>50</v>
      </c>
      <c r="M58" s="89">
        <f t="shared" si="0"/>
        <v>40</v>
      </c>
      <c r="N58" s="49" t="str">
        <f t="shared" si="1"/>
        <v>OK</v>
      </c>
      <c r="O58" s="105"/>
      <c r="P58" s="105">
        <v>10</v>
      </c>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v>50</v>
      </c>
      <c r="M59" s="89">
        <f t="shared" si="0"/>
        <v>50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c r="M61" s="89">
        <f t="shared" si="0"/>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v>10</v>
      </c>
      <c r="M80" s="89">
        <f t="shared" si="2"/>
        <v>9</v>
      </c>
      <c r="N80" s="49" t="str">
        <f t="shared" si="3"/>
        <v>OK</v>
      </c>
      <c r="O80" s="105"/>
      <c r="P80" s="105">
        <v>1</v>
      </c>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v>10</v>
      </c>
      <c r="M81" s="89">
        <f t="shared" si="2"/>
        <v>9</v>
      </c>
      <c r="N81" s="49" t="str">
        <f t="shared" si="3"/>
        <v>OK</v>
      </c>
      <c r="O81" s="105"/>
      <c r="P81" s="105">
        <v>1</v>
      </c>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v>10</v>
      </c>
      <c r="M82" s="89">
        <f t="shared" si="2"/>
        <v>10</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127">
        <v>55</v>
      </c>
      <c r="M83" s="89">
        <f t="shared" si="2"/>
        <v>55</v>
      </c>
      <c r="N83" s="49" t="str">
        <f t="shared" si="3"/>
        <v>OK</v>
      </c>
      <c r="O83" s="105"/>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v>40</v>
      </c>
      <c r="M84" s="89">
        <f t="shared" si="2"/>
        <v>35</v>
      </c>
      <c r="N84" s="49" t="str">
        <f t="shared" si="3"/>
        <v>OK</v>
      </c>
      <c r="O84" s="105"/>
      <c r="P84" s="105">
        <v>5</v>
      </c>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127">
        <v>50</v>
      </c>
      <c r="M85" s="89">
        <f t="shared" si="2"/>
        <v>50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c r="M90" s="89">
        <f t="shared" si="2"/>
        <v>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c r="M93" s="89">
        <f t="shared" si="2"/>
        <v>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c r="M94" s="89">
        <f t="shared" si="2"/>
        <v>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v>1</v>
      </c>
      <c r="M95" s="89">
        <f t="shared" si="2"/>
        <v>0</v>
      </c>
      <c r="N95" s="49" t="str">
        <f t="shared" si="3"/>
        <v>OK</v>
      </c>
      <c r="O95" s="105"/>
      <c r="P95" s="105">
        <v>1</v>
      </c>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v>100</v>
      </c>
      <c r="M96" s="89">
        <f t="shared" si="2"/>
        <v>0</v>
      </c>
      <c r="N96" s="49" t="str">
        <f t="shared" si="3"/>
        <v>OK</v>
      </c>
      <c r="O96" s="105"/>
      <c r="P96" s="105">
        <v>100</v>
      </c>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v>100</v>
      </c>
      <c r="M97" s="89">
        <f t="shared" si="2"/>
        <v>99</v>
      </c>
      <c r="N97" s="49" t="str">
        <f t="shared" si="3"/>
        <v>OK</v>
      </c>
      <c r="O97" s="105"/>
      <c r="P97" s="105">
        <v>1</v>
      </c>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c r="M98" s="89">
        <f t="shared" si="2"/>
        <v>0</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127">
        <v>2</v>
      </c>
      <c r="M99" s="89">
        <f t="shared" si="2"/>
        <v>0</v>
      </c>
      <c r="N99" s="49" t="str">
        <f t="shared" si="3"/>
        <v>OK</v>
      </c>
      <c r="O99" s="105"/>
      <c r="P99" s="105">
        <v>2</v>
      </c>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127">
        <v>1</v>
      </c>
      <c r="M100" s="89">
        <f t="shared" si="2"/>
        <v>1</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v>535</v>
      </c>
      <c r="M101" s="89">
        <f t="shared" si="2"/>
        <v>535</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127">
        <v>535</v>
      </c>
      <c r="M102" s="89">
        <f t="shared" si="2"/>
        <v>535</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v>1</v>
      </c>
      <c r="M104" s="89">
        <f t="shared" si="2"/>
        <v>0</v>
      </c>
      <c r="N104" s="49" t="str">
        <f t="shared" si="3"/>
        <v>OK</v>
      </c>
      <c r="O104" s="105"/>
      <c r="P104" s="105">
        <v>1</v>
      </c>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v>5</v>
      </c>
      <c r="M105" s="89">
        <f t="shared" si="2"/>
        <v>5</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c r="M106" s="89">
        <f t="shared" si="2"/>
        <v>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c r="M107" s="89">
        <f t="shared" si="2"/>
        <v>0</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v>10</v>
      </c>
      <c r="M108" s="89">
        <f t="shared" si="2"/>
        <v>10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v>10</v>
      </c>
      <c r="M114" s="89">
        <f t="shared" si="2"/>
        <v>10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500</v>
      </c>
      <c r="M120" s="89">
        <f t="shared" si="2"/>
        <v>400</v>
      </c>
      <c r="N120" s="49" t="str">
        <f t="shared" si="3"/>
        <v>OK</v>
      </c>
      <c r="O120" s="105"/>
      <c r="P120" s="105">
        <v>100</v>
      </c>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c r="M128" s="89">
        <f t="shared" si="2"/>
        <v>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2"/>
        <v>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95" si="4">L132-(SUM(O132:AK132))</f>
        <v>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4"/>
        <v>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v>50</v>
      </c>
      <c r="M137" s="89">
        <f t="shared" si="4"/>
        <v>50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v>50</v>
      </c>
      <c r="M138" s="89">
        <f t="shared" si="4"/>
        <v>0</v>
      </c>
      <c r="N138" s="49" t="str">
        <f t="shared" si="5"/>
        <v>OK</v>
      </c>
      <c r="O138" s="105"/>
      <c r="P138" s="105">
        <v>50</v>
      </c>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v>5</v>
      </c>
      <c r="M139" s="89">
        <f t="shared" si="4"/>
        <v>5</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v>10</v>
      </c>
      <c r="M140" s="89">
        <f t="shared" si="4"/>
        <v>0</v>
      </c>
      <c r="N140" s="49" t="str">
        <f t="shared" si="5"/>
        <v>OK</v>
      </c>
      <c r="O140" s="105"/>
      <c r="P140" s="105">
        <v>10</v>
      </c>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v>40</v>
      </c>
      <c r="M141" s="89">
        <f t="shared" si="4"/>
        <v>35</v>
      </c>
      <c r="N141" s="49" t="str">
        <f t="shared" si="5"/>
        <v>OK</v>
      </c>
      <c r="O141" s="105"/>
      <c r="P141" s="105">
        <v>5</v>
      </c>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80</v>
      </c>
      <c r="M142" s="89">
        <f t="shared" si="4"/>
        <v>60</v>
      </c>
      <c r="N142" s="49" t="str">
        <f t="shared" si="5"/>
        <v>OK</v>
      </c>
      <c r="O142" s="105">
        <v>20</v>
      </c>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v>80</v>
      </c>
      <c r="M143" s="89">
        <f t="shared" si="4"/>
        <v>60</v>
      </c>
      <c r="N143" s="49" t="str">
        <f t="shared" si="5"/>
        <v>OK</v>
      </c>
      <c r="O143" s="105">
        <v>20</v>
      </c>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v>4</v>
      </c>
      <c r="M146" s="89">
        <f t="shared" si="4"/>
        <v>4</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v>4</v>
      </c>
      <c r="M149" s="89">
        <f t="shared" si="4"/>
        <v>4</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c r="M150" s="89">
        <f t="shared" si="4"/>
        <v>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v>2</v>
      </c>
      <c r="M151" s="89">
        <f t="shared" si="4"/>
        <v>2</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v>20</v>
      </c>
      <c r="M152" s="89">
        <f t="shared" si="4"/>
        <v>20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v>20</v>
      </c>
      <c r="M153" s="89">
        <f t="shared" si="4"/>
        <v>20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v>5</v>
      </c>
      <c r="M154" s="89">
        <f t="shared" si="4"/>
        <v>5</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v>10</v>
      </c>
      <c r="M155" s="89">
        <f t="shared" si="4"/>
        <v>10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v>5</v>
      </c>
      <c r="M156" s="89">
        <f t="shared" si="4"/>
        <v>5</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v>5</v>
      </c>
      <c r="M157" s="89">
        <f t="shared" si="4"/>
        <v>5</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v>10</v>
      </c>
      <c r="M158" s="89">
        <f t="shared" si="4"/>
        <v>10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v>5</v>
      </c>
      <c r="M159" s="89">
        <f t="shared" si="4"/>
        <v>5</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v>5</v>
      </c>
      <c r="M160" s="89">
        <f t="shared" si="4"/>
        <v>5</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v>10</v>
      </c>
      <c r="M161" s="89">
        <f t="shared" si="4"/>
        <v>10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v>10</v>
      </c>
      <c r="M162" s="89">
        <f t="shared" si="4"/>
        <v>10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v>10</v>
      </c>
      <c r="M163" s="89">
        <f t="shared" si="4"/>
        <v>10</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v>10</v>
      </c>
      <c r="M164" s="89">
        <f t="shared" si="4"/>
        <v>10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v>5</v>
      </c>
      <c r="M165" s="89">
        <f t="shared" si="4"/>
        <v>5</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v>5</v>
      </c>
      <c r="M166" s="89">
        <f t="shared" si="4"/>
        <v>5</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v>5</v>
      </c>
      <c r="M167" s="89">
        <f t="shared" si="4"/>
        <v>5</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v>10</v>
      </c>
      <c r="M168" s="89">
        <f t="shared" si="4"/>
        <v>10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v>5</v>
      </c>
      <c r="M169" s="89">
        <f t="shared" si="4"/>
        <v>5</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v>5</v>
      </c>
      <c r="M170" s="89">
        <f t="shared" si="4"/>
        <v>5</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v>5</v>
      </c>
      <c r="M171" s="89">
        <f t="shared" si="4"/>
        <v>5</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v>5</v>
      </c>
      <c r="M172" s="89">
        <f t="shared" si="4"/>
        <v>5</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v>5</v>
      </c>
      <c r="M173" s="89">
        <f t="shared" si="4"/>
        <v>5</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v>5</v>
      </c>
      <c r="M174" s="89">
        <f t="shared" si="4"/>
        <v>5</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10</v>
      </c>
      <c r="M175" s="89">
        <f t="shared" si="4"/>
        <v>5</v>
      </c>
      <c r="N175" s="49" t="str">
        <f t="shared" si="5"/>
        <v>OK</v>
      </c>
      <c r="O175" s="105">
        <v>5</v>
      </c>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10</v>
      </c>
      <c r="M176" s="89">
        <f t="shared" si="4"/>
        <v>5</v>
      </c>
      <c r="N176" s="49" t="str">
        <f t="shared" si="5"/>
        <v>OK</v>
      </c>
      <c r="O176" s="105">
        <v>5</v>
      </c>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v>4</v>
      </c>
      <c r="M177" s="89">
        <f t="shared" si="4"/>
        <v>3</v>
      </c>
      <c r="N177" s="49" t="str">
        <f t="shared" si="5"/>
        <v>OK</v>
      </c>
      <c r="O177" s="105">
        <v>1</v>
      </c>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c r="M178" s="89">
        <f t="shared" si="4"/>
        <v>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v>130</v>
      </c>
      <c r="M179" s="89">
        <f t="shared" si="4"/>
        <v>125</v>
      </c>
      <c r="N179" s="49" t="str">
        <f t="shared" si="5"/>
        <v>OK</v>
      </c>
      <c r="O179" s="105">
        <v>5</v>
      </c>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v>20</v>
      </c>
      <c r="M180" s="89">
        <f t="shared" si="4"/>
        <v>10</v>
      </c>
      <c r="N180" s="49" t="str">
        <f t="shared" si="5"/>
        <v>OK</v>
      </c>
      <c r="O180" s="105">
        <v>10</v>
      </c>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150</v>
      </c>
      <c r="M181" s="89">
        <f t="shared" si="4"/>
        <v>100</v>
      </c>
      <c r="N181" s="49" t="str">
        <f t="shared" si="5"/>
        <v>OK</v>
      </c>
      <c r="O181" s="105">
        <v>50</v>
      </c>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v>10</v>
      </c>
      <c r="M182" s="89">
        <f t="shared" si="4"/>
        <v>10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v>5</v>
      </c>
      <c r="M183" s="89">
        <f t="shared" si="4"/>
        <v>5</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v>50</v>
      </c>
      <c r="M184" s="89">
        <f t="shared" si="4"/>
        <v>40</v>
      </c>
      <c r="N184" s="49" t="str">
        <f t="shared" si="5"/>
        <v>OK</v>
      </c>
      <c r="O184" s="105">
        <v>10</v>
      </c>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v>50</v>
      </c>
      <c r="M185" s="89">
        <f t="shared" si="4"/>
        <v>40</v>
      </c>
      <c r="N185" s="49" t="str">
        <f t="shared" si="5"/>
        <v>OK</v>
      </c>
      <c r="O185" s="105">
        <v>10</v>
      </c>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v>50</v>
      </c>
      <c r="M186" s="89">
        <f t="shared" si="4"/>
        <v>30</v>
      </c>
      <c r="N186" s="49" t="str">
        <f t="shared" si="5"/>
        <v>OK</v>
      </c>
      <c r="O186" s="105">
        <v>20</v>
      </c>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v>5</v>
      </c>
      <c r="M188" s="89">
        <f t="shared" si="4"/>
        <v>5</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10</v>
      </c>
      <c r="M189" s="89">
        <f t="shared" si="4"/>
        <v>0</v>
      </c>
      <c r="N189" s="49" t="str">
        <f t="shared" si="5"/>
        <v>OK</v>
      </c>
      <c r="O189" s="105">
        <v>10</v>
      </c>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v>10</v>
      </c>
      <c r="M190" s="89">
        <f t="shared" si="4"/>
        <v>0</v>
      </c>
      <c r="N190" s="49" t="str">
        <f t="shared" si="5"/>
        <v>OK</v>
      </c>
      <c r="O190" s="105">
        <v>10</v>
      </c>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v>10</v>
      </c>
      <c r="M191" s="89">
        <f t="shared" si="4"/>
        <v>10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v>50</v>
      </c>
      <c r="M192" s="89">
        <f t="shared" si="4"/>
        <v>45</v>
      </c>
      <c r="N192" s="49" t="str">
        <f t="shared" si="5"/>
        <v>OK</v>
      </c>
      <c r="O192" s="105">
        <v>5</v>
      </c>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v>2</v>
      </c>
      <c r="M193" s="89">
        <f t="shared" si="4"/>
        <v>2</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v>2</v>
      </c>
      <c r="M194" s="89">
        <f t="shared" si="4"/>
        <v>2</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v>2</v>
      </c>
      <c r="M195" s="89">
        <f t="shared" si="4"/>
        <v>2</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v>2</v>
      </c>
      <c r="M196" s="89">
        <f t="shared" ref="M196:M259" si="6">L196-(SUM(O196:AK196))</f>
        <v>2</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v>5</v>
      </c>
      <c r="M202" s="89">
        <f t="shared" si="6"/>
        <v>5</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v>2</v>
      </c>
      <c r="M203" s="89">
        <f t="shared" si="6"/>
        <v>2</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v>2</v>
      </c>
      <c r="M204" s="89">
        <f t="shared" si="6"/>
        <v>2</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v>2</v>
      </c>
      <c r="M205" s="89">
        <f t="shared" si="6"/>
        <v>2</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v>2</v>
      </c>
      <c r="M206" s="89">
        <f t="shared" si="6"/>
        <v>2</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v>5</v>
      </c>
      <c r="M207" s="89">
        <f t="shared" si="6"/>
        <v>5</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v>2</v>
      </c>
      <c r="M208" s="89">
        <f t="shared" si="6"/>
        <v>2</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v>10</v>
      </c>
      <c r="M209" s="89">
        <f t="shared" si="6"/>
        <v>8</v>
      </c>
      <c r="N209" s="49" t="str">
        <f t="shared" si="7"/>
        <v>OK</v>
      </c>
      <c r="O209" s="105">
        <v>2</v>
      </c>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300</v>
      </c>
      <c r="M210" s="89">
        <f t="shared" si="6"/>
        <v>150</v>
      </c>
      <c r="N210" s="49" t="str">
        <f t="shared" si="7"/>
        <v>OK</v>
      </c>
      <c r="O210" s="105">
        <v>150</v>
      </c>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300</v>
      </c>
      <c r="M211" s="89">
        <f t="shared" si="6"/>
        <v>150</v>
      </c>
      <c r="N211" s="49" t="str">
        <f t="shared" si="7"/>
        <v>OK</v>
      </c>
      <c r="O211" s="105">
        <v>150</v>
      </c>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v>50</v>
      </c>
      <c r="M212" s="89">
        <f t="shared" si="6"/>
        <v>50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v>50</v>
      </c>
      <c r="M213" s="89">
        <f t="shared" si="6"/>
        <v>50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v>2</v>
      </c>
      <c r="M214" s="89">
        <f t="shared" si="6"/>
        <v>2</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v>2</v>
      </c>
      <c r="M215" s="89">
        <f t="shared" si="6"/>
        <v>2</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v>2</v>
      </c>
      <c r="M216" s="89">
        <f t="shared" si="6"/>
        <v>2</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v>2</v>
      </c>
      <c r="M217" s="89">
        <f t="shared" si="6"/>
        <v>2</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v>120</v>
      </c>
      <c r="M218" s="89">
        <f t="shared" si="6"/>
        <v>120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v>60</v>
      </c>
      <c r="M219" s="89">
        <f t="shared" si="6"/>
        <v>60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c r="M220" s="89">
        <f t="shared" si="6"/>
        <v>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v>100</v>
      </c>
      <c r="M221" s="89">
        <f t="shared" si="6"/>
        <v>0</v>
      </c>
      <c r="N221" s="49" t="str">
        <f t="shared" si="7"/>
        <v>OK</v>
      </c>
      <c r="O221" s="105">
        <v>100</v>
      </c>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v>2</v>
      </c>
      <c r="M227" s="89">
        <f t="shared" si="6"/>
        <v>2</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v>2</v>
      </c>
      <c r="M228" s="89">
        <f t="shared" si="6"/>
        <v>2</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v>8</v>
      </c>
      <c r="M229" s="89">
        <f t="shared" si="6"/>
        <v>8</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v>2</v>
      </c>
      <c r="M231" s="89">
        <f t="shared" si="6"/>
        <v>2</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v>2</v>
      </c>
      <c r="M232" s="89">
        <f t="shared" si="6"/>
        <v>2</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v>2</v>
      </c>
      <c r="M233" s="89">
        <f t="shared" si="6"/>
        <v>2</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v>2</v>
      </c>
      <c r="M234" s="89">
        <f t="shared" si="6"/>
        <v>2</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v>2</v>
      </c>
      <c r="M235" s="89">
        <f t="shared" si="6"/>
        <v>2</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c r="M238" s="89">
        <f t="shared" si="6"/>
        <v>0</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v>2</v>
      </c>
      <c r="M239" s="89">
        <f t="shared" si="6"/>
        <v>2</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v>2</v>
      </c>
      <c r="M240" s="89">
        <f t="shared" si="6"/>
        <v>2</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v>10</v>
      </c>
      <c r="M241" s="89">
        <f t="shared" si="6"/>
        <v>10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v>8</v>
      </c>
      <c r="M242" s="89">
        <f t="shared" si="6"/>
        <v>8</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v>5</v>
      </c>
      <c r="M243" s="89">
        <f t="shared" si="6"/>
        <v>5</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v>5</v>
      </c>
      <c r="M244" s="89">
        <f t="shared" si="6"/>
        <v>5</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v>5</v>
      </c>
      <c r="M245" s="89">
        <f t="shared" si="6"/>
        <v>5</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v>15</v>
      </c>
      <c r="M246" s="89">
        <f t="shared" si="6"/>
        <v>11</v>
      </c>
      <c r="N246" s="49" t="str">
        <f t="shared" si="7"/>
        <v>OK</v>
      </c>
      <c r="O246" s="105">
        <v>4</v>
      </c>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v>20</v>
      </c>
      <c r="M247" s="89">
        <f t="shared" si="6"/>
        <v>20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v>100</v>
      </c>
      <c r="M248" s="89">
        <f t="shared" si="6"/>
        <v>80</v>
      </c>
      <c r="N248" s="49" t="str">
        <f t="shared" si="7"/>
        <v>OK</v>
      </c>
      <c r="O248" s="105">
        <v>20</v>
      </c>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v>4</v>
      </c>
      <c r="M249" s="89">
        <f t="shared" si="6"/>
        <v>4</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v>20</v>
      </c>
      <c r="M252" s="89">
        <f t="shared" si="6"/>
        <v>10</v>
      </c>
      <c r="N252" s="49" t="str">
        <f t="shared" si="7"/>
        <v>OK</v>
      </c>
      <c r="O252" s="105">
        <v>10</v>
      </c>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10</v>
      </c>
      <c r="M255" s="89">
        <f t="shared" si="6"/>
        <v>10</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v>20</v>
      </c>
      <c r="M257" s="89">
        <f t="shared" si="6"/>
        <v>20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v>10</v>
      </c>
      <c r="M258" s="89">
        <f t="shared" si="6"/>
        <v>10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v>5</v>
      </c>
      <c r="M259" s="89">
        <f t="shared" si="6"/>
        <v>5</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v>15</v>
      </c>
      <c r="M264" s="89">
        <f t="shared" si="8"/>
        <v>15</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v>5</v>
      </c>
      <c r="M265" s="89">
        <f t="shared" si="8"/>
        <v>5</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v>10</v>
      </c>
      <c r="M268" s="89">
        <f t="shared" si="8"/>
        <v>10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v>5</v>
      </c>
      <c r="M269" s="89">
        <f t="shared" si="8"/>
        <v>5</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v>5</v>
      </c>
      <c r="M272" s="89">
        <f t="shared" si="8"/>
        <v>5</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v>150</v>
      </c>
      <c r="M273" s="89">
        <f t="shared" si="8"/>
        <v>150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v>1000</v>
      </c>
      <c r="M274" s="89">
        <f t="shared" si="8"/>
        <v>1000</v>
      </c>
      <c r="N274" s="49" t="str">
        <f t="shared" si="9"/>
        <v>OK</v>
      </c>
      <c r="O274" s="105"/>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v>100</v>
      </c>
      <c r="M275" s="89">
        <f t="shared" si="8"/>
        <v>100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v>500</v>
      </c>
      <c r="M276" s="89">
        <f t="shared" si="8"/>
        <v>440</v>
      </c>
      <c r="N276" s="49" t="str">
        <f t="shared" si="9"/>
        <v>OK</v>
      </c>
      <c r="O276" s="105">
        <v>60</v>
      </c>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v>200</v>
      </c>
      <c r="M277" s="89">
        <f t="shared" si="8"/>
        <v>150</v>
      </c>
      <c r="N277" s="49" t="str">
        <f t="shared" si="9"/>
        <v>OK</v>
      </c>
      <c r="O277" s="105">
        <v>50</v>
      </c>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300</v>
      </c>
      <c r="M278" s="89">
        <f t="shared" si="8"/>
        <v>300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50</v>
      </c>
      <c r="M279" s="89">
        <f t="shared" si="8"/>
        <v>50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v>10</v>
      </c>
      <c r="M280" s="89">
        <f t="shared" si="8"/>
        <v>10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v>10</v>
      </c>
      <c r="M282" s="89">
        <f t="shared" si="8"/>
        <v>10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v>60</v>
      </c>
      <c r="M283" s="89">
        <f t="shared" si="8"/>
        <v>60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v>20</v>
      </c>
      <c r="M284" s="89">
        <f t="shared" si="8"/>
        <v>20</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v>20</v>
      </c>
      <c r="M285" s="89">
        <f t="shared" si="8"/>
        <v>10</v>
      </c>
      <c r="N285" s="49" t="str">
        <f t="shared" si="9"/>
        <v>OK</v>
      </c>
      <c r="O285" s="105">
        <v>10</v>
      </c>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v>20</v>
      </c>
      <c r="M286" s="89">
        <f t="shared" si="8"/>
        <v>10</v>
      </c>
      <c r="N286" s="49" t="str">
        <f t="shared" si="9"/>
        <v>OK</v>
      </c>
      <c r="O286" s="105">
        <v>10</v>
      </c>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v>10</v>
      </c>
      <c r="M287" s="89">
        <f t="shared" si="8"/>
        <v>0</v>
      </c>
      <c r="N287" s="49" t="str">
        <f t="shared" si="9"/>
        <v>OK</v>
      </c>
      <c r="O287" s="105">
        <v>10</v>
      </c>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10</v>
      </c>
      <c r="M288" s="89">
        <f t="shared" si="8"/>
        <v>5</v>
      </c>
      <c r="N288" s="49" t="str">
        <f t="shared" si="9"/>
        <v>OK</v>
      </c>
      <c r="O288" s="105">
        <v>5</v>
      </c>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v>30</v>
      </c>
      <c r="M289" s="89">
        <f t="shared" si="8"/>
        <v>27</v>
      </c>
      <c r="N289" s="49" t="str">
        <f t="shared" si="9"/>
        <v>OK</v>
      </c>
      <c r="O289" s="105">
        <v>3</v>
      </c>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v>15</v>
      </c>
      <c r="M290" s="89">
        <f t="shared" si="8"/>
        <v>11</v>
      </c>
      <c r="N290" s="49" t="str">
        <f t="shared" si="9"/>
        <v>OK</v>
      </c>
      <c r="O290" s="105">
        <v>4</v>
      </c>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v>200</v>
      </c>
      <c r="M291" s="89">
        <f t="shared" si="8"/>
        <v>200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v>50</v>
      </c>
      <c r="M294" s="89">
        <f t="shared" si="8"/>
        <v>50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v>20</v>
      </c>
      <c r="M295" s="89">
        <f t="shared" si="8"/>
        <v>20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v>3</v>
      </c>
      <c r="M296" s="89">
        <f t="shared" si="8"/>
        <v>2</v>
      </c>
      <c r="N296" s="49" t="str">
        <f t="shared" si="9"/>
        <v>OK</v>
      </c>
      <c r="O296" s="105">
        <v>1</v>
      </c>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v>250</v>
      </c>
      <c r="M297" s="89">
        <f t="shared" si="8"/>
        <v>200</v>
      </c>
      <c r="N297" s="49" t="str">
        <f t="shared" si="9"/>
        <v>OK</v>
      </c>
      <c r="O297" s="105">
        <v>50</v>
      </c>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150</v>
      </c>
      <c r="M298" s="89">
        <f t="shared" si="8"/>
        <v>140</v>
      </c>
      <c r="N298" s="49" t="str">
        <f t="shared" si="9"/>
        <v>OK</v>
      </c>
      <c r="O298" s="105">
        <v>10</v>
      </c>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v>5</v>
      </c>
      <c r="M299" s="89">
        <f t="shared" si="8"/>
        <v>3</v>
      </c>
      <c r="N299" s="49" t="str">
        <f t="shared" si="9"/>
        <v>OK</v>
      </c>
      <c r="O299" s="105">
        <v>2</v>
      </c>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v>10</v>
      </c>
      <c r="M300" s="89">
        <f t="shared" si="8"/>
        <v>10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v>250</v>
      </c>
      <c r="M301" s="89">
        <f t="shared" si="8"/>
        <v>200</v>
      </c>
      <c r="N301" s="49" t="str">
        <f t="shared" si="9"/>
        <v>OK</v>
      </c>
      <c r="O301" s="105">
        <v>50</v>
      </c>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v>20</v>
      </c>
      <c r="M304" s="89">
        <f t="shared" si="8"/>
        <v>20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v>10</v>
      </c>
      <c r="M305" s="89">
        <f t="shared" si="8"/>
        <v>10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v>15</v>
      </c>
      <c r="M306" s="89">
        <f t="shared" si="8"/>
        <v>15</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v>15</v>
      </c>
      <c r="M313" s="89">
        <f t="shared" si="8"/>
        <v>11</v>
      </c>
      <c r="N313" s="49" t="str">
        <f t="shared" si="9"/>
        <v>OK</v>
      </c>
      <c r="O313" s="107">
        <v>4</v>
      </c>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v>15</v>
      </c>
      <c r="M314" s="89">
        <f t="shared" si="8"/>
        <v>11</v>
      </c>
      <c r="N314" s="49" t="str">
        <f t="shared" si="9"/>
        <v>OK</v>
      </c>
      <c r="O314" s="107">
        <v>4</v>
      </c>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v>4</v>
      </c>
      <c r="M315" s="89">
        <f t="shared" si="8"/>
        <v>0</v>
      </c>
      <c r="N315" s="49" t="str">
        <f t="shared" si="9"/>
        <v>OK</v>
      </c>
      <c r="O315" s="107">
        <v>4</v>
      </c>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v>50</v>
      </c>
      <c r="M316" s="89">
        <f t="shared" si="8"/>
        <v>50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v>50</v>
      </c>
      <c r="M317" s="89">
        <f t="shared" si="8"/>
        <v>50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v>50</v>
      </c>
      <c r="M318" s="89">
        <f t="shared" si="8"/>
        <v>50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v>4</v>
      </c>
      <c r="M319" s="89">
        <f t="shared" si="8"/>
        <v>4</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v>10</v>
      </c>
      <c r="M320" s="89">
        <f t="shared" si="8"/>
        <v>10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v>10</v>
      </c>
      <c r="M321" s="89">
        <f t="shared" si="8"/>
        <v>10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v>4</v>
      </c>
      <c r="M322" s="89">
        <f t="shared" si="8"/>
        <v>4</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v>50</v>
      </c>
      <c r="M325" s="89">
        <f t="shared" si="10"/>
        <v>47</v>
      </c>
      <c r="N325" s="49" t="str">
        <f t="shared" ref="N325:N339" si="11">IF(M325&lt;0,"ATENÇÃO","OK")</f>
        <v>OK</v>
      </c>
      <c r="O325" s="220">
        <v>3</v>
      </c>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v>10</v>
      </c>
      <c r="M328" s="89">
        <f t="shared" si="10"/>
        <v>5</v>
      </c>
      <c r="N328" s="49" t="str">
        <f t="shared" si="11"/>
        <v>OK</v>
      </c>
      <c r="O328" s="107"/>
      <c r="P328" s="220">
        <v>5</v>
      </c>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c r="M329" s="89">
        <f t="shared" si="10"/>
        <v>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v>20</v>
      </c>
      <c r="M332" s="89">
        <f t="shared" si="10"/>
        <v>18</v>
      </c>
      <c r="N332" s="49" t="str">
        <f t="shared" si="11"/>
        <v>OK</v>
      </c>
      <c r="O332" s="107"/>
      <c r="P332" s="220">
        <v>2</v>
      </c>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v>40</v>
      </c>
      <c r="M333" s="89">
        <f t="shared" si="10"/>
        <v>35</v>
      </c>
      <c r="N333" s="49" t="str">
        <f t="shared" si="11"/>
        <v>OK</v>
      </c>
      <c r="O333" s="107"/>
      <c r="P333" s="220">
        <v>5</v>
      </c>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v>12</v>
      </c>
      <c r="M334" s="89">
        <f t="shared" si="10"/>
        <v>9</v>
      </c>
      <c r="N334" s="49" t="str">
        <f t="shared" si="11"/>
        <v>OK</v>
      </c>
      <c r="O334" s="107"/>
      <c r="P334" s="107">
        <v>3</v>
      </c>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v>325</v>
      </c>
      <c r="M337" s="89">
        <f t="shared" si="10"/>
        <v>175</v>
      </c>
      <c r="N337" s="49" t="str">
        <f t="shared" si="11"/>
        <v>OK</v>
      </c>
      <c r="O337" s="107"/>
      <c r="P337" s="220">
        <v>150</v>
      </c>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v>300</v>
      </c>
      <c r="M338" s="89">
        <f t="shared" si="10"/>
        <v>180</v>
      </c>
      <c r="N338" s="49" t="str">
        <f t="shared" si="11"/>
        <v>OK</v>
      </c>
      <c r="O338" s="107"/>
      <c r="P338" s="220">
        <v>120</v>
      </c>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v>2</v>
      </c>
      <c r="M339" s="89">
        <f t="shared" si="10"/>
        <v>1</v>
      </c>
      <c r="N339" s="49" t="str">
        <f t="shared" si="11"/>
        <v>OK</v>
      </c>
      <c r="O339" s="107"/>
      <c r="P339" s="220">
        <v>1</v>
      </c>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autoFilter ref="A1:AK339">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1" showButton="0"/>
    <filterColumn colId="12" showButton="0"/>
  </autoFilter>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306">
    <cfRule type="cellIs" dxfId="59" priority="7" stopIfTrue="1" operator="greaterThan">
      <formula>0</formula>
    </cfRule>
    <cfRule type="cellIs" dxfId="58" priority="8" stopIfTrue="1" operator="greaterThan">
      <formula>0</formula>
    </cfRule>
    <cfRule type="cellIs" dxfId="57" priority="9" stopIfTrue="1" operator="greaterThan">
      <formula>0</formula>
    </cfRule>
  </conditionalFormatting>
  <conditionalFormatting sqref="AA5:AK9">
    <cfRule type="cellIs" dxfId="56" priority="4" stopIfTrue="1" operator="greaterThan">
      <formula>0</formula>
    </cfRule>
    <cfRule type="cellIs" dxfId="55" priority="5" stopIfTrue="1" operator="greaterThan">
      <formula>0</formula>
    </cfRule>
    <cfRule type="cellIs" dxfId="54" priority="6" stopIfTrue="1" operator="greaterThan">
      <formula>0</formula>
    </cfRule>
  </conditionalFormatting>
  <conditionalFormatting sqref="Q301:Q339">
    <cfRule type="cellIs" dxfId="53" priority="2" operator="greaterThan">
      <formula>0</formula>
    </cfRule>
    <cfRule type="cellIs" priority="3" operator="greaterThan">
      <formula>0</formula>
    </cfRule>
  </conditionalFormatting>
  <conditionalFormatting sqref="S4:AK339">
    <cfRule type="cellIs" dxfId="52"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9"/>
  <sheetViews>
    <sheetView zoomScale="60" zoomScaleNormal="60" workbookViewId="0">
      <pane xSplit="14" ySplit="3" topLeftCell="O4" activePane="bottomRight" state="frozen"/>
      <selection pane="topRight" activeCell="O1" sqref="O1"/>
      <selection pane="bottomLeft" activeCell="A4" sqref="A4"/>
      <selection pane="bottomRight" activeCell="Q274" sqref="Q274"/>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639</v>
      </c>
      <c r="P1" s="231" t="s">
        <v>640</v>
      </c>
      <c r="Q1" s="239" t="s">
        <v>641</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9"/>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t="s">
        <v>642</v>
      </c>
      <c r="P3" s="103">
        <v>44475</v>
      </c>
      <c r="Q3" s="103">
        <v>44494</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127"/>
      <c r="M4" s="89">
        <f t="shared" ref="M4:M67" si="0">L4-(SUM(O4:AK4))</f>
        <v>0</v>
      </c>
      <c r="N4" s="49" t="str">
        <f>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c r="M5" s="89">
        <f t="shared" si="0"/>
        <v>0</v>
      </c>
      <c r="N5" s="49" t="str">
        <f t="shared" ref="N5:N68" si="1">IF(M5&lt;0,"ATENÇÃO","OK")</f>
        <v>OK</v>
      </c>
      <c r="O5" s="128"/>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c r="M6" s="89">
        <f t="shared" si="0"/>
        <v>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c r="M7" s="89">
        <f t="shared" si="0"/>
        <v>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200</v>
      </c>
      <c r="M8" s="89">
        <f t="shared" si="0"/>
        <v>200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c r="M9" s="89">
        <f t="shared" si="0"/>
        <v>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200</v>
      </c>
      <c r="M10" s="89">
        <f t="shared" si="0"/>
        <v>200</v>
      </c>
      <c r="N10" s="49" t="str">
        <f t="shared" si="1"/>
        <v>OK</v>
      </c>
      <c r="O10" s="128"/>
      <c r="P10" s="105"/>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c r="M11" s="89">
        <f t="shared" si="0"/>
        <v>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c r="M12" s="89">
        <f t="shared" si="0"/>
        <v>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v>100</v>
      </c>
      <c r="M13" s="89">
        <f t="shared" si="0"/>
        <v>100</v>
      </c>
      <c r="N13" s="49" t="str">
        <f t="shared" si="1"/>
        <v>OK</v>
      </c>
      <c r="O13" s="128"/>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c r="M14" s="89">
        <f t="shared" si="0"/>
        <v>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v>100</v>
      </c>
      <c r="M15" s="89">
        <f t="shared" si="0"/>
        <v>0</v>
      </c>
      <c r="N15" s="49" t="str">
        <f t="shared" si="1"/>
        <v>OK</v>
      </c>
      <c r="O15" s="128">
        <v>100</v>
      </c>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v>100</v>
      </c>
      <c r="M16" s="89">
        <f t="shared" si="0"/>
        <v>99</v>
      </c>
      <c r="N16" s="49" t="str">
        <f t="shared" si="1"/>
        <v>OK</v>
      </c>
      <c r="O16" s="128">
        <v>1</v>
      </c>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v>500</v>
      </c>
      <c r="M19" s="89">
        <f t="shared" si="0"/>
        <v>495</v>
      </c>
      <c r="N19" s="49" t="str">
        <f t="shared" si="1"/>
        <v>OK</v>
      </c>
      <c r="O19" s="128">
        <v>5</v>
      </c>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c r="M21" s="89">
        <f t="shared" si="0"/>
        <v>0</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c r="M22" s="89">
        <f t="shared" si="0"/>
        <v>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v>4</v>
      </c>
      <c r="M23" s="89">
        <f t="shared" si="0"/>
        <v>4</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v>200</v>
      </c>
      <c r="M24" s="89">
        <f t="shared" si="0"/>
        <v>200</v>
      </c>
      <c r="N24" s="49" t="str">
        <f t="shared" si="1"/>
        <v>OK</v>
      </c>
      <c r="O24" s="128"/>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v>200</v>
      </c>
      <c r="M25" s="89">
        <f t="shared" si="0"/>
        <v>200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v>100</v>
      </c>
      <c r="M26" s="89">
        <f t="shared" si="0"/>
        <v>100</v>
      </c>
      <c r="N26" s="49" t="str">
        <f t="shared" si="1"/>
        <v>OK</v>
      </c>
      <c r="O26" s="128"/>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c r="M28" s="89">
        <f t="shared" si="0"/>
        <v>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c r="M29" s="89">
        <f t="shared" si="0"/>
        <v>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v>100</v>
      </c>
      <c r="M30" s="89">
        <f t="shared" si="0"/>
        <v>100</v>
      </c>
      <c r="N30" s="49" t="str">
        <f t="shared" si="1"/>
        <v>OK</v>
      </c>
      <c r="O30" s="128"/>
      <c r="P30" s="105"/>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v>50</v>
      </c>
      <c r="M31" s="89">
        <f t="shared" si="0"/>
        <v>50</v>
      </c>
      <c r="N31" s="49" t="str">
        <f t="shared" si="1"/>
        <v>OK</v>
      </c>
      <c r="O31" s="128"/>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v>50</v>
      </c>
      <c r="M32" s="89">
        <f t="shared" si="0"/>
        <v>50</v>
      </c>
      <c r="N32" s="49" t="str">
        <f t="shared" si="1"/>
        <v>OK</v>
      </c>
      <c r="O32" s="128"/>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c r="M33" s="89">
        <f t="shared" si="0"/>
        <v>0</v>
      </c>
      <c r="N33" s="49" t="str">
        <f t="shared" si="1"/>
        <v>OK</v>
      </c>
      <c r="O33" s="128"/>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c r="M34" s="89">
        <f t="shared" si="0"/>
        <v>0</v>
      </c>
      <c r="N34" s="49" t="str">
        <f t="shared" si="1"/>
        <v>OK</v>
      </c>
      <c r="O34" s="128"/>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v>100</v>
      </c>
      <c r="M35" s="89">
        <f t="shared" si="0"/>
        <v>100</v>
      </c>
      <c r="N35" s="49" t="str">
        <f t="shared" si="1"/>
        <v>OK</v>
      </c>
      <c r="O35" s="128"/>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c r="M36" s="89">
        <f t="shared" si="0"/>
        <v>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c r="M37" s="89">
        <f t="shared" si="0"/>
        <v>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c r="M38" s="89">
        <f t="shared" si="0"/>
        <v>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c r="M39" s="89">
        <f t="shared" si="0"/>
        <v>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c r="M40" s="89">
        <f t="shared" si="0"/>
        <v>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c r="M41" s="89">
        <f t="shared" si="0"/>
        <v>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c r="M42" s="89">
        <f t="shared" si="0"/>
        <v>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c r="M43" s="89">
        <f t="shared" si="0"/>
        <v>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c r="M44" s="89">
        <f t="shared" si="0"/>
        <v>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c r="M45" s="89">
        <f t="shared" si="0"/>
        <v>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c r="M46" s="89">
        <f t="shared" si="0"/>
        <v>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c r="M47" s="89">
        <f t="shared" si="0"/>
        <v>0</v>
      </c>
      <c r="N47" s="49" t="str">
        <f t="shared" si="1"/>
        <v>OK</v>
      </c>
      <c r="O47" s="128"/>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v>50</v>
      </c>
      <c r="M51" s="89">
        <f t="shared" si="0"/>
        <v>50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c r="M52" s="89">
        <f t="shared" si="0"/>
        <v>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c r="M53" s="89">
        <f t="shared" si="0"/>
        <v>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c r="M54" s="89">
        <f t="shared" si="0"/>
        <v>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c r="M55" s="89">
        <f t="shared" si="0"/>
        <v>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c r="M56" s="89">
        <f t="shared" si="0"/>
        <v>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v>50</v>
      </c>
      <c r="M57" s="89">
        <f t="shared" si="0"/>
        <v>50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c r="M58" s="89">
        <f t="shared" si="0"/>
        <v>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v>50</v>
      </c>
      <c r="M59" s="89">
        <f t="shared" si="0"/>
        <v>50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c r="M61" s="89">
        <f t="shared" si="0"/>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c r="M80" s="89">
        <f t="shared" si="2"/>
        <v>0</v>
      </c>
      <c r="N80" s="49" t="str">
        <f t="shared" si="3"/>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c r="M81" s="89">
        <f t="shared" si="2"/>
        <v>0</v>
      </c>
      <c r="N81" s="49" t="str">
        <f t="shared" si="3"/>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v>10</v>
      </c>
      <c r="M82" s="89">
        <f t="shared" si="2"/>
        <v>4</v>
      </c>
      <c r="N82" s="49" t="str">
        <f t="shared" si="3"/>
        <v>OK</v>
      </c>
      <c r="O82" s="105">
        <v>6</v>
      </c>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127">
        <v>20</v>
      </c>
      <c r="M83" s="89">
        <f t="shared" si="2"/>
        <v>8</v>
      </c>
      <c r="N83" s="49" t="str">
        <f t="shared" si="3"/>
        <v>OK</v>
      </c>
      <c r="O83" s="105">
        <v>12</v>
      </c>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v>50</v>
      </c>
      <c r="M84" s="89">
        <f t="shared" si="2"/>
        <v>50</v>
      </c>
      <c r="N84" s="49" t="str">
        <f t="shared" si="3"/>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127">
        <v>15</v>
      </c>
      <c r="M85" s="89">
        <f t="shared" si="2"/>
        <v>15</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c r="M90" s="89">
        <f t="shared" si="2"/>
        <v>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c r="M93" s="89">
        <f t="shared" si="2"/>
        <v>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c r="M94" s="89">
        <f t="shared" si="2"/>
        <v>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c r="M95" s="89">
        <f t="shared" si="2"/>
        <v>0</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c r="M96" s="89">
        <f t="shared" si="2"/>
        <v>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c r="M97" s="89">
        <f t="shared" si="2"/>
        <v>0</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c r="M98" s="89">
        <f t="shared" si="2"/>
        <v>0</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127"/>
      <c r="M99" s="89">
        <f t="shared" si="2"/>
        <v>0</v>
      </c>
      <c r="N99" s="49" t="str">
        <f t="shared" si="3"/>
        <v>OK</v>
      </c>
      <c r="O99" s="105"/>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127"/>
      <c r="M100" s="89">
        <f t="shared" si="2"/>
        <v>0</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v>10</v>
      </c>
      <c r="M101" s="89">
        <f t="shared" si="2"/>
        <v>10</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127">
        <v>10</v>
      </c>
      <c r="M102" s="89">
        <f t="shared" si="2"/>
        <v>8</v>
      </c>
      <c r="N102" s="49" t="str">
        <f t="shared" si="3"/>
        <v>OK</v>
      </c>
      <c r="O102" s="105">
        <v>2</v>
      </c>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c r="M104" s="89">
        <f t="shared" si="2"/>
        <v>0</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c r="M105" s="89">
        <f t="shared" si="2"/>
        <v>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c r="M106" s="89">
        <f t="shared" si="2"/>
        <v>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v>50</v>
      </c>
      <c r="M107" s="89">
        <f t="shared" si="2"/>
        <v>50</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v>10</v>
      </c>
      <c r="M108" s="89">
        <f t="shared" si="2"/>
        <v>10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c r="M114" s="89">
        <f t="shared" si="2"/>
        <v>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100</v>
      </c>
      <c r="M120" s="89">
        <f t="shared" si="2"/>
        <v>0</v>
      </c>
      <c r="N120" s="49" t="str">
        <f t="shared" si="3"/>
        <v>OK</v>
      </c>
      <c r="O120" s="105">
        <v>100</v>
      </c>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c r="M128" s="89">
        <f t="shared" si="2"/>
        <v>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2"/>
        <v>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95" si="4">L132-(SUM(O132:AK132))</f>
        <v>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4"/>
        <v>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c r="M137" s="89">
        <f t="shared" si="4"/>
        <v>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c r="M138" s="89">
        <f t="shared" si="4"/>
        <v>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c r="M140" s="89">
        <f t="shared" si="4"/>
        <v>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c r="M141" s="89">
        <f t="shared" si="4"/>
        <v>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30</v>
      </c>
      <c r="M142" s="89">
        <f t="shared" si="4"/>
        <v>5</v>
      </c>
      <c r="N142" s="49" t="str">
        <f t="shared" si="5"/>
        <v>OK</v>
      </c>
      <c r="O142" s="105"/>
      <c r="P142" s="105">
        <v>25</v>
      </c>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v>30</v>
      </c>
      <c r="M143" s="89">
        <f t="shared" si="4"/>
        <v>5</v>
      </c>
      <c r="N143" s="49" t="str">
        <f t="shared" si="5"/>
        <v>OK</v>
      </c>
      <c r="O143" s="105"/>
      <c r="P143" s="105">
        <v>25</v>
      </c>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v>10</v>
      </c>
      <c r="M149" s="89">
        <f t="shared" si="4"/>
        <v>10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v>10</v>
      </c>
      <c r="M150" s="89">
        <f t="shared" si="4"/>
        <v>10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v>10</v>
      </c>
      <c r="M151" s="89">
        <f t="shared" si="4"/>
        <v>10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v>20</v>
      </c>
      <c r="M152" s="89">
        <f t="shared" si="4"/>
        <v>20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v>20</v>
      </c>
      <c r="M153" s="89">
        <f t="shared" si="4"/>
        <v>20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v>20</v>
      </c>
      <c r="M154" s="89">
        <f t="shared" si="4"/>
        <v>20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v>20</v>
      </c>
      <c r="M155" s="89">
        <f t="shared" si="4"/>
        <v>20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v>20</v>
      </c>
      <c r="M156" s="89">
        <f t="shared" si="4"/>
        <v>20</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v>20</v>
      </c>
      <c r="M157" s="89">
        <f t="shared" si="4"/>
        <v>20</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v>5</v>
      </c>
      <c r="M158" s="89">
        <f t="shared" si="4"/>
        <v>5</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v>5</v>
      </c>
      <c r="M159" s="89">
        <f t="shared" si="4"/>
        <v>5</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v>2</v>
      </c>
      <c r="M160" s="89">
        <f t="shared" si="4"/>
        <v>2</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c r="M161" s="89">
        <f t="shared" si="4"/>
        <v>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v>20</v>
      </c>
      <c r="M162" s="89">
        <f t="shared" si="4"/>
        <v>20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v>20</v>
      </c>
      <c r="M163" s="89">
        <f t="shared" si="4"/>
        <v>20</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v>20</v>
      </c>
      <c r="M164" s="89">
        <f t="shared" si="4"/>
        <v>20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v>20</v>
      </c>
      <c r="M165" s="89">
        <f t="shared" si="4"/>
        <v>20</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v>20</v>
      </c>
      <c r="M166" s="89">
        <f t="shared" si="4"/>
        <v>20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v>20</v>
      </c>
      <c r="M167" s="89">
        <f t="shared" si="4"/>
        <v>20</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v>10</v>
      </c>
      <c r="M168" s="89">
        <f t="shared" si="4"/>
        <v>10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v>10</v>
      </c>
      <c r="M169" s="89">
        <f t="shared" si="4"/>
        <v>10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v>10</v>
      </c>
      <c r="M170" s="89">
        <f t="shared" si="4"/>
        <v>10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v>10</v>
      </c>
      <c r="M171" s="89">
        <f t="shared" si="4"/>
        <v>10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v>10</v>
      </c>
      <c r="M172" s="89">
        <f t="shared" si="4"/>
        <v>10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v>10</v>
      </c>
      <c r="M173" s="89">
        <f t="shared" si="4"/>
        <v>10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v>3</v>
      </c>
      <c r="M174" s="89">
        <f t="shared" si="4"/>
        <v>3</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8</v>
      </c>
      <c r="M175" s="89">
        <f t="shared" si="4"/>
        <v>0</v>
      </c>
      <c r="N175" s="49" t="str">
        <f t="shared" si="5"/>
        <v>OK</v>
      </c>
      <c r="O175" s="105"/>
      <c r="P175" s="105">
        <v>8</v>
      </c>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8</v>
      </c>
      <c r="M176" s="89">
        <f t="shared" si="4"/>
        <v>0</v>
      </c>
      <c r="N176" s="49" t="str">
        <f t="shared" si="5"/>
        <v>OK</v>
      </c>
      <c r="O176" s="105"/>
      <c r="P176" s="105">
        <v>8</v>
      </c>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v>6</v>
      </c>
      <c r="M177" s="89">
        <f t="shared" si="4"/>
        <v>6</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c r="M178" s="89">
        <f t="shared" si="4"/>
        <v>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v>80</v>
      </c>
      <c r="M179" s="89">
        <f t="shared" si="4"/>
        <v>50</v>
      </c>
      <c r="N179" s="49" t="str">
        <f t="shared" si="5"/>
        <v>OK</v>
      </c>
      <c r="O179" s="105"/>
      <c r="P179" s="105">
        <v>30</v>
      </c>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30</v>
      </c>
      <c r="M181" s="89">
        <f t="shared" si="4"/>
        <v>0</v>
      </c>
      <c r="N181" s="49" t="str">
        <f t="shared" si="5"/>
        <v>OK</v>
      </c>
      <c r="O181" s="105"/>
      <c r="P181" s="105">
        <v>30</v>
      </c>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v>2</v>
      </c>
      <c r="M182" s="89">
        <f t="shared" si="4"/>
        <v>2</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c r="M183" s="89">
        <f t="shared" si="4"/>
        <v>0</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v>10</v>
      </c>
      <c r="M184" s="89">
        <f t="shared" si="4"/>
        <v>10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v>10</v>
      </c>
      <c r="M185" s="89">
        <f t="shared" si="4"/>
        <v>10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v>10</v>
      </c>
      <c r="M186" s="89">
        <f t="shared" si="4"/>
        <v>10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v>10</v>
      </c>
      <c r="M187" s="89">
        <f t="shared" si="4"/>
        <v>10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v>2</v>
      </c>
      <c r="M188" s="89">
        <f t="shared" si="4"/>
        <v>2</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50</v>
      </c>
      <c r="M189" s="89">
        <f t="shared" si="4"/>
        <v>50</v>
      </c>
      <c r="N189" s="49" t="str">
        <f t="shared" si="5"/>
        <v>OK</v>
      </c>
      <c r="O189" s="105"/>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v>50</v>
      </c>
      <c r="M190" s="89">
        <f t="shared" si="4"/>
        <v>50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v>3</v>
      </c>
      <c r="M191" s="89">
        <f t="shared" si="4"/>
        <v>3</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v>3</v>
      </c>
      <c r="M192" s="89">
        <f t="shared" si="4"/>
        <v>3</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v>3</v>
      </c>
      <c r="M193" s="89">
        <f t="shared" si="4"/>
        <v>3</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v>3</v>
      </c>
      <c r="M194" s="89">
        <f t="shared" si="4"/>
        <v>3</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v>3</v>
      </c>
      <c r="M195" s="89">
        <f t="shared" si="4"/>
        <v>3</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v>3</v>
      </c>
      <c r="M196" s="89">
        <f t="shared" ref="M196:M259" si="6">L196-(SUM(O196:AK196))</f>
        <v>3</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v>1</v>
      </c>
      <c r="M202" s="89">
        <f t="shared" si="6"/>
        <v>1</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v>1</v>
      </c>
      <c r="M203" s="89">
        <f t="shared" si="6"/>
        <v>1</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v>1</v>
      </c>
      <c r="M204" s="89">
        <f t="shared" si="6"/>
        <v>1</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c r="M205" s="89">
        <f t="shared" si="6"/>
        <v>0</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v>1</v>
      </c>
      <c r="M206" s="89">
        <f t="shared" si="6"/>
        <v>1</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v>1</v>
      </c>
      <c r="M207" s="89">
        <f t="shared" si="6"/>
        <v>1</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v>1</v>
      </c>
      <c r="M208" s="89">
        <f t="shared" si="6"/>
        <v>1</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v>3</v>
      </c>
      <c r="M209" s="89">
        <f t="shared" si="6"/>
        <v>3</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50</v>
      </c>
      <c r="M210" s="89">
        <f t="shared" si="6"/>
        <v>50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50</v>
      </c>
      <c r="M211" s="89">
        <f t="shared" si="6"/>
        <v>50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v>50</v>
      </c>
      <c r="M213" s="89">
        <f t="shared" si="6"/>
        <v>50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v>3</v>
      </c>
      <c r="M214" s="89">
        <f t="shared" si="6"/>
        <v>3</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v>3</v>
      </c>
      <c r="M215" s="89">
        <f t="shared" si="6"/>
        <v>3</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v>3</v>
      </c>
      <c r="M216" s="89">
        <f t="shared" si="6"/>
        <v>3</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v>3</v>
      </c>
      <c r="M217" s="89">
        <f t="shared" si="6"/>
        <v>3</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v>50</v>
      </c>
      <c r="M218" s="89">
        <f t="shared" si="6"/>
        <v>50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v>50</v>
      </c>
      <c r="M219" s="89">
        <f t="shared" si="6"/>
        <v>50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v>50</v>
      </c>
      <c r="M220" s="89">
        <f t="shared" si="6"/>
        <v>50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v>50</v>
      </c>
      <c r="M221" s="89">
        <f t="shared" si="6"/>
        <v>50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v>3</v>
      </c>
      <c r="M222" s="89">
        <f t="shared" si="6"/>
        <v>3</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v>2</v>
      </c>
      <c r="M227" s="89">
        <f t="shared" si="6"/>
        <v>2</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v>2</v>
      </c>
      <c r="M228" s="89">
        <f t="shared" si="6"/>
        <v>2</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v>2</v>
      </c>
      <c r="M229" s="89">
        <f t="shared" si="6"/>
        <v>2</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v>2</v>
      </c>
      <c r="M231" s="89">
        <f t="shared" si="6"/>
        <v>2</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v>2</v>
      </c>
      <c r="M232" s="89">
        <f t="shared" si="6"/>
        <v>2</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v>2</v>
      </c>
      <c r="M238" s="89">
        <f t="shared" si="6"/>
        <v>2</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c r="M239" s="89">
        <f t="shared" si="6"/>
        <v>0</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v>2</v>
      </c>
      <c r="M242" s="89">
        <f t="shared" si="6"/>
        <v>2</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v>3</v>
      </c>
      <c r="M243" s="89">
        <f t="shared" si="6"/>
        <v>3</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v>3</v>
      </c>
      <c r="M244" s="89">
        <f t="shared" si="6"/>
        <v>3</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v>3</v>
      </c>
      <c r="M245" s="89">
        <f t="shared" si="6"/>
        <v>3</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v>100</v>
      </c>
      <c r="M247" s="89">
        <f t="shared" si="6"/>
        <v>0</v>
      </c>
      <c r="N247" s="49" t="str">
        <f t="shared" si="7"/>
        <v>OK</v>
      </c>
      <c r="O247" s="105"/>
      <c r="P247" s="105">
        <v>100</v>
      </c>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v>200</v>
      </c>
      <c r="M248" s="89">
        <f t="shared" si="6"/>
        <v>170</v>
      </c>
      <c r="N248" s="49" t="str">
        <f t="shared" si="7"/>
        <v>OK</v>
      </c>
      <c r="O248" s="105"/>
      <c r="P248" s="105">
        <v>30</v>
      </c>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50</v>
      </c>
      <c r="M255" s="89">
        <f t="shared" si="6"/>
        <v>20</v>
      </c>
      <c r="N255" s="49" t="str">
        <f t="shared" si="7"/>
        <v>OK</v>
      </c>
      <c r="O255" s="105"/>
      <c r="P255" s="105">
        <v>30</v>
      </c>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c r="M257" s="89">
        <f t="shared" si="6"/>
        <v>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v>50</v>
      </c>
      <c r="M265" s="89">
        <f t="shared" si="8"/>
        <v>25</v>
      </c>
      <c r="N265" s="49" t="str">
        <f t="shared" si="9"/>
        <v>OK</v>
      </c>
      <c r="O265" s="105"/>
      <c r="P265" s="105">
        <v>25</v>
      </c>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v>50</v>
      </c>
      <c r="M266" s="89">
        <f t="shared" si="8"/>
        <v>50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c r="M268" s="89">
        <f t="shared" si="8"/>
        <v>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v>10</v>
      </c>
      <c r="M270" s="89">
        <f t="shared" si="8"/>
        <v>10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c r="M272" s="89">
        <f t="shared" si="8"/>
        <v>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c r="M273" s="89">
        <f t="shared" si="8"/>
        <v>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v>500</v>
      </c>
      <c r="M274" s="89">
        <f t="shared" si="8"/>
        <v>470</v>
      </c>
      <c r="N274" s="49" t="str">
        <f t="shared" si="9"/>
        <v>OK</v>
      </c>
      <c r="O274" s="105"/>
      <c r="P274" s="105"/>
      <c r="Q274" s="216">
        <v>30</v>
      </c>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v>500</v>
      </c>
      <c r="M275" s="89">
        <f t="shared" si="8"/>
        <v>500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v>50</v>
      </c>
      <c r="M276" s="89">
        <f t="shared" si="8"/>
        <v>50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v>500</v>
      </c>
      <c r="M277" s="89">
        <f t="shared" si="8"/>
        <v>250</v>
      </c>
      <c r="N277" s="49" t="str">
        <f t="shared" si="9"/>
        <v>OK</v>
      </c>
      <c r="O277" s="105"/>
      <c r="P277" s="105">
        <v>250</v>
      </c>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500</v>
      </c>
      <c r="M278" s="89">
        <f t="shared" si="8"/>
        <v>500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c r="M279" s="89">
        <f t="shared" si="8"/>
        <v>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v>5</v>
      </c>
      <c r="M284" s="89">
        <f t="shared" si="8"/>
        <v>3</v>
      </c>
      <c r="N284" s="49" t="str">
        <f t="shared" si="9"/>
        <v>OK</v>
      </c>
      <c r="O284" s="105"/>
      <c r="P284" s="105">
        <v>2</v>
      </c>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v>10</v>
      </c>
      <c r="M285" s="89">
        <f t="shared" si="8"/>
        <v>4</v>
      </c>
      <c r="N285" s="49" t="str">
        <f t="shared" si="9"/>
        <v>OK</v>
      </c>
      <c r="O285" s="105"/>
      <c r="P285" s="105">
        <v>6</v>
      </c>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v>10</v>
      </c>
      <c r="M286" s="89">
        <f t="shared" si="8"/>
        <v>8</v>
      </c>
      <c r="N286" s="49" t="str">
        <f t="shared" si="9"/>
        <v>OK</v>
      </c>
      <c r="O286" s="105"/>
      <c r="P286" s="105">
        <v>2</v>
      </c>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v>10</v>
      </c>
      <c r="M287" s="89">
        <f t="shared" si="8"/>
        <v>2</v>
      </c>
      <c r="N287" s="49" t="str">
        <f t="shared" si="9"/>
        <v>OK</v>
      </c>
      <c r="O287" s="105"/>
      <c r="P287" s="105">
        <v>8</v>
      </c>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10</v>
      </c>
      <c r="M288" s="89">
        <f t="shared" si="8"/>
        <v>6</v>
      </c>
      <c r="N288" s="49" t="str">
        <f t="shared" si="9"/>
        <v>OK</v>
      </c>
      <c r="O288" s="105"/>
      <c r="P288" s="105">
        <v>4</v>
      </c>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c r="M289" s="89">
        <f t="shared" si="8"/>
        <v>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c r="M291" s="89">
        <f t="shared" si="8"/>
        <v>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c r="M294" s="89">
        <f t="shared" si="8"/>
        <v>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v>10</v>
      </c>
      <c r="M297" s="89">
        <f t="shared" si="8"/>
        <v>10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10</v>
      </c>
      <c r="M298" s="89">
        <f t="shared" si="8"/>
        <v>10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v>50</v>
      </c>
      <c r="M299" s="89">
        <f t="shared" si="8"/>
        <v>50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v>10</v>
      </c>
      <c r="M300" s="89">
        <f t="shared" si="8"/>
        <v>10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c r="M301" s="89">
        <f t="shared" si="8"/>
        <v>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c r="M305" s="89">
        <f t="shared" si="8"/>
        <v>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c r="M313" s="89">
        <f t="shared" si="8"/>
        <v>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c r="M314" s="89">
        <f t="shared" si="8"/>
        <v>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c r="M315" s="89">
        <f t="shared" si="8"/>
        <v>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v>100</v>
      </c>
      <c r="M325" s="89">
        <f t="shared" si="10"/>
        <v>100</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v>5</v>
      </c>
      <c r="M327" s="89">
        <f t="shared" si="10"/>
        <v>5</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v>24</v>
      </c>
      <c r="M328" s="89">
        <f t="shared" si="10"/>
        <v>24</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v>24</v>
      </c>
      <c r="M329" s="89">
        <f t="shared" si="10"/>
        <v>24</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v>24</v>
      </c>
      <c r="M332" s="89">
        <f t="shared" si="10"/>
        <v>0</v>
      </c>
      <c r="N332" s="49" t="str">
        <f t="shared" si="11"/>
        <v>OK</v>
      </c>
      <c r="O332" s="156">
        <v>24</v>
      </c>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v>24</v>
      </c>
      <c r="M333" s="89">
        <f t="shared" si="10"/>
        <v>24</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c r="M334" s="89">
        <f t="shared" si="10"/>
        <v>0</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v>10</v>
      </c>
      <c r="M335" s="89">
        <f t="shared" si="10"/>
        <v>10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v>10</v>
      </c>
      <c r="M336" s="89">
        <f t="shared" si="10"/>
        <v>10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v>120</v>
      </c>
      <c r="M337" s="89">
        <f t="shared" si="10"/>
        <v>0</v>
      </c>
      <c r="N337" s="49" t="str">
        <f t="shared" si="11"/>
        <v>OK</v>
      </c>
      <c r="O337" s="156">
        <v>120</v>
      </c>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v>120</v>
      </c>
      <c r="M338" s="89">
        <f t="shared" si="10"/>
        <v>0</v>
      </c>
      <c r="N338" s="49" t="str">
        <f t="shared" si="11"/>
        <v>OK</v>
      </c>
      <c r="O338" s="156">
        <v>120</v>
      </c>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v>4</v>
      </c>
      <c r="M339" s="89">
        <f t="shared" si="10"/>
        <v>4</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306">
    <cfRule type="cellIs" dxfId="51" priority="7" stopIfTrue="1" operator="greaterThan">
      <formula>0</formula>
    </cfRule>
    <cfRule type="cellIs" dxfId="50" priority="8" stopIfTrue="1" operator="greaterThan">
      <formula>0</formula>
    </cfRule>
    <cfRule type="cellIs" dxfId="49" priority="9" stopIfTrue="1" operator="greaterThan">
      <formula>0</formula>
    </cfRule>
  </conditionalFormatting>
  <conditionalFormatting sqref="AA5:AK9">
    <cfRule type="cellIs" dxfId="48" priority="4" stopIfTrue="1" operator="greaterThan">
      <formula>0</formula>
    </cfRule>
    <cfRule type="cellIs" dxfId="47" priority="5" stopIfTrue="1" operator="greaterThan">
      <formula>0</formula>
    </cfRule>
    <cfRule type="cellIs" dxfId="46" priority="6" stopIfTrue="1" operator="greaterThan">
      <formula>0</formula>
    </cfRule>
  </conditionalFormatting>
  <conditionalFormatting sqref="Q301:Q339">
    <cfRule type="cellIs" dxfId="45" priority="2" operator="greaterThan">
      <formula>0</formula>
    </cfRule>
    <cfRule type="cellIs" priority="3" operator="greaterThan">
      <formula>0</formula>
    </cfRule>
  </conditionalFormatting>
  <conditionalFormatting sqref="S4:AK339">
    <cfRule type="cellIs" dxfId="44" priority="1" operator="greaterThan">
      <formula>0</formula>
    </cfRule>
  </conditionalFormatting>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7"/>
  <sheetViews>
    <sheetView topLeftCell="D1" zoomScale="80" zoomScaleNormal="80" workbookViewId="0">
      <selection activeCell="E27" sqref="E27"/>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40" t="s">
        <v>606</v>
      </c>
      <c r="B1" s="241"/>
      <c r="C1" s="242"/>
      <c r="D1" s="240" t="s">
        <v>84</v>
      </c>
      <c r="E1" s="241"/>
      <c r="F1" s="241"/>
      <c r="G1" s="241"/>
      <c r="H1" s="241"/>
      <c r="I1" s="241"/>
      <c r="J1" s="241"/>
      <c r="K1" s="242"/>
      <c r="L1" s="243" t="s">
        <v>623</v>
      </c>
      <c r="M1" s="244"/>
      <c r="N1" s="245"/>
      <c r="O1" s="231" t="s">
        <v>604</v>
      </c>
      <c r="P1" s="231" t="s">
        <v>604</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40" t="s">
        <v>624</v>
      </c>
      <c r="B2" s="241"/>
      <c r="C2" s="241"/>
      <c r="D2" s="241"/>
      <c r="E2" s="241"/>
      <c r="F2" s="241"/>
      <c r="G2" s="241"/>
      <c r="H2" s="241"/>
      <c r="I2" s="241"/>
      <c r="J2" s="241"/>
      <c r="K2" s="241"/>
      <c r="L2" s="241"/>
      <c r="M2" s="241"/>
      <c r="N2" s="242"/>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t="s">
        <v>605</v>
      </c>
      <c r="P3" s="103" t="s">
        <v>605</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2" customHeight="1" x14ac:dyDescent="0.25">
      <c r="A4" s="232" t="s">
        <v>388</v>
      </c>
      <c r="B4" s="226">
        <v>2</v>
      </c>
      <c r="C4" s="60">
        <v>67</v>
      </c>
      <c r="D4" s="61" t="s">
        <v>85</v>
      </c>
      <c r="E4" s="125" t="s">
        <v>237</v>
      </c>
      <c r="F4" s="125" t="s">
        <v>331</v>
      </c>
      <c r="G4" s="125" t="s">
        <v>248</v>
      </c>
      <c r="H4" s="125" t="s">
        <v>240</v>
      </c>
      <c r="I4" s="51">
        <v>20</v>
      </c>
      <c r="J4" s="51">
        <v>30</v>
      </c>
      <c r="K4" s="126">
        <v>1.73</v>
      </c>
      <c r="L4" s="127"/>
      <c r="M4" s="89">
        <f t="shared" ref="M4:M67" si="0">L4-(SUM(O4:AK4))</f>
        <v>0</v>
      </c>
      <c r="N4" s="49" t="str">
        <f>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c r="M5" s="89">
        <f t="shared" si="0"/>
        <v>0</v>
      </c>
      <c r="N5" s="49" t="str">
        <f t="shared" ref="N5:N68" si="1">IF(M5&lt;0,"ATENÇÃO","OK")</f>
        <v>OK</v>
      </c>
      <c r="O5" s="128"/>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c r="M6" s="89">
        <f t="shared" si="0"/>
        <v>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c r="M7" s="89">
        <f t="shared" si="0"/>
        <v>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c r="M8" s="89">
        <f t="shared" si="0"/>
        <v>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c r="M9" s="89">
        <f t="shared" si="0"/>
        <v>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c r="M10" s="89">
        <f t="shared" si="0"/>
        <v>0</v>
      </c>
      <c r="N10" s="49" t="str">
        <f t="shared" si="1"/>
        <v>OK</v>
      </c>
      <c r="O10" s="128"/>
      <c r="P10" s="105"/>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c r="M11" s="89">
        <f t="shared" si="0"/>
        <v>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c r="M12" s="89">
        <f t="shared" si="0"/>
        <v>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c r="M13" s="89">
        <f t="shared" si="0"/>
        <v>0</v>
      </c>
      <c r="N13" s="49" t="str">
        <f t="shared" si="1"/>
        <v>OK</v>
      </c>
      <c r="O13" s="128"/>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c r="M14" s="89">
        <f t="shared" si="0"/>
        <v>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c r="M15" s="89">
        <f t="shared" si="0"/>
        <v>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c r="M16" s="89">
        <f t="shared" si="0"/>
        <v>0</v>
      </c>
      <c r="N16" s="49" t="str">
        <f t="shared" si="1"/>
        <v>OK</v>
      </c>
      <c r="O16" s="128"/>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c r="M19" s="89">
        <f t="shared" si="0"/>
        <v>0</v>
      </c>
      <c r="N19" s="49" t="str">
        <f t="shared" si="1"/>
        <v>OK</v>
      </c>
      <c r="O19" s="128"/>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c r="M21" s="89">
        <f t="shared" si="0"/>
        <v>0</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c r="M22" s="89">
        <f t="shared" si="0"/>
        <v>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c r="M23" s="89">
        <f t="shared" si="0"/>
        <v>0</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c r="M24" s="89">
        <f t="shared" si="0"/>
        <v>0</v>
      </c>
      <c r="N24" s="49" t="str">
        <f t="shared" si="1"/>
        <v>OK</v>
      </c>
      <c r="O24" s="128"/>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c r="M25" s="89">
        <f t="shared" si="0"/>
        <v>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v>6</v>
      </c>
      <c r="M26" s="89">
        <f t="shared" si="0"/>
        <v>6</v>
      </c>
      <c r="N26" s="49" t="str">
        <f t="shared" si="1"/>
        <v>OK</v>
      </c>
      <c r="O26" s="128"/>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c r="M28" s="89">
        <f t="shared" si="0"/>
        <v>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c r="M29" s="89">
        <f t="shared" si="0"/>
        <v>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c r="M30" s="89">
        <f t="shared" si="0"/>
        <v>0</v>
      </c>
      <c r="N30" s="49" t="str">
        <f t="shared" si="1"/>
        <v>OK</v>
      </c>
      <c r="O30" s="128"/>
      <c r="P30" s="105"/>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c r="M31" s="89">
        <f t="shared" si="0"/>
        <v>0</v>
      </c>
      <c r="N31" s="49" t="str">
        <f t="shared" si="1"/>
        <v>OK</v>
      </c>
      <c r="O31" s="128"/>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c r="M32" s="89">
        <f t="shared" si="0"/>
        <v>0</v>
      </c>
      <c r="N32" s="49" t="str">
        <f t="shared" si="1"/>
        <v>OK</v>
      </c>
      <c r="O32" s="128"/>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c r="M33" s="89">
        <f t="shared" si="0"/>
        <v>0</v>
      </c>
      <c r="N33" s="49" t="str">
        <f t="shared" si="1"/>
        <v>OK</v>
      </c>
      <c r="O33" s="128"/>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c r="M34" s="89">
        <f t="shared" si="0"/>
        <v>0</v>
      </c>
      <c r="N34" s="49" t="str">
        <f t="shared" si="1"/>
        <v>OK</v>
      </c>
      <c r="O34" s="128"/>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c r="M35" s="89">
        <f t="shared" si="0"/>
        <v>0</v>
      </c>
      <c r="N35" s="49" t="str">
        <f t="shared" si="1"/>
        <v>OK</v>
      </c>
      <c r="O35" s="128"/>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c r="M36" s="89">
        <f t="shared" si="0"/>
        <v>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c r="M37" s="89">
        <f t="shared" si="0"/>
        <v>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c r="M38" s="89">
        <f t="shared" si="0"/>
        <v>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c r="M39" s="89">
        <f t="shared" si="0"/>
        <v>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c r="M40" s="89">
        <f t="shared" si="0"/>
        <v>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c r="M41" s="89">
        <f t="shared" si="0"/>
        <v>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c r="M42" s="89">
        <f t="shared" si="0"/>
        <v>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c r="M43" s="89">
        <f t="shared" si="0"/>
        <v>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c r="M44" s="89">
        <f t="shared" si="0"/>
        <v>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c r="M45" s="89">
        <f t="shared" si="0"/>
        <v>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c r="M46" s="89">
        <f t="shared" si="0"/>
        <v>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c r="M47" s="89">
        <f t="shared" si="0"/>
        <v>0</v>
      </c>
      <c r="N47" s="49" t="str">
        <f t="shared" si="1"/>
        <v>OK</v>
      </c>
      <c r="O47" s="128"/>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c r="M51" s="89">
        <f t="shared" si="0"/>
        <v>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c r="M52" s="89">
        <f t="shared" si="0"/>
        <v>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c r="M53" s="89">
        <f t="shared" si="0"/>
        <v>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c r="M54" s="89">
        <f t="shared" si="0"/>
        <v>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c r="M55" s="89">
        <f t="shared" si="0"/>
        <v>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c r="M56" s="89">
        <f t="shared" si="0"/>
        <v>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c r="M57" s="89">
        <f t="shared" si="0"/>
        <v>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c r="M58" s="89">
        <f t="shared" si="0"/>
        <v>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c r="M59" s="89">
        <f t="shared" si="0"/>
        <v>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c r="M61" s="89">
        <f t="shared" si="0"/>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c r="M80" s="89">
        <f t="shared" si="2"/>
        <v>0</v>
      </c>
      <c r="N80" s="49" t="str">
        <f t="shared" si="3"/>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c r="M81" s="89">
        <f t="shared" si="2"/>
        <v>0</v>
      </c>
      <c r="N81" s="49" t="str">
        <f t="shared" si="3"/>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c r="M82" s="89">
        <f t="shared" si="2"/>
        <v>0</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127"/>
      <c r="M83" s="89">
        <f t="shared" si="2"/>
        <v>0</v>
      </c>
      <c r="N83" s="49" t="str">
        <f t="shared" si="3"/>
        <v>OK</v>
      </c>
      <c r="O83" s="105"/>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c r="M84" s="89">
        <f t="shared" si="2"/>
        <v>0</v>
      </c>
      <c r="N84" s="49" t="str">
        <f t="shared" si="3"/>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127"/>
      <c r="M85" s="89">
        <f t="shared" si="2"/>
        <v>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c r="M90" s="89">
        <f t="shared" si="2"/>
        <v>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c r="M93" s="89">
        <f t="shared" si="2"/>
        <v>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c r="M94" s="89">
        <f t="shared" si="2"/>
        <v>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c r="M95" s="89">
        <f t="shared" si="2"/>
        <v>0</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c r="M96" s="89">
        <f t="shared" si="2"/>
        <v>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c r="M97" s="89">
        <f t="shared" si="2"/>
        <v>0</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c r="M98" s="89">
        <f t="shared" si="2"/>
        <v>0</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127"/>
      <c r="M99" s="89">
        <f t="shared" si="2"/>
        <v>0</v>
      </c>
      <c r="N99" s="49" t="str">
        <f t="shared" si="3"/>
        <v>OK</v>
      </c>
      <c r="O99" s="105"/>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127"/>
      <c r="M100" s="89">
        <f t="shared" si="2"/>
        <v>0</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c r="M101" s="89">
        <f t="shared" si="2"/>
        <v>0</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7" customHeight="1" x14ac:dyDescent="0.25">
      <c r="A102" s="232"/>
      <c r="B102" s="226"/>
      <c r="C102" s="60">
        <v>165</v>
      </c>
      <c r="D102" s="61" t="s">
        <v>296</v>
      </c>
      <c r="E102" s="125" t="s">
        <v>237</v>
      </c>
      <c r="F102" s="125" t="s">
        <v>259</v>
      </c>
      <c r="G102" s="125" t="s">
        <v>249</v>
      </c>
      <c r="H102" s="125" t="s">
        <v>346</v>
      </c>
      <c r="I102" s="51">
        <v>20</v>
      </c>
      <c r="J102" s="51">
        <v>30</v>
      </c>
      <c r="K102" s="126">
        <v>9.73</v>
      </c>
      <c r="L102" s="127"/>
      <c r="M102" s="89">
        <f t="shared" si="2"/>
        <v>0</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c r="M104" s="89">
        <f t="shared" si="2"/>
        <v>0</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c r="M105" s="89">
        <f t="shared" si="2"/>
        <v>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c r="M106" s="89">
        <f t="shared" si="2"/>
        <v>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c r="M107" s="89">
        <f t="shared" si="2"/>
        <v>0</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c r="M114" s="89">
        <f t="shared" si="2"/>
        <v>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c r="M120" s="89">
        <f t="shared" si="2"/>
        <v>0</v>
      </c>
      <c r="N120" s="49" t="str">
        <f t="shared" si="3"/>
        <v>OK</v>
      </c>
      <c r="O120" s="105"/>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c r="M128" s="89">
        <f t="shared" si="2"/>
        <v>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2"/>
        <v>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95" si="4">L132-(SUM(O132:AK132))</f>
        <v>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4"/>
        <v>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c r="M137" s="89">
        <f t="shared" si="4"/>
        <v>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c r="M138" s="89">
        <f t="shared" si="4"/>
        <v>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c r="M140" s="89">
        <f t="shared" si="4"/>
        <v>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c r="M141" s="89">
        <f t="shared" si="4"/>
        <v>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c r="M142" s="89">
        <f t="shared" si="4"/>
        <v>0</v>
      </c>
      <c r="N142" s="49" t="str">
        <f t="shared" si="5"/>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c r="M143" s="89">
        <f t="shared" si="4"/>
        <v>0</v>
      </c>
      <c r="N143" s="49" t="str">
        <f t="shared" si="5"/>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c r="M149" s="89">
        <f t="shared" si="4"/>
        <v>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201">
        <v>44228</v>
      </c>
      <c r="H150" s="52" t="s">
        <v>31</v>
      </c>
      <c r="I150" s="52">
        <v>20</v>
      </c>
      <c r="J150" s="52">
        <v>30</v>
      </c>
      <c r="K150" s="141">
        <v>5.5</v>
      </c>
      <c r="L150" s="106"/>
      <c r="M150" s="89">
        <f t="shared" si="4"/>
        <v>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c r="M151" s="89">
        <f t="shared" si="4"/>
        <v>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c r="M152" s="89">
        <f t="shared" si="4"/>
        <v>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v>2</v>
      </c>
      <c r="M153" s="89">
        <f t="shared" si="4"/>
        <v>2</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c r="M154" s="89">
        <f t="shared" si="4"/>
        <v>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c r="M155" s="89">
        <f t="shared" si="4"/>
        <v>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c r="M156" s="89">
        <f t="shared" si="4"/>
        <v>0</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c r="M157" s="89">
        <f t="shared" si="4"/>
        <v>0</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c r="M158" s="89">
        <f t="shared" si="4"/>
        <v>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c r="M159" s="89">
        <f t="shared" si="4"/>
        <v>0</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c r="M160" s="89">
        <f t="shared" si="4"/>
        <v>0</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c r="M161" s="89">
        <f t="shared" si="4"/>
        <v>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c r="M162" s="89">
        <f t="shared" si="4"/>
        <v>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c r="M163" s="89">
        <f t="shared" si="4"/>
        <v>0</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c r="M164" s="89">
        <f t="shared" si="4"/>
        <v>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v>1</v>
      </c>
      <c r="M165" s="89">
        <f t="shared" si="4"/>
        <v>1</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c r="M166" s="89">
        <f t="shared" si="4"/>
        <v>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c r="M167" s="89">
        <f t="shared" si="4"/>
        <v>0</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c r="M168" s="89">
        <f t="shared" si="4"/>
        <v>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c r="M169" s="89">
        <f t="shared" si="4"/>
        <v>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c r="M170" s="89">
        <f t="shared" si="4"/>
        <v>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c r="M171" s="89">
        <f t="shared" si="4"/>
        <v>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c r="M172" s="89">
        <f t="shared" si="4"/>
        <v>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c r="M173" s="89">
        <f t="shared" si="4"/>
        <v>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c r="M174" s="89">
        <f t="shared" si="4"/>
        <v>0</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2</v>
      </c>
      <c r="M175" s="89">
        <f t="shared" si="4"/>
        <v>2</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2</v>
      </c>
      <c r="M176" s="89">
        <f t="shared" si="4"/>
        <v>2</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c r="M177" s="89">
        <f t="shared" si="4"/>
        <v>0</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c r="M178" s="89">
        <f t="shared" si="4"/>
        <v>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c r="M179" s="89">
        <f t="shared" si="4"/>
        <v>0</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c r="M181" s="89">
        <f t="shared" si="4"/>
        <v>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c r="M182" s="89">
        <f t="shared" si="4"/>
        <v>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c r="M183" s="89">
        <f t="shared" si="4"/>
        <v>0</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c r="M184" s="89">
        <f t="shared" si="4"/>
        <v>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c r="M185" s="89">
        <f t="shared" si="4"/>
        <v>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c r="M186" s="89">
        <f t="shared" si="4"/>
        <v>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73">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c r="M188" s="89">
        <f t="shared" si="4"/>
        <v>0</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c r="M189" s="89">
        <f t="shared" si="4"/>
        <v>0</v>
      </c>
      <c r="N189" s="49" t="str">
        <f t="shared" si="5"/>
        <v>OK</v>
      </c>
      <c r="O189" s="105"/>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c r="M190" s="89">
        <f t="shared" si="4"/>
        <v>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c r="M192" s="89">
        <f t="shared" si="4"/>
        <v>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ref="M196:M259" si="6">L196-(SUM(O196:AK196))</f>
        <v>0</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c r="M202" s="89">
        <f t="shared" si="6"/>
        <v>0</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c r="M203" s="89">
        <f t="shared" si="6"/>
        <v>0</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c r="M204" s="89">
        <f t="shared" si="6"/>
        <v>0</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c r="M205" s="89">
        <f t="shared" si="6"/>
        <v>0</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c r="M206" s="89">
        <f t="shared" si="6"/>
        <v>0</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c r="M207" s="89">
        <f t="shared" si="6"/>
        <v>0</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c r="M208" s="89">
        <f t="shared" si="6"/>
        <v>0</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c r="M209" s="89">
        <f t="shared" si="6"/>
        <v>0</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c r="M210" s="89">
        <f t="shared" si="6"/>
        <v>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c r="M211" s="89">
        <f t="shared" si="6"/>
        <v>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c r="M213" s="89">
        <f t="shared" si="6"/>
        <v>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c r="M214" s="89">
        <f t="shared" si="6"/>
        <v>0</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c r="M215" s="89">
        <f t="shared" si="6"/>
        <v>0</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c r="M216" s="89">
        <f t="shared" si="6"/>
        <v>0</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c r="M217" s="89">
        <f t="shared" si="6"/>
        <v>0</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c r="M218" s="89">
        <f t="shared" si="6"/>
        <v>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c r="M219" s="89">
        <f t="shared" si="6"/>
        <v>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c r="M220" s="89">
        <f t="shared" si="6"/>
        <v>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c r="M221" s="89">
        <f t="shared" si="6"/>
        <v>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c r="M227" s="89">
        <f t="shared" si="6"/>
        <v>0</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c r="M228" s="89">
        <f t="shared" si="6"/>
        <v>0</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c r="M229" s="89">
        <f t="shared" si="6"/>
        <v>0</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c r="M238" s="89">
        <f t="shared" si="6"/>
        <v>0</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c r="M239" s="89">
        <f t="shared" si="6"/>
        <v>0</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c r="M242" s="89">
        <f t="shared" si="6"/>
        <v>0</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c r="M243" s="89">
        <f t="shared" si="6"/>
        <v>0</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c r="M244" s="89">
        <f t="shared" si="6"/>
        <v>0</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c r="M245" s="89">
        <f t="shared" si="6"/>
        <v>0</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v>6</v>
      </c>
      <c r="M247" s="89">
        <f t="shared" si="6"/>
        <v>6</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v>6</v>
      </c>
      <c r="M248" s="89">
        <f t="shared" si="6"/>
        <v>6</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v>6</v>
      </c>
      <c r="M249" s="89">
        <f t="shared" si="6"/>
        <v>6</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v>6</v>
      </c>
      <c r="M250" s="89">
        <f t="shared" si="6"/>
        <v>6</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v>6</v>
      </c>
      <c r="M251" s="89">
        <f t="shared" si="6"/>
        <v>6</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v>6</v>
      </c>
      <c r="M253" s="89">
        <f t="shared" si="6"/>
        <v>6</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v>16</v>
      </c>
      <c r="M254" s="89">
        <f t="shared" si="6"/>
        <v>16</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5</v>
      </c>
      <c r="M255" s="89">
        <f t="shared" si="6"/>
        <v>5</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v>5</v>
      </c>
      <c r="M257" s="89">
        <f t="shared" si="6"/>
        <v>5</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v>6</v>
      </c>
      <c r="M264" s="89">
        <f t="shared" si="8"/>
        <v>6</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v>6</v>
      </c>
      <c r="M265" s="89">
        <f t="shared" si="8"/>
        <v>6</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v>6</v>
      </c>
      <c r="M268" s="89">
        <f t="shared" si="8"/>
        <v>6</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v>6</v>
      </c>
      <c r="M272" s="89">
        <f t="shared" si="8"/>
        <v>6</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c r="M273" s="89">
        <f t="shared" si="8"/>
        <v>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c r="M274" s="89">
        <f t="shared" si="8"/>
        <v>0</v>
      </c>
      <c r="N274" s="49" t="str">
        <f t="shared" si="9"/>
        <v>OK</v>
      </c>
      <c r="O274" s="105"/>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c r="M275" s="89">
        <f t="shared" si="8"/>
        <v>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c r="M276" s="89">
        <f t="shared" si="8"/>
        <v>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c r="M277" s="89">
        <f t="shared" si="8"/>
        <v>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50</v>
      </c>
      <c r="M278" s="89">
        <f t="shared" si="8"/>
        <v>50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6</v>
      </c>
      <c r="M279" s="89">
        <f t="shared" si="8"/>
        <v>6</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c r="M284" s="89">
        <f t="shared" si="8"/>
        <v>0</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c r="M285" s="89">
        <f t="shared" si="8"/>
        <v>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c r="M286" s="89">
        <f t="shared" si="8"/>
        <v>0</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c r="M287" s="89">
        <f t="shared" si="8"/>
        <v>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c r="M288" s="89">
        <f t="shared" si="8"/>
        <v>0</v>
      </c>
      <c r="N288" s="49" t="str">
        <f t="shared" si="9"/>
        <v>OK</v>
      </c>
      <c r="O288" s="105"/>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c r="M289" s="89">
        <f t="shared" si="8"/>
        <v>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c r="M291" s="89">
        <f t="shared" si="8"/>
        <v>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c r="M294" s="89">
        <f t="shared" si="8"/>
        <v>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c r="M297" s="89">
        <f t="shared" si="8"/>
        <v>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10</v>
      </c>
      <c r="M298" s="89">
        <f t="shared" si="8"/>
        <v>10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c r="M299" s="89">
        <f t="shared" si="8"/>
        <v>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c r="M300" s="89">
        <f t="shared" si="8"/>
        <v>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c r="M301" s="89">
        <f t="shared" si="8"/>
        <v>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v>6</v>
      </c>
      <c r="M305" s="89">
        <f t="shared" si="8"/>
        <v>6</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v>5</v>
      </c>
      <c r="M313" s="89">
        <f t="shared" si="8"/>
        <v>5</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v>10</v>
      </c>
      <c r="M314" s="89">
        <f t="shared" si="8"/>
        <v>10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c r="M315" s="89">
        <f t="shared" si="8"/>
        <v>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c r="M325" s="89">
        <f t="shared" si="10"/>
        <v>0</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c r="M328" s="89">
        <f t="shared" si="10"/>
        <v>0</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c r="M329" s="89">
        <f t="shared" si="10"/>
        <v>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c r="M332" s="89">
        <f t="shared" si="10"/>
        <v>0</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c r="M333" s="89">
        <f t="shared" si="10"/>
        <v>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202" t="s">
        <v>622</v>
      </c>
      <c r="F334" s="54" t="s">
        <v>471</v>
      </c>
      <c r="G334" s="71" t="s">
        <v>601</v>
      </c>
      <c r="H334" s="73" t="s">
        <v>240</v>
      </c>
      <c r="I334" s="52">
        <v>20</v>
      </c>
      <c r="J334" s="52">
        <v>30</v>
      </c>
      <c r="K334" s="150">
        <v>29.98</v>
      </c>
      <c r="L334" s="91"/>
      <c r="M334" s="89">
        <f t="shared" si="10"/>
        <v>0</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c r="M337" s="89">
        <f t="shared" si="10"/>
        <v>0</v>
      </c>
      <c r="N337" s="49" t="str">
        <f t="shared" si="11"/>
        <v>OK</v>
      </c>
      <c r="O337" s="107"/>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c r="M338" s="89">
        <f t="shared" si="10"/>
        <v>0</v>
      </c>
      <c r="N338" s="49" t="str">
        <f t="shared" si="11"/>
        <v>OK</v>
      </c>
      <c r="O338" s="107"/>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c r="M339" s="89">
        <f t="shared" si="10"/>
        <v>0</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row r="340" spans="1:37" x14ac:dyDescent="0.25">
      <c r="O340" s="203">
        <f>SUMPRODUCT($K$4:$K$339,O4:O339)</f>
        <v>0</v>
      </c>
      <c r="P340" s="203">
        <f t="shared" ref="P340:AK340" si="12">SUMPRODUCT($K$4:$K$339,P4:P339)</f>
        <v>0</v>
      </c>
      <c r="Q340" s="203">
        <f t="shared" si="12"/>
        <v>0</v>
      </c>
      <c r="R340" s="203">
        <f t="shared" si="12"/>
        <v>0</v>
      </c>
      <c r="S340" s="203">
        <f t="shared" si="12"/>
        <v>0</v>
      </c>
      <c r="T340" s="203">
        <f t="shared" si="12"/>
        <v>0</v>
      </c>
      <c r="U340" s="203">
        <f t="shared" si="12"/>
        <v>0</v>
      </c>
      <c r="V340" s="203">
        <f t="shared" si="12"/>
        <v>0</v>
      </c>
      <c r="W340" s="203">
        <f t="shared" si="12"/>
        <v>0</v>
      </c>
      <c r="X340" s="203">
        <f t="shared" si="12"/>
        <v>0</v>
      </c>
      <c r="Y340" s="203">
        <f t="shared" si="12"/>
        <v>0</v>
      </c>
      <c r="Z340" s="203">
        <f t="shared" si="12"/>
        <v>0</v>
      </c>
      <c r="AA340" s="203">
        <f t="shared" si="12"/>
        <v>0</v>
      </c>
      <c r="AB340" s="203">
        <f t="shared" si="12"/>
        <v>0</v>
      </c>
      <c r="AC340" s="203">
        <f t="shared" si="12"/>
        <v>0</v>
      </c>
      <c r="AD340" s="203">
        <f t="shared" si="12"/>
        <v>0</v>
      </c>
      <c r="AE340" s="203">
        <f t="shared" si="12"/>
        <v>0</v>
      </c>
      <c r="AF340" s="203">
        <f t="shared" si="12"/>
        <v>0</v>
      </c>
      <c r="AG340" s="203">
        <f t="shared" si="12"/>
        <v>0</v>
      </c>
      <c r="AH340" s="203">
        <f t="shared" si="12"/>
        <v>0</v>
      </c>
      <c r="AI340" s="203">
        <f t="shared" si="12"/>
        <v>0</v>
      </c>
      <c r="AJ340" s="203">
        <f t="shared" si="12"/>
        <v>0</v>
      </c>
      <c r="AK340" s="203">
        <f t="shared" si="12"/>
        <v>0</v>
      </c>
    </row>
    <row r="357" spans="7:7" x14ac:dyDescent="0.25">
      <c r="G357" s="3"/>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306">
    <cfRule type="cellIs" dxfId="43" priority="7" stopIfTrue="1" operator="greaterThan">
      <formula>0</formula>
    </cfRule>
    <cfRule type="cellIs" dxfId="42" priority="8" stopIfTrue="1" operator="greaterThan">
      <formula>0</formula>
    </cfRule>
    <cfRule type="cellIs" dxfId="41" priority="9" stopIfTrue="1" operator="greaterThan">
      <formula>0</formula>
    </cfRule>
  </conditionalFormatting>
  <conditionalFormatting sqref="AA5:AK9">
    <cfRule type="cellIs" dxfId="40" priority="4" stopIfTrue="1" operator="greaterThan">
      <formula>0</formula>
    </cfRule>
    <cfRule type="cellIs" dxfId="39" priority="5" stopIfTrue="1" operator="greaterThan">
      <formula>0</formula>
    </cfRule>
    <cfRule type="cellIs" dxfId="38" priority="6" stopIfTrue="1" operator="greaterThan">
      <formula>0</formula>
    </cfRule>
  </conditionalFormatting>
  <conditionalFormatting sqref="Q301:Q339">
    <cfRule type="cellIs" dxfId="37" priority="2" operator="greaterThan">
      <formula>0</formula>
    </cfRule>
    <cfRule type="cellIs" priority="3" operator="greaterThan">
      <formula>0</formula>
    </cfRule>
  </conditionalFormatting>
  <conditionalFormatting sqref="S4:AK339">
    <cfRule type="cellIs" dxfId="36" priority="1" operator="greaterThan">
      <formula>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40"/>
  <sheetViews>
    <sheetView zoomScale="90" zoomScaleNormal="90" workbookViewId="0">
      <pane xSplit="14" topLeftCell="O1" activePane="topRight" state="frozen"/>
      <selection activeCell="D24" sqref="D24"/>
      <selection pane="topRight" activeCell="L4" sqref="L4"/>
    </sheetView>
  </sheetViews>
  <sheetFormatPr defaultColWidth="9.7109375" defaultRowHeight="15" x14ac:dyDescent="0.25"/>
  <cols>
    <col min="1" max="1" width="14.85546875" style="3" customWidth="1"/>
    <col min="2" max="2" width="8.140625" style="4" customWidth="1"/>
    <col min="3" max="3" width="8.5703125" style="190" customWidth="1"/>
    <col min="4" max="4" width="37" style="191" customWidth="1"/>
    <col min="5" max="5" width="12.42578125" style="4" customWidth="1"/>
    <col min="6" max="6" width="13.28515625" style="4" customWidth="1"/>
    <col min="7" max="7" width="10.140625" style="4" customWidth="1"/>
    <col min="8" max="8" width="7.28515625" style="190" bestFit="1" customWidth="1"/>
    <col min="9" max="9" width="6.28515625" style="3" customWidth="1"/>
    <col min="10" max="10" width="8.42578125" style="3" customWidth="1"/>
    <col min="11" max="11" width="13.42578125" style="192" customWidth="1"/>
    <col min="12" max="12" width="11.7109375" style="193" customWidth="1"/>
    <col min="13" max="13" width="10.42578125" style="11" customWidth="1"/>
    <col min="14" max="14" width="10.85546875" style="194" customWidth="1"/>
    <col min="15" max="15" width="16.85546875" style="196" customWidth="1"/>
    <col min="16" max="16" width="17" style="196" bestFit="1" customWidth="1"/>
    <col min="17" max="17" width="17.7109375" style="196" customWidth="1"/>
    <col min="18" max="18" width="17.140625" style="196" customWidth="1"/>
    <col min="19" max="20" width="17.140625" style="197" customWidth="1"/>
    <col min="21" max="22" width="17.140625" style="158" customWidth="1"/>
    <col min="23" max="23" width="17.140625" style="198" customWidth="1"/>
    <col min="24" max="24" width="17.140625" style="199" customWidth="1"/>
    <col min="25" max="25" width="17.140625" style="158" customWidth="1"/>
    <col min="26" max="26" width="17.140625" style="200" customWidth="1"/>
    <col min="27" max="31" width="17.140625" style="158" customWidth="1"/>
    <col min="32" max="32" width="16.5703125" style="158" customWidth="1"/>
    <col min="33" max="37" width="17.140625" style="158" customWidth="1"/>
    <col min="38" max="16384" width="9.7109375" style="158"/>
  </cols>
  <sheetData>
    <row r="1" spans="1:37" ht="43.5" customHeight="1" x14ac:dyDescent="0.25">
      <c r="A1" s="240" t="s">
        <v>606</v>
      </c>
      <c r="B1" s="241"/>
      <c r="C1" s="242"/>
      <c r="D1" s="240" t="s">
        <v>84</v>
      </c>
      <c r="E1" s="241"/>
      <c r="F1" s="241"/>
      <c r="G1" s="241"/>
      <c r="H1" s="241"/>
      <c r="I1" s="241"/>
      <c r="J1" s="241"/>
      <c r="K1" s="242"/>
      <c r="L1" s="243" t="s">
        <v>615</v>
      </c>
      <c r="M1" s="244"/>
      <c r="N1" s="245"/>
      <c r="O1" s="231" t="s">
        <v>616</v>
      </c>
      <c r="P1" s="231" t="s">
        <v>617</v>
      </c>
      <c r="Q1" s="231" t="s">
        <v>618</v>
      </c>
      <c r="R1" s="246" t="s">
        <v>619</v>
      </c>
      <c r="S1" s="246" t="s">
        <v>619</v>
      </c>
      <c r="T1" s="246" t="s">
        <v>619</v>
      </c>
      <c r="U1" s="246" t="s">
        <v>619</v>
      </c>
      <c r="V1" s="246" t="s">
        <v>619</v>
      </c>
      <c r="W1" s="246" t="s">
        <v>619</v>
      </c>
      <c r="X1" s="246" t="s">
        <v>619</v>
      </c>
      <c r="Y1" s="246" t="s">
        <v>619</v>
      </c>
      <c r="Z1" s="246" t="s">
        <v>619</v>
      </c>
      <c r="AA1" s="246" t="s">
        <v>619</v>
      </c>
      <c r="AB1" s="246" t="s">
        <v>619</v>
      </c>
      <c r="AC1" s="246" t="s">
        <v>619</v>
      </c>
      <c r="AD1" s="246" t="s">
        <v>619</v>
      </c>
      <c r="AE1" s="246" t="s">
        <v>619</v>
      </c>
      <c r="AF1" s="246" t="s">
        <v>619</v>
      </c>
      <c r="AG1" s="246" t="s">
        <v>619</v>
      </c>
      <c r="AH1" s="246" t="s">
        <v>619</v>
      </c>
      <c r="AI1" s="246" t="s">
        <v>619</v>
      </c>
      <c r="AJ1" s="246" t="s">
        <v>619</v>
      </c>
      <c r="AK1" s="246" t="s">
        <v>619</v>
      </c>
    </row>
    <row r="2" spans="1:37" ht="30.75" customHeight="1" x14ac:dyDescent="0.25">
      <c r="A2" s="240" t="s">
        <v>620</v>
      </c>
      <c r="B2" s="241"/>
      <c r="C2" s="241"/>
      <c r="D2" s="241"/>
      <c r="E2" s="241"/>
      <c r="F2" s="241"/>
      <c r="G2" s="241"/>
      <c r="H2" s="241"/>
      <c r="I2" s="241"/>
      <c r="J2" s="241"/>
      <c r="K2" s="241"/>
      <c r="L2" s="241"/>
      <c r="M2" s="241"/>
      <c r="N2" s="242"/>
      <c r="O2" s="231"/>
      <c r="P2" s="231"/>
      <c r="Q2" s="231"/>
      <c r="R2" s="246"/>
      <c r="S2" s="246"/>
      <c r="T2" s="246"/>
      <c r="U2" s="246"/>
      <c r="V2" s="246"/>
      <c r="W2" s="246"/>
      <c r="X2" s="246"/>
      <c r="Y2" s="246"/>
      <c r="Z2" s="246"/>
      <c r="AA2" s="246"/>
      <c r="AB2" s="246"/>
      <c r="AC2" s="246"/>
      <c r="AD2" s="246"/>
      <c r="AE2" s="246"/>
      <c r="AF2" s="246"/>
      <c r="AG2" s="246"/>
      <c r="AH2" s="246"/>
      <c r="AI2" s="246"/>
      <c r="AJ2" s="246"/>
      <c r="AK2" s="246"/>
    </row>
    <row r="3" spans="1:37" s="160" customFormat="1" ht="75.2" customHeight="1" x14ac:dyDescent="0.2">
      <c r="A3" s="30" t="s">
        <v>2</v>
      </c>
      <c r="B3" s="30" t="s">
        <v>1</v>
      </c>
      <c r="C3" s="29" t="s">
        <v>4</v>
      </c>
      <c r="D3" s="29" t="s">
        <v>6</v>
      </c>
      <c r="E3" s="29" t="s">
        <v>28</v>
      </c>
      <c r="F3" s="29" t="s">
        <v>245</v>
      </c>
      <c r="G3" s="29" t="s">
        <v>246</v>
      </c>
      <c r="H3" s="29" t="s">
        <v>7</v>
      </c>
      <c r="I3" s="30" t="s">
        <v>3</v>
      </c>
      <c r="J3" s="31" t="s">
        <v>12</v>
      </c>
      <c r="K3" s="43" t="s">
        <v>5</v>
      </c>
      <c r="L3" s="32" t="s">
        <v>13</v>
      </c>
      <c r="M3" s="33" t="s">
        <v>0</v>
      </c>
      <c r="N3" s="30" t="s">
        <v>8</v>
      </c>
      <c r="O3" s="103">
        <v>44470</v>
      </c>
      <c r="P3" s="103">
        <v>44505</v>
      </c>
      <c r="Q3" s="103">
        <v>44505</v>
      </c>
      <c r="R3" s="159" t="s">
        <v>605</v>
      </c>
      <c r="S3" s="159" t="s">
        <v>605</v>
      </c>
      <c r="T3" s="159" t="s">
        <v>605</v>
      </c>
      <c r="U3" s="159" t="s">
        <v>605</v>
      </c>
      <c r="V3" s="159" t="s">
        <v>605</v>
      </c>
      <c r="W3" s="159" t="s">
        <v>605</v>
      </c>
      <c r="X3" s="159" t="s">
        <v>605</v>
      </c>
      <c r="Y3" s="159" t="s">
        <v>605</v>
      </c>
      <c r="Z3" s="159" t="s">
        <v>605</v>
      </c>
      <c r="AA3" s="159" t="s">
        <v>605</v>
      </c>
      <c r="AB3" s="159" t="s">
        <v>605</v>
      </c>
      <c r="AC3" s="159" t="s">
        <v>605</v>
      </c>
      <c r="AD3" s="159" t="s">
        <v>605</v>
      </c>
      <c r="AE3" s="159" t="s">
        <v>605</v>
      </c>
      <c r="AF3" s="159" t="s">
        <v>605</v>
      </c>
      <c r="AG3" s="159" t="s">
        <v>605</v>
      </c>
      <c r="AH3" s="159" t="s">
        <v>605</v>
      </c>
      <c r="AI3" s="159" t="s">
        <v>605</v>
      </c>
      <c r="AJ3" s="159" t="s">
        <v>605</v>
      </c>
      <c r="AK3" s="159" t="s">
        <v>605</v>
      </c>
    </row>
    <row r="4" spans="1:37" ht="66.2" customHeight="1" x14ac:dyDescent="0.25">
      <c r="A4" s="232" t="s">
        <v>388</v>
      </c>
      <c r="B4" s="226">
        <v>2</v>
      </c>
      <c r="C4" s="60">
        <v>67</v>
      </c>
      <c r="D4" s="61" t="s">
        <v>85</v>
      </c>
      <c r="E4" s="125" t="s">
        <v>237</v>
      </c>
      <c r="F4" s="125" t="s">
        <v>331</v>
      </c>
      <c r="G4" s="125" t="s">
        <v>248</v>
      </c>
      <c r="H4" s="125" t="s">
        <v>240</v>
      </c>
      <c r="I4" s="51">
        <v>20</v>
      </c>
      <c r="J4" s="51">
        <v>30</v>
      </c>
      <c r="K4" s="161">
        <v>1.73</v>
      </c>
      <c r="L4" s="127">
        <v>100</v>
      </c>
      <c r="M4" s="89">
        <f t="shared" ref="M4:M67" si="0">L4-(SUM(O4:AK4))</f>
        <v>100</v>
      </c>
      <c r="N4" s="162" t="str">
        <f>IF(M4&lt;0,"ATENÇÃO","OK")</f>
        <v>OK</v>
      </c>
      <c r="O4" s="163"/>
      <c r="P4" s="164"/>
      <c r="Q4" s="165"/>
      <c r="R4" s="164"/>
      <c r="S4" s="165"/>
      <c r="T4" s="165"/>
      <c r="U4" s="165"/>
      <c r="V4" s="165"/>
      <c r="W4" s="165"/>
      <c r="X4" s="165"/>
      <c r="Y4" s="165"/>
      <c r="Z4" s="166"/>
      <c r="AA4" s="165"/>
      <c r="AB4" s="165"/>
      <c r="AC4" s="165"/>
      <c r="AD4" s="165"/>
      <c r="AE4" s="165"/>
      <c r="AF4" s="165"/>
      <c r="AG4" s="165"/>
      <c r="AH4" s="165"/>
      <c r="AI4" s="165"/>
      <c r="AJ4" s="165"/>
      <c r="AK4" s="165"/>
    </row>
    <row r="5" spans="1:37" ht="15" customHeight="1" x14ac:dyDescent="0.25">
      <c r="A5" s="232"/>
      <c r="B5" s="226"/>
      <c r="C5" s="60">
        <v>68</v>
      </c>
      <c r="D5" s="61" t="s">
        <v>86</v>
      </c>
      <c r="E5" s="125" t="s">
        <v>237</v>
      </c>
      <c r="F5" s="125" t="s">
        <v>331</v>
      </c>
      <c r="G5" s="125" t="s">
        <v>248</v>
      </c>
      <c r="H5" s="125" t="s">
        <v>31</v>
      </c>
      <c r="I5" s="51">
        <v>20</v>
      </c>
      <c r="J5" s="51">
        <v>30</v>
      </c>
      <c r="K5" s="161">
        <v>1.69</v>
      </c>
      <c r="L5" s="127">
        <v>200</v>
      </c>
      <c r="M5" s="89">
        <f t="shared" si="0"/>
        <v>200</v>
      </c>
      <c r="N5" s="162" t="str">
        <f t="shared" ref="N5:N68" si="1">IF(M5&lt;0,"ATENÇÃO","OK")</f>
        <v>OK</v>
      </c>
      <c r="O5" s="163"/>
      <c r="P5" s="164"/>
      <c r="Q5" s="165"/>
      <c r="R5" s="164"/>
      <c r="S5" s="165"/>
      <c r="T5" s="165"/>
      <c r="U5" s="165"/>
      <c r="V5" s="165"/>
      <c r="W5" s="165"/>
      <c r="X5" s="165"/>
      <c r="Y5" s="165"/>
      <c r="Z5" s="166"/>
      <c r="AA5" s="165"/>
      <c r="AB5" s="165"/>
      <c r="AC5" s="165"/>
      <c r="AD5" s="165"/>
      <c r="AE5" s="165"/>
      <c r="AF5" s="165"/>
      <c r="AG5" s="165"/>
      <c r="AH5" s="165"/>
      <c r="AI5" s="165"/>
      <c r="AJ5" s="165"/>
      <c r="AK5" s="165"/>
    </row>
    <row r="6" spans="1:37" ht="15" customHeight="1" x14ac:dyDescent="0.25">
      <c r="A6" s="232"/>
      <c r="B6" s="226"/>
      <c r="C6" s="57">
        <v>69</v>
      </c>
      <c r="D6" s="62" t="s">
        <v>87</v>
      </c>
      <c r="E6" s="125" t="s">
        <v>237</v>
      </c>
      <c r="F6" s="125" t="s">
        <v>331</v>
      </c>
      <c r="G6" s="125" t="s">
        <v>248</v>
      </c>
      <c r="H6" s="51" t="s">
        <v>31</v>
      </c>
      <c r="I6" s="51">
        <v>20</v>
      </c>
      <c r="J6" s="51">
        <v>30</v>
      </c>
      <c r="K6" s="161">
        <v>1.23</v>
      </c>
      <c r="L6" s="127"/>
      <c r="M6" s="89">
        <f t="shared" si="0"/>
        <v>0</v>
      </c>
      <c r="N6" s="162" t="str">
        <f t="shared" si="1"/>
        <v>OK</v>
      </c>
      <c r="O6" s="163"/>
      <c r="P6" s="164"/>
      <c r="Q6" s="165"/>
      <c r="R6" s="164"/>
      <c r="S6" s="165"/>
      <c r="T6" s="165"/>
      <c r="U6" s="165"/>
      <c r="V6" s="165"/>
      <c r="W6" s="165"/>
      <c r="X6" s="165"/>
      <c r="Y6" s="165"/>
      <c r="Z6" s="166"/>
      <c r="AA6" s="165"/>
      <c r="AB6" s="165"/>
      <c r="AC6" s="165"/>
      <c r="AD6" s="165"/>
      <c r="AE6" s="165"/>
      <c r="AF6" s="165"/>
      <c r="AG6" s="165"/>
      <c r="AH6" s="165"/>
      <c r="AI6" s="165"/>
      <c r="AJ6" s="165"/>
      <c r="AK6" s="165"/>
    </row>
    <row r="7" spans="1:37" ht="15" customHeight="1" x14ac:dyDescent="0.25">
      <c r="A7" s="232"/>
      <c r="B7" s="226"/>
      <c r="C7" s="60">
        <v>70</v>
      </c>
      <c r="D7" s="61" t="s">
        <v>88</v>
      </c>
      <c r="E7" s="125" t="s">
        <v>237</v>
      </c>
      <c r="F7" s="125" t="s">
        <v>331</v>
      </c>
      <c r="G7" s="125" t="s">
        <v>248</v>
      </c>
      <c r="H7" s="125" t="s">
        <v>31</v>
      </c>
      <c r="I7" s="51">
        <v>20</v>
      </c>
      <c r="J7" s="51">
        <v>30</v>
      </c>
      <c r="K7" s="161">
        <v>1.67</v>
      </c>
      <c r="L7" s="127">
        <v>200</v>
      </c>
      <c r="M7" s="89">
        <f t="shared" si="0"/>
        <v>200</v>
      </c>
      <c r="N7" s="162" t="str">
        <f t="shared" si="1"/>
        <v>OK</v>
      </c>
      <c r="O7" s="163"/>
      <c r="P7" s="164"/>
      <c r="Q7" s="165"/>
      <c r="R7" s="164"/>
      <c r="S7" s="165"/>
      <c r="T7" s="165"/>
      <c r="U7" s="165"/>
      <c r="V7" s="165"/>
      <c r="W7" s="165"/>
      <c r="X7" s="165"/>
      <c r="Y7" s="165"/>
      <c r="Z7" s="166"/>
      <c r="AA7" s="165"/>
      <c r="AB7" s="165"/>
      <c r="AC7" s="165"/>
      <c r="AD7" s="165"/>
      <c r="AE7" s="165"/>
      <c r="AF7" s="165"/>
      <c r="AG7" s="165"/>
      <c r="AH7" s="165"/>
      <c r="AI7" s="165"/>
      <c r="AJ7" s="165"/>
      <c r="AK7" s="165"/>
    </row>
    <row r="8" spans="1:37" ht="15" customHeight="1" x14ac:dyDescent="0.25">
      <c r="A8" s="232"/>
      <c r="B8" s="226"/>
      <c r="C8" s="60">
        <v>71</v>
      </c>
      <c r="D8" s="62" t="s">
        <v>89</v>
      </c>
      <c r="E8" s="125" t="s">
        <v>237</v>
      </c>
      <c r="F8" s="125" t="s">
        <v>331</v>
      </c>
      <c r="G8" s="125" t="s">
        <v>248</v>
      </c>
      <c r="H8" s="51" t="s">
        <v>31</v>
      </c>
      <c r="I8" s="51">
        <v>20</v>
      </c>
      <c r="J8" s="51">
        <v>30</v>
      </c>
      <c r="K8" s="161">
        <v>1.7</v>
      </c>
      <c r="L8" s="127">
        <v>100</v>
      </c>
      <c r="M8" s="89">
        <f t="shared" si="0"/>
        <v>100</v>
      </c>
      <c r="N8" s="162" t="str">
        <f t="shared" si="1"/>
        <v>OK</v>
      </c>
      <c r="O8" s="163"/>
      <c r="P8" s="164"/>
      <c r="Q8" s="165"/>
      <c r="R8" s="164"/>
      <c r="S8" s="165"/>
      <c r="T8" s="165"/>
      <c r="U8" s="165"/>
      <c r="V8" s="165"/>
      <c r="W8" s="165"/>
      <c r="X8" s="165"/>
      <c r="Y8" s="165"/>
      <c r="Z8" s="166"/>
      <c r="AA8" s="165"/>
      <c r="AB8" s="165"/>
      <c r="AC8" s="165"/>
      <c r="AD8" s="165"/>
      <c r="AE8" s="165"/>
      <c r="AF8" s="165"/>
      <c r="AG8" s="165"/>
      <c r="AH8" s="165"/>
      <c r="AI8" s="165"/>
      <c r="AJ8" s="165"/>
      <c r="AK8" s="165"/>
    </row>
    <row r="9" spans="1:37" ht="15" customHeight="1" x14ac:dyDescent="0.25">
      <c r="A9" s="232"/>
      <c r="B9" s="226"/>
      <c r="C9" s="60">
        <v>72</v>
      </c>
      <c r="D9" s="62" t="s">
        <v>90</v>
      </c>
      <c r="E9" s="125" t="s">
        <v>237</v>
      </c>
      <c r="F9" s="125" t="s">
        <v>331</v>
      </c>
      <c r="G9" s="125" t="s">
        <v>248</v>
      </c>
      <c r="H9" s="51" t="s">
        <v>31</v>
      </c>
      <c r="I9" s="51">
        <v>20</v>
      </c>
      <c r="J9" s="51">
        <v>30</v>
      </c>
      <c r="K9" s="161">
        <v>1.38</v>
      </c>
      <c r="L9" s="127"/>
      <c r="M9" s="89">
        <f t="shared" si="0"/>
        <v>0</v>
      </c>
      <c r="N9" s="162" t="str">
        <f t="shared" si="1"/>
        <v>OK</v>
      </c>
      <c r="O9" s="163"/>
      <c r="P9" s="164"/>
      <c r="Q9" s="165"/>
      <c r="R9" s="164"/>
      <c r="S9" s="165"/>
      <c r="T9" s="165"/>
      <c r="U9" s="165"/>
      <c r="V9" s="165"/>
      <c r="W9" s="165"/>
      <c r="X9" s="165"/>
      <c r="Y9" s="165"/>
      <c r="Z9" s="166"/>
      <c r="AA9" s="165"/>
      <c r="AB9" s="165"/>
      <c r="AC9" s="165"/>
      <c r="AD9" s="165"/>
      <c r="AE9" s="165"/>
      <c r="AF9" s="165"/>
      <c r="AG9" s="165"/>
      <c r="AH9" s="165"/>
      <c r="AI9" s="165"/>
      <c r="AJ9" s="165"/>
      <c r="AK9" s="165"/>
    </row>
    <row r="10" spans="1:37" ht="30" x14ac:dyDescent="0.25">
      <c r="A10" s="232"/>
      <c r="B10" s="226"/>
      <c r="C10" s="60">
        <v>73</v>
      </c>
      <c r="D10" s="62" t="s">
        <v>91</v>
      </c>
      <c r="E10" s="167" t="s">
        <v>237</v>
      </c>
      <c r="F10" s="125" t="s">
        <v>331</v>
      </c>
      <c r="G10" s="125" t="s">
        <v>248</v>
      </c>
      <c r="H10" s="51" t="s">
        <v>31</v>
      </c>
      <c r="I10" s="51">
        <v>20</v>
      </c>
      <c r="J10" s="51">
        <v>30</v>
      </c>
      <c r="K10" s="161">
        <v>1.67</v>
      </c>
      <c r="L10" s="127">
        <v>100</v>
      </c>
      <c r="M10" s="89">
        <f t="shared" si="0"/>
        <v>0</v>
      </c>
      <c r="N10" s="162" t="str">
        <f t="shared" si="1"/>
        <v>OK</v>
      </c>
      <c r="O10" s="163"/>
      <c r="P10" s="164">
        <v>100</v>
      </c>
      <c r="Q10" s="165"/>
      <c r="R10" s="168"/>
      <c r="S10" s="165"/>
      <c r="T10" s="165"/>
      <c r="U10" s="165"/>
      <c r="V10" s="165"/>
      <c r="W10" s="165"/>
      <c r="X10" s="165"/>
      <c r="Y10" s="165"/>
      <c r="Z10" s="166"/>
      <c r="AA10" s="165"/>
      <c r="AB10" s="165"/>
      <c r="AC10" s="165"/>
      <c r="AD10" s="165"/>
      <c r="AE10" s="165"/>
      <c r="AF10" s="165"/>
      <c r="AG10" s="165"/>
      <c r="AH10" s="165"/>
      <c r="AI10" s="165"/>
      <c r="AJ10" s="165"/>
      <c r="AK10" s="165"/>
    </row>
    <row r="11" spans="1:37" ht="15" customHeight="1" x14ac:dyDescent="0.25">
      <c r="A11" s="232"/>
      <c r="B11" s="226"/>
      <c r="C11" s="57">
        <v>74</v>
      </c>
      <c r="D11" s="62" t="s">
        <v>92</v>
      </c>
      <c r="E11" s="51" t="s">
        <v>237</v>
      </c>
      <c r="F11" s="51" t="s">
        <v>331</v>
      </c>
      <c r="G11" s="125" t="s">
        <v>248</v>
      </c>
      <c r="H11" s="51" t="s">
        <v>240</v>
      </c>
      <c r="I11" s="51">
        <v>20</v>
      </c>
      <c r="J11" s="51">
        <v>30</v>
      </c>
      <c r="K11" s="161">
        <v>2.2799999999999998</v>
      </c>
      <c r="L11" s="127"/>
      <c r="M11" s="89">
        <f t="shared" si="0"/>
        <v>0</v>
      </c>
      <c r="N11" s="162" t="str">
        <f t="shared" si="1"/>
        <v>OK</v>
      </c>
      <c r="O11" s="163"/>
      <c r="P11" s="164"/>
      <c r="Q11" s="165"/>
      <c r="R11" s="164"/>
      <c r="S11" s="165"/>
      <c r="T11" s="165"/>
      <c r="U11" s="165"/>
      <c r="V11" s="165"/>
      <c r="W11" s="165"/>
      <c r="X11" s="165"/>
      <c r="Y11" s="165"/>
      <c r="Z11" s="166"/>
      <c r="AA11" s="165"/>
      <c r="AB11" s="165"/>
      <c r="AC11" s="165"/>
      <c r="AD11" s="165"/>
      <c r="AE11" s="165"/>
      <c r="AF11" s="165"/>
      <c r="AG11" s="165"/>
      <c r="AH11" s="165"/>
      <c r="AI11" s="165"/>
      <c r="AJ11" s="165"/>
      <c r="AK11" s="165"/>
    </row>
    <row r="12" spans="1:37" ht="15" customHeight="1" x14ac:dyDescent="0.25">
      <c r="A12" s="232"/>
      <c r="B12" s="226"/>
      <c r="C12" s="60">
        <v>75</v>
      </c>
      <c r="D12" s="62" t="s">
        <v>42</v>
      </c>
      <c r="E12" s="51" t="s">
        <v>235</v>
      </c>
      <c r="F12" s="51" t="s">
        <v>331</v>
      </c>
      <c r="G12" s="125" t="s">
        <v>248</v>
      </c>
      <c r="H12" s="51" t="s">
        <v>31</v>
      </c>
      <c r="I12" s="51">
        <v>20</v>
      </c>
      <c r="J12" s="51">
        <v>30</v>
      </c>
      <c r="K12" s="161">
        <v>0.93</v>
      </c>
      <c r="L12" s="127"/>
      <c r="M12" s="89">
        <f t="shared" si="0"/>
        <v>0</v>
      </c>
      <c r="N12" s="162" t="str">
        <f t="shared" si="1"/>
        <v>OK</v>
      </c>
      <c r="O12" s="163"/>
      <c r="P12" s="164"/>
      <c r="Q12" s="165"/>
      <c r="R12" s="164"/>
      <c r="S12" s="165"/>
      <c r="T12" s="165"/>
      <c r="U12" s="165"/>
      <c r="V12" s="165"/>
      <c r="W12" s="165"/>
      <c r="X12" s="165"/>
      <c r="Y12" s="165"/>
      <c r="Z12" s="166"/>
      <c r="AA12" s="165"/>
      <c r="AB12" s="165"/>
      <c r="AC12" s="165"/>
      <c r="AD12" s="165"/>
      <c r="AE12" s="165"/>
      <c r="AF12" s="165"/>
      <c r="AG12" s="165"/>
      <c r="AH12" s="165"/>
      <c r="AI12" s="165"/>
      <c r="AJ12" s="165"/>
      <c r="AK12" s="165"/>
    </row>
    <row r="13" spans="1:37" ht="30" x14ac:dyDescent="0.25">
      <c r="A13" s="232"/>
      <c r="B13" s="226"/>
      <c r="C13" s="60">
        <v>76</v>
      </c>
      <c r="D13" s="62" t="s">
        <v>43</v>
      </c>
      <c r="E13" s="51" t="s">
        <v>235</v>
      </c>
      <c r="F13" s="51" t="s">
        <v>331</v>
      </c>
      <c r="G13" s="125" t="s">
        <v>248</v>
      </c>
      <c r="H13" s="51" t="s">
        <v>31</v>
      </c>
      <c r="I13" s="51">
        <v>20</v>
      </c>
      <c r="J13" s="51">
        <v>30</v>
      </c>
      <c r="K13" s="161">
        <v>1.07</v>
      </c>
      <c r="L13" s="127">
        <v>200</v>
      </c>
      <c r="M13" s="89">
        <f t="shared" si="0"/>
        <v>150</v>
      </c>
      <c r="N13" s="162" t="str">
        <f t="shared" si="1"/>
        <v>OK</v>
      </c>
      <c r="O13" s="163"/>
      <c r="P13" s="164">
        <v>50</v>
      </c>
      <c r="Q13" s="165"/>
      <c r="R13" s="164"/>
      <c r="S13" s="165"/>
      <c r="T13" s="165"/>
      <c r="U13" s="165"/>
      <c r="V13" s="165"/>
      <c r="W13" s="165"/>
      <c r="X13" s="165"/>
      <c r="Y13" s="165"/>
      <c r="Z13" s="166"/>
      <c r="AA13" s="165"/>
      <c r="AB13" s="165"/>
      <c r="AC13" s="165"/>
      <c r="AD13" s="165"/>
      <c r="AE13" s="165"/>
      <c r="AF13" s="165"/>
      <c r="AG13" s="165"/>
      <c r="AH13" s="165"/>
      <c r="AI13" s="165"/>
      <c r="AJ13" s="165"/>
      <c r="AK13" s="165"/>
    </row>
    <row r="14" spans="1:37" ht="15" customHeight="1" x14ac:dyDescent="0.25">
      <c r="A14" s="232"/>
      <c r="B14" s="226"/>
      <c r="C14" s="60">
        <v>77</v>
      </c>
      <c r="D14" s="62" t="s">
        <v>44</v>
      </c>
      <c r="E14" s="51" t="s">
        <v>235</v>
      </c>
      <c r="F14" s="51" t="s">
        <v>331</v>
      </c>
      <c r="G14" s="125" t="s">
        <v>248</v>
      </c>
      <c r="H14" s="51" t="s">
        <v>31</v>
      </c>
      <c r="I14" s="51">
        <v>20</v>
      </c>
      <c r="J14" s="51">
        <v>30</v>
      </c>
      <c r="K14" s="161">
        <v>1.26</v>
      </c>
      <c r="L14" s="127">
        <v>50</v>
      </c>
      <c r="M14" s="89">
        <f t="shared" si="0"/>
        <v>50</v>
      </c>
      <c r="N14" s="162" t="str">
        <f t="shared" si="1"/>
        <v>OK</v>
      </c>
      <c r="O14" s="163"/>
      <c r="P14" s="164"/>
      <c r="Q14" s="165"/>
      <c r="R14" s="164"/>
      <c r="S14" s="165"/>
      <c r="T14" s="165"/>
      <c r="U14" s="165"/>
      <c r="V14" s="165"/>
      <c r="W14" s="165"/>
      <c r="X14" s="165"/>
      <c r="Y14" s="165"/>
      <c r="Z14" s="166"/>
      <c r="AA14" s="165"/>
      <c r="AB14" s="165"/>
      <c r="AC14" s="165"/>
      <c r="AD14" s="165"/>
      <c r="AE14" s="165"/>
      <c r="AF14" s="165"/>
      <c r="AG14" s="165"/>
      <c r="AH14" s="165"/>
      <c r="AI14" s="165"/>
      <c r="AJ14" s="165"/>
      <c r="AK14" s="165"/>
    </row>
    <row r="15" spans="1:37" ht="15" customHeight="1" x14ac:dyDescent="0.25">
      <c r="A15" s="232"/>
      <c r="B15" s="226"/>
      <c r="C15" s="60">
        <v>78</v>
      </c>
      <c r="D15" s="61" t="s">
        <v>93</v>
      </c>
      <c r="E15" s="125" t="s">
        <v>237</v>
      </c>
      <c r="F15" s="125" t="s">
        <v>259</v>
      </c>
      <c r="G15" s="125" t="s">
        <v>469</v>
      </c>
      <c r="H15" s="125" t="s">
        <v>240</v>
      </c>
      <c r="I15" s="51">
        <v>20</v>
      </c>
      <c r="J15" s="51">
        <v>30</v>
      </c>
      <c r="K15" s="161">
        <v>0.08</v>
      </c>
      <c r="L15" s="127"/>
      <c r="M15" s="89">
        <f t="shared" si="0"/>
        <v>0</v>
      </c>
      <c r="N15" s="162" t="str">
        <f t="shared" si="1"/>
        <v>OK</v>
      </c>
      <c r="O15" s="163"/>
      <c r="P15" s="164"/>
      <c r="Q15" s="165"/>
      <c r="R15" s="164"/>
      <c r="S15" s="165"/>
      <c r="T15" s="165"/>
      <c r="U15" s="165"/>
      <c r="V15" s="165"/>
      <c r="W15" s="165"/>
      <c r="X15" s="165"/>
      <c r="Y15" s="165"/>
      <c r="Z15" s="166"/>
      <c r="AA15" s="165"/>
      <c r="AB15" s="165"/>
      <c r="AC15" s="165"/>
      <c r="AD15" s="165"/>
      <c r="AE15" s="165"/>
      <c r="AF15" s="165"/>
      <c r="AG15" s="165"/>
      <c r="AH15" s="165"/>
      <c r="AI15" s="165"/>
      <c r="AJ15" s="165"/>
      <c r="AK15" s="165"/>
    </row>
    <row r="16" spans="1:37" ht="15" customHeight="1" x14ac:dyDescent="0.25">
      <c r="A16" s="232"/>
      <c r="B16" s="226"/>
      <c r="C16" s="57">
        <v>79</v>
      </c>
      <c r="D16" s="61" t="s">
        <v>94</v>
      </c>
      <c r="E16" s="125" t="s">
        <v>237</v>
      </c>
      <c r="F16" s="125" t="s">
        <v>259</v>
      </c>
      <c r="G16" s="125" t="s">
        <v>469</v>
      </c>
      <c r="H16" s="125" t="s">
        <v>242</v>
      </c>
      <c r="I16" s="51">
        <v>20</v>
      </c>
      <c r="J16" s="51">
        <v>30</v>
      </c>
      <c r="K16" s="161">
        <v>7.75</v>
      </c>
      <c r="L16" s="127"/>
      <c r="M16" s="89">
        <f t="shared" si="0"/>
        <v>0</v>
      </c>
      <c r="N16" s="162" t="str">
        <f t="shared" si="1"/>
        <v>OK</v>
      </c>
      <c r="O16" s="163"/>
      <c r="P16" s="164"/>
      <c r="Q16" s="165"/>
      <c r="R16" s="164"/>
      <c r="S16" s="165"/>
      <c r="T16" s="165"/>
      <c r="U16" s="165"/>
      <c r="V16" s="165"/>
      <c r="W16" s="165"/>
      <c r="X16" s="165"/>
      <c r="Y16" s="165"/>
      <c r="Z16" s="166"/>
      <c r="AA16" s="165"/>
      <c r="AB16" s="165"/>
      <c r="AC16" s="165"/>
      <c r="AD16" s="165"/>
      <c r="AE16" s="165"/>
      <c r="AF16" s="165"/>
      <c r="AG16" s="165"/>
      <c r="AH16" s="165"/>
      <c r="AI16" s="165"/>
      <c r="AJ16" s="165"/>
      <c r="AK16" s="165"/>
    </row>
    <row r="17" spans="1:37" ht="15" customHeight="1" x14ac:dyDescent="0.25">
      <c r="A17" s="232"/>
      <c r="B17" s="226"/>
      <c r="C17" s="60">
        <v>80</v>
      </c>
      <c r="D17" s="61" t="s">
        <v>392</v>
      </c>
      <c r="E17" s="125" t="s">
        <v>237</v>
      </c>
      <c r="F17" s="125" t="s">
        <v>470</v>
      </c>
      <c r="G17" s="125" t="s">
        <v>250</v>
      </c>
      <c r="H17" s="125" t="s">
        <v>240</v>
      </c>
      <c r="I17" s="51">
        <v>20</v>
      </c>
      <c r="J17" s="51">
        <v>30</v>
      </c>
      <c r="K17" s="161">
        <v>12.85</v>
      </c>
      <c r="L17" s="127"/>
      <c r="M17" s="89">
        <f t="shared" si="0"/>
        <v>0</v>
      </c>
      <c r="N17" s="162" t="str">
        <f t="shared" si="1"/>
        <v>OK</v>
      </c>
      <c r="O17" s="163"/>
      <c r="P17" s="164"/>
      <c r="Q17" s="165"/>
      <c r="R17" s="164"/>
      <c r="S17" s="165"/>
      <c r="T17" s="165"/>
      <c r="U17" s="165"/>
      <c r="V17" s="165"/>
      <c r="W17" s="165"/>
      <c r="X17" s="165"/>
      <c r="Y17" s="165"/>
      <c r="Z17" s="166"/>
      <c r="AA17" s="165"/>
      <c r="AB17" s="165"/>
      <c r="AC17" s="165"/>
      <c r="AD17" s="165"/>
      <c r="AE17" s="165"/>
      <c r="AF17" s="165"/>
      <c r="AG17" s="165"/>
      <c r="AH17" s="165"/>
      <c r="AI17" s="165"/>
      <c r="AJ17" s="165"/>
      <c r="AK17" s="165"/>
    </row>
    <row r="18" spans="1:37" ht="15" customHeight="1" x14ac:dyDescent="0.25">
      <c r="A18" s="232"/>
      <c r="B18" s="226"/>
      <c r="C18" s="60">
        <v>81</v>
      </c>
      <c r="D18" s="61" t="s">
        <v>95</v>
      </c>
      <c r="E18" s="125" t="s">
        <v>235</v>
      </c>
      <c r="F18" s="125" t="s">
        <v>342</v>
      </c>
      <c r="G18" s="125" t="s">
        <v>332</v>
      </c>
      <c r="H18" s="125" t="s">
        <v>240</v>
      </c>
      <c r="I18" s="51">
        <v>20</v>
      </c>
      <c r="J18" s="51">
        <v>30</v>
      </c>
      <c r="K18" s="161">
        <v>8.36</v>
      </c>
      <c r="L18" s="127"/>
      <c r="M18" s="89">
        <f t="shared" si="0"/>
        <v>0</v>
      </c>
      <c r="N18" s="162" t="str">
        <f t="shared" si="1"/>
        <v>OK</v>
      </c>
      <c r="O18" s="163"/>
      <c r="P18" s="164"/>
      <c r="Q18" s="165"/>
      <c r="R18" s="164"/>
      <c r="S18" s="165"/>
      <c r="T18" s="165"/>
      <c r="U18" s="165"/>
      <c r="V18" s="165"/>
      <c r="W18" s="165"/>
      <c r="X18" s="165"/>
      <c r="Y18" s="165"/>
      <c r="Z18" s="166"/>
      <c r="AA18" s="165"/>
      <c r="AB18" s="165"/>
      <c r="AC18" s="165"/>
      <c r="AD18" s="165"/>
      <c r="AE18" s="165"/>
      <c r="AF18" s="165"/>
      <c r="AG18" s="165"/>
      <c r="AH18" s="165"/>
      <c r="AI18" s="165"/>
      <c r="AJ18" s="165"/>
      <c r="AK18" s="165"/>
    </row>
    <row r="19" spans="1:37" ht="15" customHeight="1" x14ac:dyDescent="0.25">
      <c r="A19" s="232"/>
      <c r="B19" s="226"/>
      <c r="C19" s="60">
        <v>82</v>
      </c>
      <c r="D19" s="61" t="s">
        <v>96</v>
      </c>
      <c r="E19" s="125" t="s">
        <v>237</v>
      </c>
      <c r="F19" s="125" t="s">
        <v>471</v>
      </c>
      <c r="G19" s="125" t="s">
        <v>472</v>
      </c>
      <c r="H19" s="125" t="s">
        <v>242</v>
      </c>
      <c r="I19" s="51">
        <v>20</v>
      </c>
      <c r="J19" s="51">
        <v>30</v>
      </c>
      <c r="K19" s="161">
        <v>10.67</v>
      </c>
      <c r="L19" s="127">
        <v>1</v>
      </c>
      <c r="M19" s="89">
        <f t="shared" si="0"/>
        <v>1</v>
      </c>
      <c r="N19" s="162" t="str">
        <f t="shared" si="1"/>
        <v>OK</v>
      </c>
      <c r="O19" s="163"/>
      <c r="P19" s="164"/>
      <c r="Q19" s="165"/>
      <c r="R19" s="164"/>
      <c r="S19" s="165"/>
      <c r="T19" s="165"/>
      <c r="U19" s="165"/>
      <c r="V19" s="165"/>
      <c r="W19" s="165"/>
      <c r="X19" s="165"/>
      <c r="Y19" s="165"/>
      <c r="Z19" s="166"/>
      <c r="AA19" s="165"/>
      <c r="AB19" s="165"/>
      <c r="AC19" s="165"/>
      <c r="AD19" s="165"/>
      <c r="AE19" s="165"/>
      <c r="AF19" s="165"/>
      <c r="AG19" s="165"/>
      <c r="AH19" s="165"/>
      <c r="AI19" s="165"/>
      <c r="AJ19" s="165"/>
      <c r="AK19" s="165"/>
    </row>
    <row r="20" spans="1:37" ht="15" customHeight="1" x14ac:dyDescent="0.25">
      <c r="A20" s="232"/>
      <c r="B20" s="226"/>
      <c r="C20" s="60">
        <v>83</v>
      </c>
      <c r="D20" s="61" t="s">
        <v>97</v>
      </c>
      <c r="E20" s="125" t="s">
        <v>235</v>
      </c>
      <c r="F20" s="125" t="s">
        <v>342</v>
      </c>
      <c r="G20" s="125" t="s">
        <v>332</v>
      </c>
      <c r="H20" s="125" t="s">
        <v>240</v>
      </c>
      <c r="I20" s="51">
        <v>20</v>
      </c>
      <c r="J20" s="51">
        <v>30</v>
      </c>
      <c r="K20" s="161">
        <v>1.48</v>
      </c>
      <c r="L20" s="127"/>
      <c r="M20" s="89">
        <f t="shared" si="0"/>
        <v>0</v>
      </c>
      <c r="N20" s="162" t="str">
        <f t="shared" si="1"/>
        <v>OK</v>
      </c>
      <c r="O20" s="163"/>
      <c r="P20" s="164"/>
      <c r="Q20" s="165"/>
      <c r="R20" s="164"/>
      <c r="S20" s="165"/>
      <c r="T20" s="165"/>
      <c r="U20" s="165"/>
      <c r="V20" s="165"/>
      <c r="W20" s="165"/>
      <c r="X20" s="165"/>
      <c r="Y20" s="165"/>
      <c r="Z20" s="166"/>
      <c r="AA20" s="165"/>
      <c r="AB20" s="165"/>
      <c r="AC20" s="165"/>
      <c r="AD20" s="165"/>
      <c r="AE20" s="165"/>
      <c r="AF20" s="165"/>
      <c r="AG20" s="165"/>
      <c r="AH20" s="165"/>
      <c r="AI20" s="165"/>
      <c r="AJ20" s="165"/>
      <c r="AK20" s="165"/>
    </row>
    <row r="21" spans="1:37" ht="15" customHeight="1" x14ac:dyDescent="0.25">
      <c r="A21" s="232"/>
      <c r="B21" s="226"/>
      <c r="C21" s="57">
        <v>84</v>
      </c>
      <c r="D21" s="62" t="s">
        <v>98</v>
      </c>
      <c r="E21" s="125" t="s">
        <v>235</v>
      </c>
      <c r="F21" s="125" t="s">
        <v>473</v>
      </c>
      <c r="G21" s="56" t="s">
        <v>333</v>
      </c>
      <c r="H21" s="51" t="s">
        <v>240</v>
      </c>
      <c r="I21" s="51">
        <v>20</v>
      </c>
      <c r="J21" s="51">
        <v>30</v>
      </c>
      <c r="K21" s="161">
        <v>26.67</v>
      </c>
      <c r="L21" s="127">
        <v>25</v>
      </c>
      <c r="M21" s="89">
        <f t="shared" si="0"/>
        <v>25</v>
      </c>
      <c r="N21" s="162" t="str">
        <f t="shared" si="1"/>
        <v>OK</v>
      </c>
      <c r="O21" s="163"/>
      <c r="P21" s="164"/>
      <c r="Q21" s="165"/>
      <c r="R21" s="164"/>
      <c r="S21" s="165"/>
      <c r="T21" s="165"/>
      <c r="U21" s="165"/>
      <c r="V21" s="165"/>
      <c r="W21" s="165"/>
      <c r="X21" s="165"/>
      <c r="Y21" s="165"/>
      <c r="Z21" s="166"/>
      <c r="AA21" s="165"/>
      <c r="AB21" s="165"/>
      <c r="AC21" s="165"/>
      <c r="AD21" s="165"/>
      <c r="AE21" s="165"/>
      <c r="AF21" s="165"/>
      <c r="AG21" s="165"/>
      <c r="AH21" s="165"/>
      <c r="AI21" s="165"/>
      <c r="AJ21" s="165"/>
      <c r="AK21" s="165"/>
    </row>
    <row r="22" spans="1:37" ht="15" customHeight="1" x14ac:dyDescent="0.25">
      <c r="A22" s="232"/>
      <c r="B22" s="226"/>
      <c r="C22" s="60">
        <v>85</v>
      </c>
      <c r="D22" s="61" t="s">
        <v>32</v>
      </c>
      <c r="E22" s="125" t="s">
        <v>235</v>
      </c>
      <c r="F22" s="125" t="s">
        <v>474</v>
      </c>
      <c r="G22" s="56" t="s">
        <v>333</v>
      </c>
      <c r="H22" s="125" t="s">
        <v>31</v>
      </c>
      <c r="I22" s="51">
        <v>20</v>
      </c>
      <c r="J22" s="51">
        <v>30</v>
      </c>
      <c r="K22" s="161">
        <v>34.799999999999997</v>
      </c>
      <c r="L22" s="127"/>
      <c r="M22" s="89">
        <f t="shared" si="0"/>
        <v>0</v>
      </c>
      <c r="N22" s="162" t="str">
        <f t="shared" si="1"/>
        <v>OK</v>
      </c>
      <c r="O22" s="163"/>
      <c r="P22" s="164"/>
      <c r="Q22" s="165"/>
      <c r="R22" s="164"/>
      <c r="S22" s="165"/>
      <c r="T22" s="165"/>
      <c r="U22" s="165"/>
      <c r="V22" s="165"/>
      <c r="W22" s="165"/>
      <c r="X22" s="165"/>
      <c r="Y22" s="165"/>
      <c r="Z22" s="166"/>
      <c r="AA22" s="165"/>
      <c r="AB22" s="165"/>
      <c r="AC22" s="165"/>
      <c r="AD22" s="165"/>
      <c r="AE22" s="165"/>
      <c r="AF22" s="165"/>
      <c r="AG22" s="165"/>
      <c r="AH22" s="165"/>
      <c r="AI22" s="165"/>
      <c r="AJ22" s="165"/>
      <c r="AK22" s="165"/>
    </row>
    <row r="23" spans="1:37" ht="15" customHeight="1" x14ac:dyDescent="0.25">
      <c r="A23" s="232"/>
      <c r="B23" s="226"/>
      <c r="C23" s="60">
        <v>86</v>
      </c>
      <c r="D23" s="61" t="s">
        <v>58</v>
      </c>
      <c r="E23" s="125" t="s">
        <v>235</v>
      </c>
      <c r="F23" s="125" t="s">
        <v>375</v>
      </c>
      <c r="G23" s="56" t="s">
        <v>475</v>
      </c>
      <c r="H23" s="125" t="s">
        <v>31</v>
      </c>
      <c r="I23" s="51">
        <v>20</v>
      </c>
      <c r="J23" s="51">
        <v>30</v>
      </c>
      <c r="K23" s="161">
        <v>26.86</v>
      </c>
      <c r="L23" s="127"/>
      <c r="M23" s="89">
        <f t="shared" si="0"/>
        <v>0</v>
      </c>
      <c r="N23" s="162" t="str">
        <f t="shared" si="1"/>
        <v>OK</v>
      </c>
      <c r="O23" s="163"/>
      <c r="P23" s="164"/>
      <c r="Q23" s="165"/>
      <c r="R23" s="164"/>
      <c r="S23" s="165"/>
      <c r="T23" s="165"/>
      <c r="U23" s="165"/>
      <c r="V23" s="165"/>
      <c r="W23" s="165"/>
      <c r="X23" s="165"/>
      <c r="Y23" s="165"/>
      <c r="Z23" s="166"/>
      <c r="AA23" s="165"/>
      <c r="AB23" s="165"/>
      <c r="AC23" s="165"/>
      <c r="AD23" s="165"/>
      <c r="AE23" s="165"/>
      <c r="AF23" s="165"/>
      <c r="AG23" s="165"/>
      <c r="AH23" s="165"/>
      <c r="AI23" s="165"/>
      <c r="AJ23" s="165"/>
      <c r="AK23" s="165"/>
    </row>
    <row r="24" spans="1:37" ht="45" x14ac:dyDescent="0.25">
      <c r="A24" s="232"/>
      <c r="B24" s="226"/>
      <c r="C24" s="60">
        <v>87</v>
      </c>
      <c r="D24" s="61" t="s">
        <v>99</v>
      </c>
      <c r="E24" s="167" t="s">
        <v>237</v>
      </c>
      <c r="F24" s="125" t="s">
        <v>334</v>
      </c>
      <c r="G24" s="56" t="s">
        <v>476</v>
      </c>
      <c r="H24" s="125" t="s">
        <v>240</v>
      </c>
      <c r="I24" s="51">
        <v>20</v>
      </c>
      <c r="J24" s="51">
        <v>30</v>
      </c>
      <c r="K24" s="161">
        <v>26.73</v>
      </c>
      <c r="L24" s="127">
        <v>900</v>
      </c>
      <c r="M24" s="89">
        <f t="shared" si="0"/>
        <v>850</v>
      </c>
      <c r="N24" s="162" t="str">
        <f t="shared" si="1"/>
        <v>OK</v>
      </c>
      <c r="O24" s="163"/>
      <c r="P24" s="164">
        <v>50</v>
      </c>
      <c r="Q24" s="165"/>
      <c r="R24" s="164"/>
      <c r="S24" s="165"/>
      <c r="T24" s="165"/>
      <c r="U24" s="165"/>
      <c r="V24" s="165"/>
      <c r="W24" s="165"/>
      <c r="X24" s="165"/>
      <c r="Y24" s="165"/>
      <c r="Z24" s="166"/>
      <c r="AA24" s="165"/>
      <c r="AB24" s="165"/>
      <c r="AC24" s="165"/>
      <c r="AD24" s="165"/>
      <c r="AE24" s="165"/>
      <c r="AF24" s="165"/>
      <c r="AG24" s="165"/>
      <c r="AH24" s="165"/>
      <c r="AI24" s="165"/>
      <c r="AJ24" s="165"/>
      <c r="AK24" s="165"/>
    </row>
    <row r="25" spans="1:37" ht="45" x14ac:dyDescent="0.25">
      <c r="A25" s="232"/>
      <c r="B25" s="226"/>
      <c r="C25" s="60">
        <v>88</v>
      </c>
      <c r="D25" s="61" t="s">
        <v>100</v>
      </c>
      <c r="E25" s="167" t="s">
        <v>237</v>
      </c>
      <c r="F25" s="125" t="s">
        <v>335</v>
      </c>
      <c r="G25" s="56" t="s">
        <v>477</v>
      </c>
      <c r="H25" s="125" t="s">
        <v>240</v>
      </c>
      <c r="I25" s="51">
        <v>20</v>
      </c>
      <c r="J25" s="51">
        <v>30</v>
      </c>
      <c r="K25" s="161">
        <v>66.45</v>
      </c>
      <c r="L25" s="127">
        <v>900</v>
      </c>
      <c r="M25" s="89">
        <f t="shared" si="0"/>
        <v>800</v>
      </c>
      <c r="N25" s="162" t="str">
        <f t="shared" si="1"/>
        <v>OK</v>
      </c>
      <c r="O25" s="163"/>
      <c r="P25" s="164">
        <v>100</v>
      </c>
      <c r="Q25" s="165"/>
      <c r="R25" s="164"/>
      <c r="S25" s="165"/>
      <c r="T25" s="165"/>
      <c r="U25" s="165"/>
      <c r="V25" s="165"/>
      <c r="W25" s="165"/>
      <c r="X25" s="165"/>
      <c r="Y25" s="165"/>
      <c r="Z25" s="166"/>
      <c r="AA25" s="165"/>
      <c r="AB25" s="165"/>
      <c r="AC25" s="165"/>
      <c r="AD25" s="165"/>
      <c r="AE25" s="165"/>
      <c r="AF25" s="165"/>
      <c r="AG25" s="165"/>
      <c r="AH25" s="165"/>
      <c r="AI25" s="165"/>
      <c r="AJ25" s="165"/>
      <c r="AK25" s="165"/>
    </row>
    <row r="26" spans="1:37" ht="45" x14ac:dyDescent="0.25">
      <c r="A26" s="232"/>
      <c r="B26" s="226"/>
      <c r="C26" s="57">
        <v>89</v>
      </c>
      <c r="D26" s="62" t="s">
        <v>33</v>
      </c>
      <c r="E26" s="167" t="s">
        <v>237</v>
      </c>
      <c r="F26" s="125" t="s">
        <v>474</v>
      </c>
      <c r="G26" s="56">
        <v>62091</v>
      </c>
      <c r="H26" s="51" t="s">
        <v>31</v>
      </c>
      <c r="I26" s="51">
        <v>20</v>
      </c>
      <c r="J26" s="51">
        <v>30</v>
      </c>
      <c r="K26" s="161">
        <v>6.48</v>
      </c>
      <c r="L26" s="127">
        <v>1000</v>
      </c>
      <c r="M26" s="89">
        <f t="shared" si="0"/>
        <v>900</v>
      </c>
      <c r="N26" s="162" t="str">
        <f t="shared" si="1"/>
        <v>OK</v>
      </c>
      <c r="O26" s="163"/>
      <c r="P26" s="164">
        <v>100</v>
      </c>
      <c r="Q26" s="165"/>
      <c r="R26" s="164"/>
      <c r="S26" s="165"/>
      <c r="T26" s="165"/>
      <c r="U26" s="165"/>
      <c r="V26" s="165"/>
      <c r="W26" s="165"/>
      <c r="X26" s="165"/>
      <c r="Y26" s="165"/>
      <c r="Z26" s="166"/>
      <c r="AA26" s="165"/>
      <c r="AB26" s="165"/>
      <c r="AC26" s="165"/>
      <c r="AD26" s="165"/>
      <c r="AE26" s="165"/>
      <c r="AF26" s="165"/>
      <c r="AG26" s="165"/>
      <c r="AH26" s="165"/>
      <c r="AI26" s="165"/>
      <c r="AJ26" s="165"/>
      <c r="AK26" s="165"/>
    </row>
    <row r="27" spans="1:37" ht="15" customHeight="1" x14ac:dyDescent="0.25">
      <c r="A27" s="232"/>
      <c r="B27" s="226"/>
      <c r="C27" s="60">
        <v>90</v>
      </c>
      <c r="D27" s="61" t="s">
        <v>393</v>
      </c>
      <c r="E27" s="125" t="s">
        <v>237</v>
      </c>
      <c r="F27" s="125" t="s">
        <v>474</v>
      </c>
      <c r="G27" s="56" t="s">
        <v>478</v>
      </c>
      <c r="H27" s="125" t="s">
        <v>31</v>
      </c>
      <c r="I27" s="51">
        <v>20</v>
      </c>
      <c r="J27" s="51">
        <v>30</v>
      </c>
      <c r="K27" s="161">
        <v>7.72</v>
      </c>
      <c r="L27" s="127"/>
      <c r="M27" s="89">
        <f t="shared" si="0"/>
        <v>0</v>
      </c>
      <c r="N27" s="162" t="str">
        <f t="shared" si="1"/>
        <v>OK</v>
      </c>
      <c r="O27" s="163"/>
      <c r="P27" s="164"/>
      <c r="Q27" s="165"/>
      <c r="R27" s="164"/>
      <c r="S27" s="165"/>
      <c r="T27" s="165"/>
      <c r="U27" s="165"/>
      <c r="V27" s="165"/>
      <c r="W27" s="165"/>
      <c r="X27" s="165"/>
      <c r="Y27" s="165"/>
      <c r="Z27" s="166"/>
      <c r="AA27" s="165"/>
      <c r="AB27" s="165"/>
      <c r="AC27" s="165"/>
      <c r="AD27" s="165"/>
      <c r="AE27" s="165"/>
      <c r="AF27" s="165"/>
      <c r="AG27" s="165"/>
      <c r="AH27" s="165"/>
      <c r="AI27" s="165"/>
      <c r="AJ27" s="165"/>
      <c r="AK27" s="165"/>
    </row>
    <row r="28" spans="1:37" ht="15" customHeight="1" x14ac:dyDescent="0.25">
      <c r="A28" s="232"/>
      <c r="B28" s="226"/>
      <c r="C28" s="60">
        <v>91</v>
      </c>
      <c r="D28" s="61" t="s">
        <v>56</v>
      </c>
      <c r="E28" s="125" t="s">
        <v>235</v>
      </c>
      <c r="F28" s="125" t="s">
        <v>331</v>
      </c>
      <c r="G28" s="56" t="s">
        <v>248</v>
      </c>
      <c r="H28" s="125" t="s">
        <v>31</v>
      </c>
      <c r="I28" s="51">
        <v>20</v>
      </c>
      <c r="J28" s="51">
        <v>30</v>
      </c>
      <c r="K28" s="161">
        <v>24.24</v>
      </c>
      <c r="L28" s="127"/>
      <c r="M28" s="89">
        <f t="shared" si="0"/>
        <v>0</v>
      </c>
      <c r="N28" s="162" t="str">
        <f t="shared" si="1"/>
        <v>OK</v>
      </c>
      <c r="O28" s="163"/>
      <c r="P28" s="164"/>
      <c r="Q28" s="165"/>
      <c r="R28" s="164"/>
      <c r="S28" s="165"/>
      <c r="T28" s="165"/>
      <c r="U28" s="165"/>
      <c r="V28" s="165"/>
      <c r="W28" s="165"/>
      <c r="X28" s="165"/>
      <c r="Y28" s="165"/>
      <c r="Z28" s="166"/>
      <c r="AA28" s="165"/>
      <c r="AB28" s="165"/>
      <c r="AC28" s="165"/>
      <c r="AD28" s="165"/>
      <c r="AE28" s="165"/>
      <c r="AF28" s="165"/>
      <c r="AG28" s="165"/>
      <c r="AH28" s="165"/>
      <c r="AI28" s="165"/>
      <c r="AJ28" s="165"/>
      <c r="AK28" s="165"/>
    </row>
    <row r="29" spans="1:37" ht="15" customHeight="1" x14ac:dyDescent="0.25">
      <c r="A29" s="232"/>
      <c r="B29" s="226"/>
      <c r="C29" s="60">
        <v>92</v>
      </c>
      <c r="D29" s="62" t="s">
        <v>51</v>
      </c>
      <c r="E29" s="125" t="s">
        <v>235</v>
      </c>
      <c r="F29" s="125" t="s">
        <v>331</v>
      </c>
      <c r="G29" s="125" t="s">
        <v>248</v>
      </c>
      <c r="H29" s="51" t="s">
        <v>31</v>
      </c>
      <c r="I29" s="51">
        <v>20</v>
      </c>
      <c r="J29" s="51">
        <v>30</v>
      </c>
      <c r="K29" s="161">
        <v>23.42</v>
      </c>
      <c r="L29" s="127"/>
      <c r="M29" s="89">
        <f t="shared" si="0"/>
        <v>0</v>
      </c>
      <c r="N29" s="162" t="str">
        <f t="shared" si="1"/>
        <v>OK</v>
      </c>
      <c r="O29" s="163"/>
      <c r="P29" s="164"/>
      <c r="Q29" s="165"/>
      <c r="R29" s="164"/>
      <c r="S29" s="165"/>
      <c r="T29" s="165"/>
      <c r="U29" s="165"/>
      <c r="V29" s="165"/>
      <c r="W29" s="165"/>
      <c r="X29" s="165"/>
      <c r="Y29" s="165"/>
      <c r="Z29" s="166"/>
      <c r="AA29" s="165"/>
      <c r="AB29" s="165"/>
      <c r="AC29" s="165"/>
      <c r="AD29" s="165"/>
      <c r="AE29" s="165"/>
      <c r="AF29" s="165"/>
      <c r="AG29" s="165"/>
      <c r="AH29" s="165"/>
      <c r="AI29" s="165"/>
      <c r="AJ29" s="165"/>
      <c r="AK29" s="165"/>
    </row>
    <row r="30" spans="1:37" ht="15" customHeight="1" x14ac:dyDescent="0.25">
      <c r="A30" s="232"/>
      <c r="B30" s="226"/>
      <c r="C30" s="60">
        <v>93</v>
      </c>
      <c r="D30" s="62" t="s">
        <v>55</v>
      </c>
      <c r="E30" s="125" t="s">
        <v>235</v>
      </c>
      <c r="F30" s="125" t="s">
        <v>331</v>
      </c>
      <c r="G30" s="125" t="s">
        <v>248</v>
      </c>
      <c r="H30" s="51" t="s">
        <v>31</v>
      </c>
      <c r="I30" s="51">
        <v>20</v>
      </c>
      <c r="J30" s="51">
        <v>30</v>
      </c>
      <c r="K30" s="161">
        <v>23.8</v>
      </c>
      <c r="L30" s="127">
        <v>200</v>
      </c>
      <c r="M30" s="89">
        <f t="shared" si="0"/>
        <v>200</v>
      </c>
      <c r="N30" s="162" t="str">
        <f t="shared" si="1"/>
        <v>OK</v>
      </c>
      <c r="O30" s="163"/>
      <c r="P30" s="164"/>
      <c r="Q30" s="165"/>
      <c r="R30" s="164"/>
      <c r="S30" s="165"/>
      <c r="T30" s="165"/>
      <c r="U30" s="165"/>
      <c r="V30" s="165"/>
      <c r="W30" s="165"/>
      <c r="X30" s="165"/>
      <c r="Y30" s="165"/>
      <c r="Z30" s="166"/>
      <c r="AA30" s="165"/>
      <c r="AB30" s="165"/>
      <c r="AC30" s="165"/>
      <c r="AD30" s="165"/>
      <c r="AE30" s="165"/>
      <c r="AF30" s="165"/>
      <c r="AG30" s="165"/>
      <c r="AH30" s="165"/>
      <c r="AI30" s="165"/>
      <c r="AJ30" s="165"/>
      <c r="AK30" s="165"/>
    </row>
    <row r="31" spans="1:37" ht="15" customHeight="1" x14ac:dyDescent="0.25">
      <c r="A31" s="232"/>
      <c r="B31" s="226"/>
      <c r="C31" s="57">
        <v>94</v>
      </c>
      <c r="D31" s="62" t="s">
        <v>57</v>
      </c>
      <c r="E31" s="125" t="s">
        <v>235</v>
      </c>
      <c r="F31" s="125" t="s">
        <v>331</v>
      </c>
      <c r="G31" s="125" t="s">
        <v>248</v>
      </c>
      <c r="H31" s="51" t="s">
        <v>31</v>
      </c>
      <c r="I31" s="51">
        <v>20</v>
      </c>
      <c r="J31" s="51">
        <v>30</v>
      </c>
      <c r="K31" s="161">
        <v>24.36</v>
      </c>
      <c r="L31" s="127">
        <v>200</v>
      </c>
      <c r="M31" s="89">
        <f t="shared" si="0"/>
        <v>200</v>
      </c>
      <c r="N31" s="162" t="str">
        <f t="shared" si="1"/>
        <v>OK</v>
      </c>
      <c r="O31" s="163"/>
      <c r="P31" s="164"/>
      <c r="Q31" s="165"/>
      <c r="R31" s="164"/>
      <c r="S31" s="165"/>
      <c r="T31" s="165"/>
      <c r="U31" s="165"/>
      <c r="V31" s="165"/>
      <c r="W31" s="165"/>
      <c r="X31" s="165"/>
      <c r="Y31" s="165"/>
      <c r="Z31" s="166"/>
      <c r="AA31" s="165"/>
      <c r="AB31" s="165"/>
      <c r="AC31" s="165"/>
      <c r="AD31" s="165"/>
      <c r="AE31" s="165"/>
      <c r="AF31" s="165"/>
      <c r="AG31" s="165"/>
      <c r="AH31" s="165"/>
      <c r="AI31" s="165"/>
      <c r="AJ31" s="165"/>
      <c r="AK31" s="165"/>
    </row>
    <row r="32" spans="1:37" ht="15" customHeight="1" x14ac:dyDescent="0.25">
      <c r="A32" s="232"/>
      <c r="B32" s="226"/>
      <c r="C32" s="60">
        <v>95</v>
      </c>
      <c r="D32" s="62" t="s">
        <v>52</v>
      </c>
      <c r="E32" s="125" t="s">
        <v>235</v>
      </c>
      <c r="F32" s="125" t="s">
        <v>331</v>
      </c>
      <c r="G32" s="125" t="s">
        <v>248</v>
      </c>
      <c r="H32" s="51" t="s">
        <v>31</v>
      </c>
      <c r="I32" s="51">
        <v>20</v>
      </c>
      <c r="J32" s="51">
        <v>30</v>
      </c>
      <c r="K32" s="161">
        <v>23.8</v>
      </c>
      <c r="L32" s="127">
        <v>100</v>
      </c>
      <c r="M32" s="89">
        <f t="shared" si="0"/>
        <v>100</v>
      </c>
      <c r="N32" s="162" t="str">
        <f t="shared" si="1"/>
        <v>OK</v>
      </c>
      <c r="O32" s="163"/>
      <c r="P32" s="164"/>
      <c r="Q32" s="165"/>
      <c r="R32" s="164"/>
      <c r="S32" s="165"/>
      <c r="T32" s="165"/>
      <c r="U32" s="165"/>
      <c r="V32" s="165"/>
      <c r="W32" s="165"/>
      <c r="X32" s="165"/>
      <c r="Y32" s="165"/>
      <c r="Z32" s="166"/>
      <c r="AA32" s="165"/>
      <c r="AB32" s="165"/>
      <c r="AC32" s="165"/>
      <c r="AD32" s="165"/>
      <c r="AE32" s="165"/>
      <c r="AF32" s="165"/>
      <c r="AG32" s="165"/>
      <c r="AH32" s="165"/>
      <c r="AI32" s="165"/>
      <c r="AJ32" s="165"/>
      <c r="AK32" s="165"/>
    </row>
    <row r="33" spans="1:37" ht="15" customHeight="1" x14ac:dyDescent="0.25">
      <c r="A33" s="232"/>
      <c r="B33" s="226"/>
      <c r="C33" s="60">
        <v>96</v>
      </c>
      <c r="D33" s="61" t="s">
        <v>53</v>
      </c>
      <c r="E33" s="125" t="s">
        <v>235</v>
      </c>
      <c r="F33" s="125" t="s">
        <v>331</v>
      </c>
      <c r="G33" s="125" t="s">
        <v>248</v>
      </c>
      <c r="H33" s="125" t="s">
        <v>31</v>
      </c>
      <c r="I33" s="51">
        <v>20</v>
      </c>
      <c r="J33" s="51">
        <v>30</v>
      </c>
      <c r="K33" s="161">
        <v>24.8</v>
      </c>
      <c r="L33" s="127">
        <v>100</v>
      </c>
      <c r="M33" s="89">
        <f t="shared" si="0"/>
        <v>100</v>
      </c>
      <c r="N33" s="162" t="str">
        <f t="shared" si="1"/>
        <v>OK</v>
      </c>
      <c r="O33" s="163"/>
      <c r="P33" s="164"/>
      <c r="Q33" s="165"/>
      <c r="R33" s="164"/>
      <c r="S33" s="165"/>
      <c r="T33" s="165"/>
      <c r="U33" s="165"/>
      <c r="V33" s="165"/>
      <c r="W33" s="165"/>
      <c r="X33" s="165"/>
      <c r="Y33" s="165"/>
      <c r="Z33" s="166"/>
      <c r="AA33" s="165"/>
      <c r="AB33" s="165"/>
      <c r="AC33" s="165"/>
      <c r="AD33" s="165"/>
      <c r="AE33" s="165"/>
      <c r="AF33" s="165"/>
      <c r="AG33" s="165"/>
      <c r="AH33" s="165"/>
      <c r="AI33" s="165"/>
      <c r="AJ33" s="165"/>
      <c r="AK33" s="165"/>
    </row>
    <row r="34" spans="1:37" ht="15" customHeight="1" x14ac:dyDescent="0.25">
      <c r="A34" s="232"/>
      <c r="B34" s="226"/>
      <c r="C34" s="60">
        <v>97</v>
      </c>
      <c r="D34" s="61" t="s">
        <v>101</v>
      </c>
      <c r="E34" s="125" t="s">
        <v>235</v>
      </c>
      <c r="F34" s="125" t="s">
        <v>331</v>
      </c>
      <c r="G34" s="125" t="s">
        <v>248</v>
      </c>
      <c r="H34" s="125" t="s">
        <v>31</v>
      </c>
      <c r="I34" s="51">
        <v>20</v>
      </c>
      <c r="J34" s="51">
        <v>30</v>
      </c>
      <c r="K34" s="161">
        <v>18.45</v>
      </c>
      <c r="L34" s="127"/>
      <c r="M34" s="89">
        <f t="shared" si="0"/>
        <v>0</v>
      </c>
      <c r="N34" s="162" t="str">
        <f t="shared" si="1"/>
        <v>OK</v>
      </c>
      <c r="O34" s="163"/>
      <c r="P34" s="164"/>
      <c r="Q34" s="165"/>
      <c r="R34" s="164"/>
      <c r="S34" s="165"/>
      <c r="T34" s="165"/>
      <c r="U34" s="165"/>
      <c r="V34" s="165"/>
      <c r="W34" s="165"/>
      <c r="X34" s="165"/>
      <c r="Y34" s="165"/>
      <c r="Z34" s="166"/>
      <c r="AA34" s="165"/>
      <c r="AB34" s="165"/>
      <c r="AC34" s="165"/>
      <c r="AD34" s="165"/>
      <c r="AE34" s="165"/>
      <c r="AF34" s="165"/>
      <c r="AG34" s="165"/>
      <c r="AH34" s="165"/>
      <c r="AI34" s="165"/>
      <c r="AJ34" s="165"/>
      <c r="AK34" s="165"/>
    </row>
    <row r="35" spans="1:37" ht="15" customHeight="1" x14ac:dyDescent="0.25">
      <c r="A35" s="232"/>
      <c r="B35" s="226"/>
      <c r="C35" s="60">
        <v>98</v>
      </c>
      <c r="D35" s="62" t="s">
        <v>54</v>
      </c>
      <c r="E35" s="125" t="s">
        <v>235</v>
      </c>
      <c r="F35" s="125" t="s">
        <v>331</v>
      </c>
      <c r="G35" s="125" t="s">
        <v>248</v>
      </c>
      <c r="H35" s="51" t="s">
        <v>31</v>
      </c>
      <c r="I35" s="51">
        <v>20</v>
      </c>
      <c r="J35" s="51">
        <v>30</v>
      </c>
      <c r="K35" s="161">
        <v>24.46</v>
      </c>
      <c r="L35" s="127"/>
      <c r="M35" s="89">
        <f t="shared" si="0"/>
        <v>0</v>
      </c>
      <c r="N35" s="162" t="str">
        <f t="shared" si="1"/>
        <v>OK</v>
      </c>
      <c r="O35" s="163"/>
      <c r="P35" s="164"/>
      <c r="Q35" s="165"/>
      <c r="R35" s="164"/>
      <c r="S35" s="165"/>
      <c r="T35" s="165"/>
      <c r="U35" s="165"/>
      <c r="V35" s="165"/>
      <c r="W35" s="165"/>
      <c r="X35" s="165"/>
      <c r="Y35" s="165"/>
      <c r="Z35" s="166"/>
      <c r="AA35" s="165"/>
      <c r="AB35" s="165"/>
      <c r="AC35" s="165"/>
      <c r="AD35" s="165"/>
      <c r="AE35" s="165"/>
      <c r="AF35" s="165"/>
      <c r="AG35" s="165"/>
      <c r="AH35" s="165"/>
      <c r="AI35" s="165"/>
      <c r="AJ35" s="165"/>
      <c r="AK35" s="165"/>
    </row>
    <row r="36" spans="1:37" ht="15" customHeight="1" x14ac:dyDescent="0.25">
      <c r="A36" s="232"/>
      <c r="B36" s="226"/>
      <c r="C36" s="57">
        <v>99</v>
      </c>
      <c r="D36" s="62" t="s">
        <v>102</v>
      </c>
      <c r="E36" s="125" t="s">
        <v>235</v>
      </c>
      <c r="F36" s="125" t="s">
        <v>470</v>
      </c>
      <c r="G36" s="125" t="s">
        <v>479</v>
      </c>
      <c r="H36" s="51" t="s">
        <v>243</v>
      </c>
      <c r="I36" s="51">
        <v>20</v>
      </c>
      <c r="J36" s="51">
        <v>30</v>
      </c>
      <c r="K36" s="161">
        <v>24.17</v>
      </c>
      <c r="L36" s="127">
        <v>50</v>
      </c>
      <c r="M36" s="89">
        <f t="shared" si="0"/>
        <v>50</v>
      </c>
      <c r="N36" s="162" t="str">
        <f t="shared" si="1"/>
        <v>OK</v>
      </c>
      <c r="O36" s="163"/>
      <c r="P36" s="164"/>
      <c r="Q36" s="165"/>
      <c r="R36" s="164"/>
      <c r="S36" s="165"/>
      <c r="T36" s="165"/>
      <c r="U36" s="165"/>
      <c r="V36" s="165"/>
      <c r="W36" s="165"/>
      <c r="X36" s="165"/>
      <c r="Y36" s="165"/>
      <c r="Z36" s="166"/>
      <c r="AA36" s="165"/>
      <c r="AB36" s="165"/>
      <c r="AC36" s="165"/>
      <c r="AD36" s="165"/>
      <c r="AE36" s="165"/>
      <c r="AF36" s="165"/>
      <c r="AG36" s="165"/>
      <c r="AH36" s="165"/>
      <c r="AI36" s="165"/>
      <c r="AJ36" s="165"/>
      <c r="AK36" s="165"/>
    </row>
    <row r="37" spans="1:37" ht="15" customHeight="1" x14ac:dyDescent="0.25">
      <c r="A37" s="232"/>
      <c r="B37" s="226"/>
      <c r="C37" s="60">
        <v>100</v>
      </c>
      <c r="D37" s="62" t="s">
        <v>103</v>
      </c>
      <c r="E37" s="125" t="s">
        <v>235</v>
      </c>
      <c r="F37" s="125" t="s">
        <v>470</v>
      </c>
      <c r="G37" s="125" t="s">
        <v>479</v>
      </c>
      <c r="H37" s="51" t="s">
        <v>243</v>
      </c>
      <c r="I37" s="51">
        <v>20</v>
      </c>
      <c r="J37" s="51">
        <v>30</v>
      </c>
      <c r="K37" s="161">
        <v>20.83</v>
      </c>
      <c r="L37" s="127">
        <v>50</v>
      </c>
      <c r="M37" s="89">
        <f t="shared" si="0"/>
        <v>50</v>
      </c>
      <c r="N37" s="162" t="str">
        <f t="shared" si="1"/>
        <v>OK</v>
      </c>
      <c r="O37" s="163"/>
      <c r="P37" s="164"/>
      <c r="Q37" s="165"/>
      <c r="R37" s="164"/>
      <c r="S37" s="165"/>
      <c r="T37" s="165"/>
      <c r="U37" s="165"/>
      <c r="V37" s="165"/>
      <c r="W37" s="165"/>
      <c r="X37" s="165"/>
      <c r="Y37" s="165"/>
      <c r="Z37" s="166"/>
      <c r="AA37" s="165"/>
      <c r="AB37" s="165"/>
      <c r="AC37" s="165"/>
      <c r="AD37" s="165"/>
      <c r="AE37" s="165"/>
      <c r="AF37" s="165"/>
      <c r="AG37" s="165"/>
      <c r="AH37" s="165"/>
      <c r="AI37" s="165"/>
      <c r="AJ37" s="165"/>
      <c r="AK37" s="165"/>
    </row>
    <row r="38" spans="1:37" ht="15" customHeight="1" x14ac:dyDescent="0.25">
      <c r="A38" s="232"/>
      <c r="B38" s="226"/>
      <c r="C38" s="60">
        <v>101</v>
      </c>
      <c r="D38" s="61" t="s">
        <v>104</v>
      </c>
      <c r="E38" s="125" t="s">
        <v>235</v>
      </c>
      <c r="F38" s="125" t="s">
        <v>337</v>
      </c>
      <c r="G38" s="125" t="s">
        <v>332</v>
      </c>
      <c r="H38" s="125" t="s">
        <v>240</v>
      </c>
      <c r="I38" s="51">
        <v>20</v>
      </c>
      <c r="J38" s="51">
        <v>30</v>
      </c>
      <c r="K38" s="161">
        <v>37.630000000000003</v>
      </c>
      <c r="L38" s="127"/>
      <c r="M38" s="89">
        <f t="shared" si="0"/>
        <v>0</v>
      </c>
      <c r="N38" s="162" t="str">
        <f t="shared" si="1"/>
        <v>OK</v>
      </c>
      <c r="O38" s="163"/>
      <c r="P38" s="164"/>
      <c r="Q38" s="165"/>
      <c r="R38" s="164"/>
      <c r="S38" s="165"/>
      <c r="T38" s="165"/>
      <c r="U38" s="165"/>
      <c r="V38" s="165"/>
      <c r="W38" s="165"/>
      <c r="X38" s="165"/>
      <c r="Y38" s="165"/>
      <c r="Z38" s="166"/>
      <c r="AA38" s="165"/>
      <c r="AB38" s="165"/>
      <c r="AC38" s="165"/>
      <c r="AD38" s="165"/>
      <c r="AE38" s="165"/>
      <c r="AF38" s="165"/>
      <c r="AG38" s="165"/>
      <c r="AH38" s="165"/>
      <c r="AI38" s="165"/>
      <c r="AJ38" s="165"/>
      <c r="AK38" s="165"/>
    </row>
    <row r="39" spans="1:37" ht="15" customHeight="1" x14ac:dyDescent="0.25">
      <c r="A39" s="232"/>
      <c r="B39" s="226"/>
      <c r="C39" s="60">
        <v>102</v>
      </c>
      <c r="D39" s="62" t="s">
        <v>105</v>
      </c>
      <c r="E39" s="125" t="s">
        <v>235</v>
      </c>
      <c r="F39" s="125" t="s">
        <v>480</v>
      </c>
      <c r="G39" s="125" t="s">
        <v>249</v>
      </c>
      <c r="H39" s="51" t="s">
        <v>240</v>
      </c>
      <c r="I39" s="51">
        <v>20</v>
      </c>
      <c r="J39" s="51">
        <v>30</v>
      </c>
      <c r="K39" s="161">
        <v>4.53</v>
      </c>
      <c r="L39" s="127">
        <v>50</v>
      </c>
      <c r="M39" s="89">
        <f t="shared" si="0"/>
        <v>50</v>
      </c>
      <c r="N39" s="162" t="str">
        <f t="shared" si="1"/>
        <v>OK</v>
      </c>
      <c r="O39" s="163"/>
      <c r="P39" s="164"/>
      <c r="Q39" s="165"/>
      <c r="R39" s="164"/>
      <c r="S39" s="165"/>
      <c r="T39" s="165"/>
      <c r="U39" s="165"/>
      <c r="V39" s="165"/>
      <c r="W39" s="165"/>
      <c r="X39" s="165"/>
      <c r="Y39" s="165"/>
      <c r="Z39" s="166"/>
      <c r="AA39" s="165"/>
      <c r="AB39" s="165"/>
      <c r="AC39" s="165"/>
      <c r="AD39" s="165"/>
      <c r="AE39" s="165"/>
      <c r="AF39" s="165"/>
      <c r="AG39" s="165"/>
      <c r="AH39" s="165"/>
      <c r="AI39" s="165"/>
      <c r="AJ39" s="165"/>
      <c r="AK39" s="165"/>
    </row>
    <row r="40" spans="1:37" ht="15" customHeight="1" x14ac:dyDescent="0.25">
      <c r="A40" s="232"/>
      <c r="B40" s="226"/>
      <c r="C40" s="60">
        <v>103</v>
      </c>
      <c r="D40" s="61" t="s">
        <v>106</v>
      </c>
      <c r="E40" s="125" t="s">
        <v>235</v>
      </c>
      <c r="F40" s="125" t="s">
        <v>470</v>
      </c>
      <c r="G40" s="125" t="s">
        <v>479</v>
      </c>
      <c r="H40" s="125" t="s">
        <v>243</v>
      </c>
      <c r="I40" s="51">
        <v>20</v>
      </c>
      <c r="J40" s="51">
        <v>30</v>
      </c>
      <c r="K40" s="161">
        <v>36.82</v>
      </c>
      <c r="L40" s="127"/>
      <c r="M40" s="89">
        <f t="shared" si="0"/>
        <v>0</v>
      </c>
      <c r="N40" s="162" t="str">
        <f t="shared" si="1"/>
        <v>OK</v>
      </c>
      <c r="O40" s="163"/>
      <c r="P40" s="164"/>
      <c r="Q40" s="165"/>
      <c r="R40" s="164"/>
      <c r="S40" s="165"/>
      <c r="T40" s="165"/>
      <c r="U40" s="165"/>
      <c r="V40" s="165"/>
      <c r="W40" s="165"/>
      <c r="X40" s="165"/>
      <c r="Y40" s="165"/>
      <c r="Z40" s="166"/>
      <c r="AA40" s="165"/>
      <c r="AB40" s="165"/>
      <c r="AC40" s="165"/>
      <c r="AD40" s="165"/>
      <c r="AE40" s="165"/>
      <c r="AF40" s="165"/>
      <c r="AG40" s="165"/>
      <c r="AH40" s="165"/>
      <c r="AI40" s="165"/>
      <c r="AJ40" s="165"/>
      <c r="AK40" s="165"/>
    </row>
    <row r="41" spans="1:37" ht="15" customHeight="1" x14ac:dyDescent="0.25">
      <c r="A41" s="232"/>
      <c r="B41" s="226"/>
      <c r="C41" s="57">
        <v>104</v>
      </c>
      <c r="D41" s="61" t="s">
        <v>107</v>
      </c>
      <c r="E41" s="125" t="s">
        <v>235</v>
      </c>
      <c r="F41" s="125" t="s">
        <v>470</v>
      </c>
      <c r="G41" s="125" t="s">
        <v>479</v>
      </c>
      <c r="H41" s="125" t="s">
        <v>243</v>
      </c>
      <c r="I41" s="51">
        <v>20</v>
      </c>
      <c r="J41" s="51">
        <v>30</v>
      </c>
      <c r="K41" s="161">
        <v>32.630000000000003</v>
      </c>
      <c r="L41" s="127"/>
      <c r="M41" s="89">
        <f t="shared" si="0"/>
        <v>0</v>
      </c>
      <c r="N41" s="162" t="str">
        <f t="shared" si="1"/>
        <v>OK</v>
      </c>
      <c r="O41" s="163"/>
      <c r="P41" s="164"/>
      <c r="Q41" s="165"/>
      <c r="R41" s="164"/>
      <c r="S41" s="165"/>
      <c r="T41" s="165"/>
      <c r="U41" s="165"/>
      <c r="V41" s="165"/>
      <c r="W41" s="165"/>
      <c r="X41" s="165"/>
      <c r="Y41" s="165"/>
      <c r="Z41" s="166"/>
      <c r="AA41" s="165"/>
      <c r="AB41" s="165"/>
      <c r="AC41" s="165"/>
      <c r="AD41" s="165"/>
      <c r="AE41" s="165"/>
      <c r="AF41" s="165"/>
      <c r="AG41" s="165"/>
      <c r="AH41" s="165"/>
      <c r="AI41" s="165"/>
      <c r="AJ41" s="165"/>
      <c r="AK41" s="165"/>
    </row>
    <row r="42" spans="1:37" ht="15" customHeight="1" x14ac:dyDescent="0.25">
      <c r="A42" s="232"/>
      <c r="B42" s="226"/>
      <c r="C42" s="60">
        <v>105</v>
      </c>
      <c r="D42" s="62" t="s">
        <v>108</v>
      </c>
      <c r="E42" s="125" t="s">
        <v>235</v>
      </c>
      <c r="F42" s="125" t="s">
        <v>470</v>
      </c>
      <c r="G42" s="125" t="s">
        <v>479</v>
      </c>
      <c r="H42" s="51" t="s">
        <v>243</v>
      </c>
      <c r="I42" s="51">
        <v>20</v>
      </c>
      <c r="J42" s="51">
        <v>30</v>
      </c>
      <c r="K42" s="161">
        <v>36.82</v>
      </c>
      <c r="L42" s="127"/>
      <c r="M42" s="89">
        <f t="shared" si="0"/>
        <v>0</v>
      </c>
      <c r="N42" s="162" t="str">
        <f t="shared" si="1"/>
        <v>OK</v>
      </c>
      <c r="O42" s="163"/>
      <c r="P42" s="164"/>
      <c r="Q42" s="165"/>
      <c r="R42" s="164"/>
      <c r="S42" s="165"/>
      <c r="T42" s="165"/>
      <c r="U42" s="165"/>
      <c r="V42" s="165"/>
      <c r="W42" s="165"/>
      <c r="X42" s="165"/>
      <c r="Y42" s="165"/>
      <c r="Z42" s="166"/>
      <c r="AA42" s="165"/>
      <c r="AB42" s="165"/>
      <c r="AC42" s="165"/>
      <c r="AD42" s="165"/>
      <c r="AE42" s="165"/>
      <c r="AF42" s="165"/>
      <c r="AG42" s="165"/>
      <c r="AH42" s="165"/>
      <c r="AI42" s="165"/>
      <c r="AJ42" s="165"/>
      <c r="AK42" s="165"/>
    </row>
    <row r="43" spans="1:37" ht="15" customHeight="1" x14ac:dyDescent="0.25">
      <c r="A43" s="232"/>
      <c r="B43" s="226"/>
      <c r="C43" s="60">
        <v>106</v>
      </c>
      <c r="D43" s="61" t="s">
        <v>109</v>
      </c>
      <c r="E43" s="125" t="s">
        <v>235</v>
      </c>
      <c r="F43" s="125" t="s">
        <v>470</v>
      </c>
      <c r="G43" s="125" t="s">
        <v>479</v>
      </c>
      <c r="H43" s="125" t="s">
        <v>243</v>
      </c>
      <c r="I43" s="51">
        <v>20</v>
      </c>
      <c r="J43" s="51">
        <v>30</v>
      </c>
      <c r="K43" s="161">
        <v>26.24</v>
      </c>
      <c r="L43" s="127"/>
      <c r="M43" s="89">
        <f t="shared" si="0"/>
        <v>0</v>
      </c>
      <c r="N43" s="162" t="str">
        <f t="shared" si="1"/>
        <v>OK</v>
      </c>
      <c r="O43" s="163"/>
      <c r="P43" s="164"/>
      <c r="Q43" s="165"/>
      <c r="R43" s="164"/>
      <c r="S43" s="165"/>
      <c r="T43" s="165"/>
      <c r="U43" s="165"/>
      <c r="V43" s="165"/>
      <c r="W43" s="165"/>
      <c r="X43" s="165"/>
      <c r="Y43" s="165"/>
      <c r="Z43" s="166"/>
      <c r="AA43" s="165"/>
      <c r="AB43" s="165"/>
      <c r="AC43" s="165"/>
      <c r="AD43" s="165"/>
      <c r="AE43" s="165"/>
      <c r="AF43" s="165"/>
      <c r="AG43" s="165"/>
      <c r="AH43" s="165"/>
      <c r="AI43" s="165"/>
      <c r="AJ43" s="165"/>
      <c r="AK43" s="165"/>
    </row>
    <row r="44" spans="1:37" ht="15" customHeight="1" x14ac:dyDescent="0.25">
      <c r="A44" s="232"/>
      <c r="B44" s="226"/>
      <c r="C44" s="60">
        <v>107</v>
      </c>
      <c r="D44" s="61" t="s">
        <v>110</v>
      </c>
      <c r="E44" s="125" t="s">
        <v>235</v>
      </c>
      <c r="F44" s="125" t="s">
        <v>470</v>
      </c>
      <c r="G44" s="125" t="s">
        <v>479</v>
      </c>
      <c r="H44" s="125" t="s">
        <v>241</v>
      </c>
      <c r="I44" s="51">
        <v>20</v>
      </c>
      <c r="J44" s="51">
        <v>30</v>
      </c>
      <c r="K44" s="161">
        <v>50.35</v>
      </c>
      <c r="L44" s="127"/>
      <c r="M44" s="89">
        <f t="shared" si="0"/>
        <v>0</v>
      </c>
      <c r="N44" s="162" t="str">
        <f t="shared" si="1"/>
        <v>OK</v>
      </c>
      <c r="O44" s="163"/>
      <c r="P44" s="164"/>
      <c r="Q44" s="165"/>
      <c r="R44" s="164"/>
      <c r="S44" s="165"/>
      <c r="T44" s="165"/>
      <c r="U44" s="165"/>
      <c r="V44" s="165"/>
      <c r="W44" s="165"/>
      <c r="X44" s="165"/>
      <c r="Y44" s="165"/>
      <c r="Z44" s="166"/>
      <c r="AA44" s="165"/>
      <c r="AB44" s="165"/>
      <c r="AC44" s="165"/>
      <c r="AD44" s="165"/>
      <c r="AE44" s="165"/>
      <c r="AF44" s="165"/>
      <c r="AG44" s="165"/>
      <c r="AH44" s="165"/>
      <c r="AI44" s="165"/>
      <c r="AJ44" s="165"/>
      <c r="AK44" s="165"/>
    </row>
    <row r="45" spans="1:37" ht="15" customHeight="1" x14ac:dyDescent="0.25">
      <c r="A45" s="232"/>
      <c r="B45" s="226"/>
      <c r="C45" s="60">
        <v>108</v>
      </c>
      <c r="D45" s="61" t="s">
        <v>111</v>
      </c>
      <c r="E45" s="125" t="s">
        <v>235</v>
      </c>
      <c r="F45" s="125" t="s">
        <v>470</v>
      </c>
      <c r="G45" s="125" t="s">
        <v>479</v>
      </c>
      <c r="H45" s="51" t="s">
        <v>240</v>
      </c>
      <c r="I45" s="51">
        <v>20</v>
      </c>
      <c r="J45" s="51">
        <v>30</v>
      </c>
      <c r="K45" s="161">
        <v>39.36</v>
      </c>
      <c r="L45" s="127"/>
      <c r="M45" s="89">
        <f t="shared" si="0"/>
        <v>0</v>
      </c>
      <c r="N45" s="162" t="str">
        <f t="shared" si="1"/>
        <v>OK</v>
      </c>
      <c r="O45" s="163"/>
      <c r="P45" s="164"/>
      <c r="Q45" s="165"/>
      <c r="R45" s="164"/>
      <c r="S45" s="165"/>
      <c r="T45" s="165"/>
      <c r="U45" s="165"/>
      <c r="V45" s="165"/>
      <c r="W45" s="165"/>
      <c r="X45" s="165"/>
      <c r="Y45" s="165"/>
      <c r="Z45" s="166"/>
      <c r="AA45" s="165"/>
      <c r="AB45" s="165"/>
      <c r="AC45" s="165"/>
      <c r="AD45" s="165"/>
      <c r="AE45" s="165"/>
      <c r="AF45" s="165"/>
      <c r="AG45" s="165"/>
      <c r="AH45" s="165"/>
      <c r="AI45" s="165"/>
      <c r="AJ45" s="165"/>
      <c r="AK45" s="165"/>
    </row>
    <row r="46" spans="1:37" ht="15" customHeight="1" x14ac:dyDescent="0.25">
      <c r="A46" s="232"/>
      <c r="B46" s="226"/>
      <c r="C46" s="57">
        <v>109</v>
      </c>
      <c r="D46" s="61" t="s">
        <v>112</v>
      </c>
      <c r="E46" s="125" t="s">
        <v>235</v>
      </c>
      <c r="F46" s="125" t="s">
        <v>470</v>
      </c>
      <c r="G46" s="125" t="s">
        <v>479</v>
      </c>
      <c r="H46" s="51" t="s">
        <v>241</v>
      </c>
      <c r="I46" s="51">
        <v>20</v>
      </c>
      <c r="J46" s="51">
        <v>30</v>
      </c>
      <c r="K46" s="161">
        <v>53.45</v>
      </c>
      <c r="L46" s="127"/>
      <c r="M46" s="89">
        <f t="shared" si="0"/>
        <v>0</v>
      </c>
      <c r="N46" s="162" t="str">
        <f t="shared" si="1"/>
        <v>OK</v>
      </c>
      <c r="O46" s="163"/>
      <c r="P46" s="164"/>
      <c r="Q46" s="165"/>
      <c r="R46" s="164"/>
      <c r="S46" s="165"/>
      <c r="T46" s="165"/>
      <c r="U46" s="165"/>
      <c r="V46" s="165"/>
      <c r="W46" s="165"/>
      <c r="X46" s="165"/>
      <c r="Y46" s="165"/>
      <c r="Z46" s="166"/>
      <c r="AA46" s="165"/>
      <c r="AB46" s="165"/>
      <c r="AC46" s="165"/>
      <c r="AD46" s="165"/>
      <c r="AE46" s="165"/>
      <c r="AF46" s="165"/>
      <c r="AG46" s="165"/>
      <c r="AH46" s="165"/>
      <c r="AI46" s="165"/>
      <c r="AJ46" s="165"/>
      <c r="AK46" s="165"/>
    </row>
    <row r="47" spans="1:37" ht="15" customHeight="1" x14ac:dyDescent="0.25">
      <c r="A47" s="232"/>
      <c r="B47" s="226"/>
      <c r="C47" s="60">
        <v>110</v>
      </c>
      <c r="D47" s="61" t="s">
        <v>113</v>
      </c>
      <c r="E47" s="125" t="s">
        <v>235</v>
      </c>
      <c r="F47" s="125" t="s">
        <v>470</v>
      </c>
      <c r="G47" s="125" t="s">
        <v>479</v>
      </c>
      <c r="H47" s="51" t="s">
        <v>243</v>
      </c>
      <c r="I47" s="51">
        <v>20</v>
      </c>
      <c r="J47" s="51">
        <v>30</v>
      </c>
      <c r="K47" s="161">
        <v>37.229999999999997</v>
      </c>
      <c r="L47" s="127"/>
      <c r="M47" s="89">
        <f t="shared" si="0"/>
        <v>0</v>
      </c>
      <c r="N47" s="162" t="str">
        <f t="shared" si="1"/>
        <v>OK</v>
      </c>
      <c r="O47" s="163"/>
      <c r="P47" s="164"/>
      <c r="Q47" s="165"/>
      <c r="R47" s="164"/>
      <c r="S47" s="165"/>
      <c r="T47" s="165"/>
      <c r="U47" s="165"/>
      <c r="V47" s="165"/>
      <c r="W47" s="165"/>
      <c r="X47" s="165"/>
      <c r="Y47" s="165"/>
      <c r="Z47" s="166"/>
      <c r="AA47" s="165"/>
      <c r="AB47" s="165"/>
      <c r="AC47" s="165"/>
      <c r="AD47" s="165"/>
      <c r="AE47" s="165"/>
      <c r="AF47" s="165"/>
      <c r="AG47" s="165"/>
      <c r="AH47" s="165"/>
      <c r="AI47" s="165"/>
      <c r="AJ47" s="165"/>
      <c r="AK47" s="165"/>
    </row>
    <row r="48" spans="1:37" ht="15" customHeight="1" x14ac:dyDescent="0.25">
      <c r="A48" s="232"/>
      <c r="B48" s="226"/>
      <c r="C48" s="60">
        <v>111</v>
      </c>
      <c r="D48" s="61" t="s">
        <v>114</v>
      </c>
      <c r="E48" s="51" t="s">
        <v>235</v>
      </c>
      <c r="F48" s="51" t="s">
        <v>470</v>
      </c>
      <c r="G48" s="125" t="s">
        <v>479</v>
      </c>
      <c r="H48" s="51" t="s">
        <v>243</v>
      </c>
      <c r="I48" s="51">
        <v>20</v>
      </c>
      <c r="J48" s="51">
        <v>30</v>
      </c>
      <c r="K48" s="161">
        <v>45.38</v>
      </c>
      <c r="L48" s="127"/>
      <c r="M48" s="89">
        <f t="shared" si="0"/>
        <v>0</v>
      </c>
      <c r="N48" s="162" t="str">
        <f t="shared" si="1"/>
        <v>OK</v>
      </c>
      <c r="O48" s="164"/>
      <c r="P48" s="164"/>
      <c r="Q48" s="165"/>
      <c r="R48" s="164"/>
      <c r="S48" s="165"/>
      <c r="T48" s="165"/>
      <c r="U48" s="165"/>
      <c r="V48" s="165"/>
      <c r="W48" s="165"/>
      <c r="X48" s="165"/>
      <c r="Y48" s="165"/>
      <c r="Z48" s="169"/>
      <c r="AA48" s="165"/>
      <c r="AB48" s="165"/>
      <c r="AC48" s="165"/>
      <c r="AD48" s="165"/>
      <c r="AE48" s="165"/>
      <c r="AF48" s="165"/>
      <c r="AG48" s="165"/>
      <c r="AH48" s="165"/>
      <c r="AI48" s="165"/>
      <c r="AJ48" s="165"/>
      <c r="AK48" s="165"/>
    </row>
    <row r="49" spans="1:37" ht="15" customHeight="1" x14ac:dyDescent="0.25">
      <c r="A49" s="232"/>
      <c r="B49" s="226"/>
      <c r="C49" s="60">
        <v>112</v>
      </c>
      <c r="D49" s="61" t="s">
        <v>115</v>
      </c>
      <c r="E49" s="125" t="s">
        <v>235</v>
      </c>
      <c r="F49" s="125" t="s">
        <v>481</v>
      </c>
      <c r="G49" s="125" t="s">
        <v>250</v>
      </c>
      <c r="H49" s="125" t="s">
        <v>240</v>
      </c>
      <c r="I49" s="51">
        <v>20</v>
      </c>
      <c r="J49" s="51">
        <v>30</v>
      </c>
      <c r="K49" s="161">
        <v>118.83</v>
      </c>
      <c r="L49" s="127"/>
      <c r="M49" s="89">
        <f t="shared" si="0"/>
        <v>0</v>
      </c>
      <c r="N49" s="162" t="str">
        <f t="shared" si="1"/>
        <v>OK</v>
      </c>
      <c r="O49" s="164"/>
      <c r="P49" s="164"/>
      <c r="Q49" s="165"/>
      <c r="R49" s="164"/>
      <c r="S49" s="165"/>
      <c r="T49" s="165"/>
      <c r="U49" s="165"/>
      <c r="V49" s="165"/>
      <c r="W49" s="165"/>
      <c r="X49" s="165"/>
      <c r="Y49" s="165"/>
      <c r="Z49" s="169"/>
      <c r="AA49" s="165"/>
      <c r="AB49" s="165"/>
      <c r="AC49" s="165"/>
      <c r="AD49" s="165"/>
      <c r="AE49" s="165"/>
      <c r="AF49" s="165"/>
      <c r="AG49" s="165"/>
      <c r="AH49" s="165"/>
      <c r="AI49" s="165"/>
      <c r="AJ49" s="165"/>
      <c r="AK49" s="165"/>
    </row>
    <row r="50" spans="1:37" ht="15" customHeight="1" x14ac:dyDescent="0.25">
      <c r="A50" s="232"/>
      <c r="B50" s="226"/>
      <c r="C50" s="60">
        <v>113</v>
      </c>
      <c r="D50" s="61" t="s">
        <v>116</v>
      </c>
      <c r="E50" s="125" t="s">
        <v>235</v>
      </c>
      <c r="F50" s="125" t="s">
        <v>480</v>
      </c>
      <c r="G50" s="125" t="s">
        <v>249</v>
      </c>
      <c r="H50" s="125" t="s">
        <v>240</v>
      </c>
      <c r="I50" s="51">
        <v>20</v>
      </c>
      <c r="J50" s="51">
        <v>30</v>
      </c>
      <c r="K50" s="161">
        <v>16.38</v>
      </c>
      <c r="L50" s="127"/>
      <c r="M50" s="89">
        <f t="shared" si="0"/>
        <v>0</v>
      </c>
      <c r="N50" s="162" t="str">
        <f t="shared" si="1"/>
        <v>OK</v>
      </c>
      <c r="O50" s="164"/>
      <c r="P50" s="164"/>
      <c r="Q50" s="165"/>
      <c r="R50" s="164"/>
      <c r="S50" s="165"/>
      <c r="T50" s="165"/>
      <c r="U50" s="165"/>
      <c r="V50" s="165"/>
      <c r="W50" s="165"/>
      <c r="X50" s="165"/>
      <c r="Y50" s="165"/>
      <c r="Z50" s="169"/>
      <c r="AA50" s="165"/>
      <c r="AB50" s="165"/>
      <c r="AC50" s="165"/>
      <c r="AD50" s="165"/>
      <c r="AE50" s="165"/>
      <c r="AF50" s="165"/>
      <c r="AG50" s="165"/>
      <c r="AH50" s="165"/>
      <c r="AI50" s="165"/>
      <c r="AJ50" s="165"/>
      <c r="AK50" s="165"/>
    </row>
    <row r="51" spans="1:37" ht="60" x14ac:dyDescent="0.25">
      <c r="A51" s="232"/>
      <c r="B51" s="226"/>
      <c r="C51" s="57">
        <v>114</v>
      </c>
      <c r="D51" s="61" t="s">
        <v>34</v>
      </c>
      <c r="E51" s="125" t="s">
        <v>235</v>
      </c>
      <c r="F51" s="125" t="s">
        <v>331</v>
      </c>
      <c r="G51" s="125" t="s">
        <v>248</v>
      </c>
      <c r="H51" s="125" t="s">
        <v>31</v>
      </c>
      <c r="I51" s="51">
        <v>20</v>
      </c>
      <c r="J51" s="51">
        <v>30</v>
      </c>
      <c r="K51" s="161">
        <v>5.14</v>
      </c>
      <c r="L51" s="127">
        <v>50</v>
      </c>
      <c r="M51" s="89">
        <f t="shared" si="0"/>
        <v>0</v>
      </c>
      <c r="N51" s="162" t="str">
        <f t="shared" si="1"/>
        <v>OK</v>
      </c>
      <c r="O51" s="164"/>
      <c r="P51" s="164">
        <v>50</v>
      </c>
      <c r="Q51" s="165"/>
      <c r="R51" s="164"/>
      <c r="S51" s="165"/>
      <c r="T51" s="165"/>
      <c r="U51" s="165"/>
      <c r="V51" s="165"/>
      <c r="W51" s="165"/>
      <c r="X51" s="165"/>
      <c r="Y51" s="165"/>
      <c r="Z51" s="169"/>
      <c r="AA51" s="165"/>
      <c r="AB51" s="165"/>
      <c r="AC51" s="165"/>
      <c r="AD51" s="165"/>
      <c r="AE51" s="165"/>
      <c r="AF51" s="165"/>
      <c r="AG51" s="165"/>
      <c r="AH51" s="165"/>
      <c r="AI51" s="165"/>
      <c r="AJ51" s="165"/>
      <c r="AK51" s="165"/>
    </row>
    <row r="52" spans="1:37" ht="15" customHeight="1" x14ac:dyDescent="0.25">
      <c r="A52" s="232"/>
      <c r="B52" s="226"/>
      <c r="C52" s="60">
        <v>115</v>
      </c>
      <c r="D52" s="61" t="s">
        <v>35</v>
      </c>
      <c r="E52" s="125" t="s">
        <v>235</v>
      </c>
      <c r="F52" s="125" t="s">
        <v>331</v>
      </c>
      <c r="G52" s="125" t="s">
        <v>248</v>
      </c>
      <c r="H52" s="125" t="s">
        <v>31</v>
      </c>
      <c r="I52" s="51">
        <v>20</v>
      </c>
      <c r="J52" s="51">
        <v>30</v>
      </c>
      <c r="K52" s="161">
        <v>3.81</v>
      </c>
      <c r="L52" s="127"/>
      <c r="M52" s="89">
        <f t="shared" si="0"/>
        <v>0</v>
      </c>
      <c r="N52" s="162" t="str">
        <f t="shared" si="1"/>
        <v>OK</v>
      </c>
      <c r="O52" s="164"/>
      <c r="P52" s="164"/>
      <c r="Q52" s="165"/>
      <c r="R52" s="164"/>
      <c r="S52" s="165"/>
      <c r="T52" s="165"/>
      <c r="U52" s="165"/>
      <c r="V52" s="165"/>
      <c r="W52" s="165"/>
      <c r="X52" s="165"/>
      <c r="Y52" s="165"/>
      <c r="Z52" s="169"/>
      <c r="AA52" s="165"/>
      <c r="AB52" s="165"/>
      <c r="AC52" s="165"/>
      <c r="AD52" s="165"/>
      <c r="AE52" s="165"/>
      <c r="AF52" s="165"/>
      <c r="AG52" s="165"/>
      <c r="AH52" s="165"/>
      <c r="AI52" s="165"/>
      <c r="AJ52" s="165"/>
      <c r="AK52" s="165"/>
    </row>
    <row r="53" spans="1:37" ht="45" x14ac:dyDescent="0.25">
      <c r="A53" s="232"/>
      <c r="B53" s="226"/>
      <c r="C53" s="60">
        <v>116</v>
      </c>
      <c r="D53" s="61" t="s">
        <v>36</v>
      </c>
      <c r="E53" s="125" t="s">
        <v>235</v>
      </c>
      <c r="F53" s="125" t="s">
        <v>331</v>
      </c>
      <c r="G53" s="125" t="s">
        <v>248</v>
      </c>
      <c r="H53" s="125" t="s">
        <v>31</v>
      </c>
      <c r="I53" s="51">
        <v>20</v>
      </c>
      <c r="J53" s="51">
        <v>30</v>
      </c>
      <c r="K53" s="161">
        <v>1.97</v>
      </c>
      <c r="L53" s="127">
        <v>200</v>
      </c>
      <c r="M53" s="89">
        <f t="shared" si="0"/>
        <v>100</v>
      </c>
      <c r="N53" s="162" t="str">
        <f t="shared" si="1"/>
        <v>OK</v>
      </c>
      <c r="O53" s="164"/>
      <c r="P53" s="164">
        <v>100</v>
      </c>
      <c r="Q53" s="165"/>
      <c r="R53" s="164"/>
      <c r="S53" s="165"/>
      <c r="T53" s="165"/>
      <c r="U53" s="165"/>
      <c r="V53" s="165"/>
      <c r="W53" s="165"/>
      <c r="X53" s="165"/>
      <c r="Y53" s="165"/>
      <c r="Z53" s="169"/>
      <c r="AA53" s="165"/>
      <c r="AB53" s="165"/>
      <c r="AC53" s="165"/>
      <c r="AD53" s="165"/>
      <c r="AE53" s="165"/>
      <c r="AF53" s="165"/>
      <c r="AG53" s="165"/>
      <c r="AH53" s="165"/>
      <c r="AI53" s="165"/>
      <c r="AJ53" s="165"/>
      <c r="AK53" s="165"/>
    </row>
    <row r="54" spans="1:37" ht="15" customHeight="1" x14ac:dyDescent="0.25">
      <c r="A54" s="232"/>
      <c r="B54" s="226"/>
      <c r="C54" s="60">
        <v>117</v>
      </c>
      <c r="D54" s="61" t="s">
        <v>117</v>
      </c>
      <c r="E54" s="125" t="s">
        <v>235</v>
      </c>
      <c r="F54" s="125" t="s">
        <v>331</v>
      </c>
      <c r="G54" s="125" t="s">
        <v>248</v>
      </c>
      <c r="H54" s="125" t="s">
        <v>31</v>
      </c>
      <c r="I54" s="51">
        <v>20</v>
      </c>
      <c r="J54" s="51">
        <v>30</v>
      </c>
      <c r="K54" s="161">
        <v>15.06</v>
      </c>
      <c r="L54" s="127"/>
      <c r="M54" s="89">
        <f t="shared" si="0"/>
        <v>0</v>
      </c>
      <c r="N54" s="162" t="str">
        <f t="shared" si="1"/>
        <v>OK</v>
      </c>
      <c r="O54" s="164"/>
      <c r="P54" s="164"/>
      <c r="Q54" s="165"/>
      <c r="R54" s="164"/>
      <c r="S54" s="165"/>
      <c r="T54" s="165"/>
      <c r="U54" s="165"/>
      <c r="V54" s="165"/>
      <c r="W54" s="165"/>
      <c r="X54" s="165"/>
      <c r="Y54" s="165"/>
      <c r="Z54" s="169"/>
      <c r="AA54" s="165"/>
      <c r="AB54" s="165"/>
      <c r="AC54" s="165"/>
      <c r="AD54" s="165"/>
      <c r="AE54" s="165"/>
      <c r="AF54" s="165"/>
      <c r="AG54" s="165"/>
      <c r="AH54" s="165"/>
      <c r="AI54" s="165"/>
      <c r="AJ54" s="165"/>
      <c r="AK54" s="165"/>
    </row>
    <row r="55" spans="1:37" ht="15" customHeight="1" x14ac:dyDescent="0.25">
      <c r="A55" s="232"/>
      <c r="B55" s="226"/>
      <c r="C55" s="60">
        <v>118</v>
      </c>
      <c r="D55" s="61" t="s">
        <v>118</v>
      </c>
      <c r="E55" s="51" t="s">
        <v>235</v>
      </c>
      <c r="F55" s="51" t="s">
        <v>331</v>
      </c>
      <c r="G55" s="125" t="s">
        <v>248</v>
      </c>
      <c r="H55" s="51" t="s">
        <v>31</v>
      </c>
      <c r="I55" s="51">
        <v>20</v>
      </c>
      <c r="J55" s="51">
        <v>30</v>
      </c>
      <c r="K55" s="161">
        <v>15.06</v>
      </c>
      <c r="L55" s="127"/>
      <c r="M55" s="89">
        <f t="shared" si="0"/>
        <v>0</v>
      </c>
      <c r="N55" s="162" t="str">
        <f t="shared" si="1"/>
        <v>OK</v>
      </c>
      <c r="O55" s="164"/>
      <c r="P55" s="164"/>
      <c r="Q55" s="165"/>
      <c r="R55" s="164"/>
      <c r="S55" s="165"/>
      <c r="T55" s="165"/>
      <c r="U55" s="165"/>
      <c r="V55" s="165"/>
      <c r="W55" s="165"/>
      <c r="X55" s="165"/>
      <c r="Y55" s="165"/>
      <c r="Z55" s="169"/>
      <c r="AA55" s="165"/>
      <c r="AB55" s="165"/>
      <c r="AC55" s="165"/>
      <c r="AD55" s="165"/>
      <c r="AE55" s="165"/>
      <c r="AF55" s="165"/>
      <c r="AG55" s="165"/>
      <c r="AH55" s="165"/>
      <c r="AI55" s="165"/>
      <c r="AJ55" s="165"/>
      <c r="AK55" s="165"/>
    </row>
    <row r="56" spans="1:37" ht="15" customHeight="1" x14ac:dyDescent="0.25">
      <c r="A56" s="232"/>
      <c r="B56" s="226"/>
      <c r="C56" s="57">
        <v>119</v>
      </c>
      <c r="D56" s="62" t="s">
        <v>50</v>
      </c>
      <c r="E56" s="125" t="s">
        <v>235</v>
      </c>
      <c r="F56" s="125" t="s">
        <v>331</v>
      </c>
      <c r="G56" s="125" t="s">
        <v>248</v>
      </c>
      <c r="H56" s="125" t="s">
        <v>31</v>
      </c>
      <c r="I56" s="51">
        <v>20</v>
      </c>
      <c r="J56" s="51">
        <v>30</v>
      </c>
      <c r="K56" s="161">
        <v>14.22</v>
      </c>
      <c r="L56" s="127"/>
      <c r="M56" s="89">
        <f t="shared" si="0"/>
        <v>0</v>
      </c>
      <c r="N56" s="162" t="str">
        <f t="shared" si="1"/>
        <v>OK</v>
      </c>
      <c r="O56" s="164"/>
      <c r="P56" s="164"/>
      <c r="Q56" s="165"/>
      <c r="R56" s="164"/>
      <c r="S56" s="165"/>
      <c r="T56" s="165"/>
      <c r="U56" s="165"/>
      <c r="V56" s="165"/>
      <c r="W56" s="165"/>
      <c r="X56" s="165"/>
      <c r="Y56" s="165"/>
      <c r="Z56" s="169"/>
      <c r="AA56" s="165"/>
      <c r="AB56" s="165"/>
      <c r="AC56" s="165"/>
      <c r="AD56" s="165"/>
      <c r="AE56" s="165"/>
      <c r="AF56" s="165"/>
      <c r="AG56" s="165"/>
      <c r="AH56" s="165"/>
      <c r="AI56" s="165"/>
      <c r="AJ56" s="165"/>
      <c r="AK56" s="165"/>
    </row>
    <row r="57" spans="1:37" ht="75" x14ac:dyDescent="0.25">
      <c r="A57" s="232"/>
      <c r="B57" s="226"/>
      <c r="C57" s="60">
        <v>120</v>
      </c>
      <c r="D57" s="62" t="s">
        <v>37</v>
      </c>
      <c r="E57" s="125" t="s">
        <v>235</v>
      </c>
      <c r="F57" s="125" t="s">
        <v>331</v>
      </c>
      <c r="G57" s="125" t="s">
        <v>248</v>
      </c>
      <c r="H57" s="125" t="s">
        <v>31</v>
      </c>
      <c r="I57" s="51">
        <v>20</v>
      </c>
      <c r="J57" s="51">
        <v>30</v>
      </c>
      <c r="K57" s="161">
        <v>15.4</v>
      </c>
      <c r="L57" s="127">
        <v>20</v>
      </c>
      <c r="M57" s="89">
        <f t="shared" si="0"/>
        <v>0</v>
      </c>
      <c r="N57" s="162" t="str">
        <f t="shared" si="1"/>
        <v>OK</v>
      </c>
      <c r="O57" s="164"/>
      <c r="P57" s="164">
        <v>20</v>
      </c>
      <c r="Q57" s="165"/>
      <c r="R57" s="164"/>
      <c r="S57" s="165"/>
      <c r="T57" s="165"/>
      <c r="U57" s="165"/>
      <c r="V57" s="165"/>
      <c r="W57" s="165"/>
      <c r="X57" s="165"/>
      <c r="Y57" s="165"/>
      <c r="Z57" s="169"/>
      <c r="AA57" s="165"/>
      <c r="AB57" s="165"/>
      <c r="AC57" s="165"/>
      <c r="AD57" s="165"/>
      <c r="AE57" s="165"/>
      <c r="AF57" s="165"/>
      <c r="AG57" s="165"/>
      <c r="AH57" s="165"/>
      <c r="AI57" s="165"/>
      <c r="AJ57" s="165"/>
      <c r="AK57" s="165"/>
    </row>
    <row r="58" spans="1:37" ht="15" customHeight="1" x14ac:dyDescent="0.25">
      <c r="A58" s="232"/>
      <c r="B58" s="226"/>
      <c r="C58" s="60">
        <v>121</v>
      </c>
      <c r="D58" s="62" t="s">
        <v>38</v>
      </c>
      <c r="E58" s="125" t="s">
        <v>235</v>
      </c>
      <c r="F58" s="125" t="s">
        <v>331</v>
      </c>
      <c r="G58" s="125" t="s">
        <v>248</v>
      </c>
      <c r="H58" s="125" t="s">
        <v>31</v>
      </c>
      <c r="I58" s="51">
        <v>20</v>
      </c>
      <c r="J58" s="51">
        <v>30</v>
      </c>
      <c r="K58" s="161">
        <v>18.760000000000002</v>
      </c>
      <c r="L58" s="127">
        <v>50</v>
      </c>
      <c r="M58" s="89">
        <f t="shared" si="0"/>
        <v>50</v>
      </c>
      <c r="N58" s="162" t="str">
        <f t="shared" si="1"/>
        <v>OK</v>
      </c>
      <c r="O58" s="164"/>
      <c r="P58" s="164"/>
      <c r="Q58" s="165"/>
      <c r="R58" s="164"/>
      <c r="S58" s="165"/>
      <c r="T58" s="165"/>
      <c r="U58" s="165"/>
      <c r="V58" s="165"/>
      <c r="W58" s="165"/>
      <c r="X58" s="165"/>
      <c r="Y58" s="165"/>
      <c r="Z58" s="169"/>
      <c r="AA58" s="165"/>
      <c r="AB58" s="165"/>
      <c r="AC58" s="165"/>
      <c r="AD58" s="165"/>
      <c r="AE58" s="165"/>
      <c r="AF58" s="165"/>
      <c r="AG58" s="165"/>
      <c r="AH58" s="165"/>
      <c r="AI58" s="165"/>
      <c r="AJ58" s="165"/>
      <c r="AK58" s="165"/>
    </row>
    <row r="59" spans="1:37" ht="15" customHeight="1" x14ac:dyDescent="0.25">
      <c r="A59" s="232"/>
      <c r="B59" s="226"/>
      <c r="C59" s="60">
        <v>122</v>
      </c>
      <c r="D59" s="62" t="s">
        <v>39</v>
      </c>
      <c r="E59" s="51" t="s">
        <v>235</v>
      </c>
      <c r="F59" s="51" t="s">
        <v>331</v>
      </c>
      <c r="G59" s="125" t="s">
        <v>248</v>
      </c>
      <c r="H59" s="51" t="s">
        <v>31</v>
      </c>
      <c r="I59" s="51">
        <v>20</v>
      </c>
      <c r="J59" s="51">
        <v>30</v>
      </c>
      <c r="K59" s="161">
        <v>17.38</v>
      </c>
      <c r="L59" s="127"/>
      <c r="M59" s="89">
        <f t="shared" si="0"/>
        <v>0</v>
      </c>
      <c r="N59" s="162" t="str">
        <f t="shared" si="1"/>
        <v>OK</v>
      </c>
      <c r="O59" s="164"/>
      <c r="P59" s="164"/>
      <c r="Q59" s="165"/>
      <c r="R59" s="164"/>
      <c r="S59" s="165"/>
      <c r="T59" s="165"/>
      <c r="U59" s="165"/>
      <c r="V59" s="165"/>
      <c r="W59" s="165"/>
      <c r="X59" s="165"/>
      <c r="Y59" s="165"/>
      <c r="Z59" s="169"/>
      <c r="AA59" s="165"/>
      <c r="AB59" s="165"/>
      <c r="AC59" s="165"/>
      <c r="AD59" s="165"/>
      <c r="AE59" s="165"/>
      <c r="AF59" s="165"/>
      <c r="AG59" s="165"/>
      <c r="AH59" s="165"/>
      <c r="AI59" s="165"/>
      <c r="AJ59" s="165"/>
      <c r="AK59" s="165"/>
    </row>
    <row r="60" spans="1:37" ht="15" customHeight="1" x14ac:dyDescent="0.25">
      <c r="A60" s="232"/>
      <c r="B60" s="226"/>
      <c r="C60" s="60">
        <v>123</v>
      </c>
      <c r="D60" s="61" t="s">
        <v>119</v>
      </c>
      <c r="E60" s="51" t="s">
        <v>235</v>
      </c>
      <c r="F60" s="51" t="s">
        <v>470</v>
      </c>
      <c r="G60" s="125" t="s">
        <v>479</v>
      </c>
      <c r="H60" s="51" t="s">
        <v>243</v>
      </c>
      <c r="I60" s="51">
        <v>20</v>
      </c>
      <c r="J60" s="51">
        <v>30</v>
      </c>
      <c r="K60" s="161">
        <v>4.24</v>
      </c>
      <c r="L60" s="127"/>
      <c r="M60" s="89">
        <f t="shared" si="0"/>
        <v>0</v>
      </c>
      <c r="N60" s="162" t="str">
        <f t="shared" si="1"/>
        <v>OK</v>
      </c>
      <c r="O60" s="164"/>
      <c r="P60" s="164"/>
      <c r="Q60" s="165"/>
      <c r="R60" s="164"/>
      <c r="S60" s="165"/>
      <c r="T60" s="165"/>
      <c r="U60" s="165"/>
      <c r="V60" s="165"/>
      <c r="W60" s="165"/>
      <c r="X60" s="165"/>
      <c r="Y60" s="165"/>
      <c r="Z60" s="169"/>
      <c r="AA60" s="165"/>
      <c r="AB60" s="165"/>
      <c r="AC60" s="165"/>
      <c r="AD60" s="165"/>
      <c r="AE60" s="165"/>
      <c r="AF60" s="165"/>
      <c r="AG60" s="165"/>
      <c r="AH60" s="165"/>
      <c r="AI60" s="165"/>
      <c r="AJ60" s="165"/>
      <c r="AK60" s="165"/>
    </row>
    <row r="61" spans="1:37" ht="15" customHeight="1" x14ac:dyDescent="0.25">
      <c r="A61" s="232"/>
      <c r="B61" s="226"/>
      <c r="C61" s="57">
        <v>124</v>
      </c>
      <c r="D61" s="61" t="s">
        <v>120</v>
      </c>
      <c r="E61" s="125" t="s">
        <v>235</v>
      </c>
      <c r="F61" s="125" t="s">
        <v>470</v>
      </c>
      <c r="G61" s="125" t="s">
        <v>479</v>
      </c>
      <c r="H61" s="51" t="s">
        <v>243</v>
      </c>
      <c r="I61" s="51">
        <v>20</v>
      </c>
      <c r="J61" s="51">
        <v>30</v>
      </c>
      <c r="K61" s="161">
        <v>4.62</v>
      </c>
      <c r="L61" s="127"/>
      <c r="M61" s="89">
        <f t="shared" si="0"/>
        <v>0</v>
      </c>
      <c r="N61" s="162" t="str">
        <f t="shared" si="1"/>
        <v>OK</v>
      </c>
      <c r="O61" s="164"/>
      <c r="P61" s="164"/>
      <c r="Q61" s="165"/>
      <c r="R61" s="164"/>
      <c r="S61" s="165"/>
      <c r="T61" s="165"/>
      <c r="U61" s="165"/>
      <c r="V61" s="165"/>
      <c r="W61" s="165"/>
      <c r="X61" s="165"/>
      <c r="Y61" s="165"/>
      <c r="Z61" s="169"/>
      <c r="AA61" s="165"/>
      <c r="AB61" s="165"/>
      <c r="AC61" s="165"/>
      <c r="AD61" s="165"/>
      <c r="AE61" s="165"/>
      <c r="AF61" s="165"/>
      <c r="AG61" s="165"/>
      <c r="AH61" s="165"/>
      <c r="AI61" s="165"/>
      <c r="AJ61" s="165"/>
      <c r="AK61" s="165"/>
    </row>
    <row r="62" spans="1:37" ht="15" customHeight="1" x14ac:dyDescent="0.25">
      <c r="A62" s="232"/>
      <c r="B62" s="226"/>
      <c r="C62" s="60">
        <v>125</v>
      </c>
      <c r="D62" s="61" t="s">
        <v>272</v>
      </c>
      <c r="E62" s="51" t="s">
        <v>235</v>
      </c>
      <c r="F62" s="51" t="s">
        <v>470</v>
      </c>
      <c r="G62" s="125" t="s">
        <v>479</v>
      </c>
      <c r="H62" s="51" t="s">
        <v>243</v>
      </c>
      <c r="I62" s="51">
        <v>20</v>
      </c>
      <c r="J62" s="51">
        <v>30</v>
      </c>
      <c r="K62" s="161">
        <v>79.55</v>
      </c>
      <c r="L62" s="127"/>
      <c r="M62" s="89">
        <f t="shared" si="0"/>
        <v>0</v>
      </c>
      <c r="N62" s="162" t="str">
        <f t="shared" si="1"/>
        <v>OK</v>
      </c>
      <c r="O62" s="164"/>
      <c r="P62" s="164"/>
      <c r="Q62" s="165"/>
      <c r="R62" s="164"/>
      <c r="S62" s="165"/>
      <c r="T62" s="165"/>
      <c r="U62" s="165"/>
      <c r="V62" s="165"/>
      <c r="W62" s="165"/>
      <c r="X62" s="165"/>
      <c r="Y62" s="165"/>
      <c r="Z62" s="169"/>
      <c r="AA62" s="165"/>
      <c r="AB62" s="165"/>
      <c r="AC62" s="165"/>
      <c r="AD62" s="165"/>
      <c r="AE62" s="165"/>
      <c r="AF62" s="165"/>
      <c r="AG62" s="165"/>
      <c r="AH62" s="165"/>
      <c r="AI62" s="165"/>
      <c r="AJ62" s="165"/>
      <c r="AK62" s="165"/>
    </row>
    <row r="63" spans="1:37" ht="15" customHeight="1" x14ac:dyDescent="0.25">
      <c r="A63" s="232"/>
      <c r="B63" s="226"/>
      <c r="C63" s="60">
        <v>126</v>
      </c>
      <c r="D63" s="61" t="s">
        <v>273</v>
      </c>
      <c r="E63" s="125" t="s">
        <v>235</v>
      </c>
      <c r="F63" s="125" t="s">
        <v>470</v>
      </c>
      <c r="G63" s="125" t="s">
        <v>479</v>
      </c>
      <c r="H63" s="51" t="s">
        <v>243</v>
      </c>
      <c r="I63" s="51">
        <v>20</v>
      </c>
      <c r="J63" s="51">
        <v>30</v>
      </c>
      <c r="K63" s="161">
        <v>47.95</v>
      </c>
      <c r="L63" s="127"/>
      <c r="M63" s="89">
        <f t="shared" si="0"/>
        <v>0</v>
      </c>
      <c r="N63" s="162" t="str">
        <f t="shared" si="1"/>
        <v>OK</v>
      </c>
      <c r="O63" s="164"/>
      <c r="P63" s="164"/>
      <c r="Q63" s="165"/>
      <c r="R63" s="164"/>
      <c r="S63" s="165"/>
      <c r="T63" s="165"/>
      <c r="U63" s="165"/>
      <c r="V63" s="165"/>
      <c r="W63" s="165"/>
      <c r="X63" s="165"/>
      <c r="Y63" s="165"/>
      <c r="Z63" s="169"/>
      <c r="AA63" s="165"/>
      <c r="AB63" s="165"/>
      <c r="AC63" s="165"/>
      <c r="AD63" s="165"/>
      <c r="AE63" s="165"/>
      <c r="AF63" s="165"/>
      <c r="AG63" s="165"/>
      <c r="AH63" s="165"/>
      <c r="AI63" s="165"/>
      <c r="AJ63" s="165"/>
      <c r="AK63" s="165"/>
    </row>
    <row r="64" spans="1:37" ht="15" customHeight="1" x14ac:dyDescent="0.25">
      <c r="A64" s="232"/>
      <c r="B64" s="226"/>
      <c r="C64" s="60">
        <v>127</v>
      </c>
      <c r="D64" s="61" t="s">
        <v>274</v>
      </c>
      <c r="E64" s="125" t="s">
        <v>235</v>
      </c>
      <c r="F64" s="125" t="s">
        <v>470</v>
      </c>
      <c r="G64" s="125" t="s">
        <v>469</v>
      </c>
      <c r="H64" s="51" t="s">
        <v>243</v>
      </c>
      <c r="I64" s="51">
        <v>20</v>
      </c>
      <c r="J64" s="51">
        <v>30</v>
      </c>
      <c r="K64" s="161">
        <v>72.510000000000005</v>
      </c>
      <c r="L64" s="127"/>
      <c r="M64" s="89">
        <f t="shared" si="0"/>
        <v>0</v>
      </c>
      <c r="N64" s="162" t="str">
        <f t="shared" si="1"/>
        <v>OK</v>
      </c>
      <c r="O64" s="164"/>
      <c r="P64" s="164"/>
      <c r="Q64" s="165"/>
      <c r="R64" s="164"/>
      <c r="S64" s="165"/>
      <c r="T64" s="165"/>
      <c r="U64" s="165"/>
      <c r="V64" s="165"/>
      <c r="W64" s="165"/>
      <c r="X64" s="165"/>
      <c r="Y64" s="165"/>
      <c r="Z64" s="169"/>
      <c r="AA64" s="165"/>
      <c r="AB64" s="165"/>
      <c r="AC64" s="165"/>
      <c r="AD64" s="165"/>
      <c r="AE64" s="165"/>
      <c r="AF64" s="165"/>
      <c r="AG64" s="165"/>
      <c r="AH64" s="165"/>
      <c r="AI64" s="165"/>
      <c r="AJ64" s="165"/>
      <c r="AK64" s="165"/>
    </row>
    <row r="65" spans="1:37" ht="15" customHeight="1" x14ac:dyDescent="0.25">
      <c r="A65" s="232"/>
      <c r="B65" s="226"/>
      <c r="C65" s="60">
        <v>128</v>
      </c>
      <c r="D65" s="61" t="s">
        <v>275</v>
      </c>
      <c r="E65" s="125" t="s">
        <v>235</v>
      </c>
      <c r="F65" s="125" t="s">
        <v>470</v>
      </c>
      <c r="G65" s="125" t="s">
        <v>479</v>
      </c>
      <c r="H65" s="125" t="s">
        <v>243</v>
      </c>
      <c r="I65" s="51">
        <v>20</v>
      </c>
      <c r="J65" s="51">
        <v>30</v>
      </c>
      <c r="K65" s="161">
        <v>19.46</v>
      </c>
      <c r="L65" s="127"/>
      <c r="M65" s="89">
        <f t="shared" si="0"/>
        <v>0</v>
      </c>
      <c r="N65" s="162" t="str">
        <f t="shared" si="1"/>
        <v>OK</v>
      </c>
      <c r="O65" s="164"/>
      <c r="P65" s="164"/>
      <c r="Q65" s="165"/>
      <c r="R65" s="164"/>
      <c r="S65" s="165"/>
      <c r="T65" s="165"/>
      <c r="U65" s="165"/>
      <c r="V65" s="165"/>
      <c r="W65" s="165"/>
      <c r="X65" s="165"/>
      <c r="Y65" s="165"/>
      <c r="Z65" s="169"/>
      <c r="AA65" s="165"/>
      <c r="AB65" s="165"/>
      <c r="AC65" s="165"/>
      <c r="AD65" s="165"/>
      <c r="AE65" s="165"/>
      <c r="AF65" s="165"/>
      <c r="AG65" s="165"/>
      <c r="AH65" s="165"/>
      <c r="AI65" s="165"/>
      <c r="AJ65" s="165"/>
      <c r="AK65" s="165"/>
    </row>
    <row r="66" spans="1:37" ht="15" customHeight="1" x14ac:dyDescent="0.25">
      <c r="A66" s="232"/>
      <c r="B66" s="226"/>
      <c r="C66" s="57">
        <v>129</v>
      </c>
      <c r="D66" s="62" t="s">
        <v>276</v>
      </c>
      <c r="E66" s="125" t="s">
        <v>235</v>
      </c>
      <c r="F66" s="125" t="s">
        <v>336</v>
      </c>
      <c r="G66" s="125" t="s">
        <v>479</v>
      </c>
      <c r="H66" s="125" t="s">
        <v>243</v>
      </c>
      <c r="I66" s="51">
        <v>20</v>
      </c>
      <c r="J66" s="51">
        <v>30</v>
      </c>
      <c r="K66" s="161">
        <v>11.97</v>
      </c>
      <c r="L66" s="127"/>
      <c r="M66" s="89">
        <f t="shared" si="0"/>
        <v>0</v>
      </c>
      <c r="N66" s="162" t="str">
        <f t="shared" si="1"/>
        <v>OK</v>
      </c>
      <c r="O66" s="164"/>
      <c r="P66" s="164"/>
      <c r="Q66" s="165"/>
      <c r="R66" s="164"/>
      <c r="S66" s="165"/>
      <c r="T66" s="165"/>
      <c r="U66" s="165"/>
      <c r="V66" s="165"/>
      <c r="W66" s="165"/>
      <c r="X66" s="165"/>
      <c r="Y66" s="165"/>
      <c r="Z66" s="169"/>
      <c r="AA66" s="165"/>
      <c r="AB66" s="165"/>
      <c r="AC66" s="165"/>
      <c r="AD66" s="165"/>
      <c r="AE66" s="165"/>
      <c r="AF66" s="165"/>
      <c r="AG66" s="165"/>
      <c r="AH66" s="165"/>
      <c r="AI66" s="165"/>
      <c r="AJ66" s="165"/>
      <c r="AK66" s="165"/>
    </row>
    <row r="67" spans="1:37" ht="15" customHeight="1" x14ac:dyDescent="0.25">
      <c r="A67" s="232"/>
      <c r="B67" s="226"/>
      <c r="C67" s="60">
        <v>130</v>
      </c>
      <c r="D67" s="61" t="s">
        <v>277</v>
      </c>
      <c r="E67" s="125" t="s">
        <v>235</v>
      </c>
      <c r="F67" s="125" t="s">
        <v>336</v>
      </c>
      <c r="G67" s="139">
        <v>44409</v>
      </c>
      <c r="H67" s="51" t="s">
        <v>241</v>
      </c>
      <c r="I67" s="51">
        <v>20</v>
      </c>
      <c r="J67" s="51">
        <v>30</v>
      </c>
      <c r="K67" s="161">
        <v>2.3199999999999998</v>
      </c>
      <c r="L67" s="127"/>
      <c r="M67" s="89">
        <f t="shared" si="0"/>
        <v>0</v>
      </c>
      <c r="N67" s="162" t="str">
        <f t="shared" si="1"/>
        <v>OK</v>
      </c>
      <c r="O67" s="164"/>
      <c r="P67" s="164"/>
      <c r="Q67" s="165"/>
      <c r="R67" s="164"/>
      <c r="S67" s="165"/>
      <c r="T67" s="165"/>
      <c r="U67" s="165"/>
      <c r="V67" s="165"/>
      <c r="W67" s="165"/>
      <c r="X67" s="165"/>
      <c r="Y67" s="165"/>
      <c r="Z67" s="169"/>
      <c r="AA67" s="165"/>
      <c r="AB67" s="165"/>
      <c r="AC67" s="165"/>
      <c r="AD67" s="165"/>
      <c r="AE67" s="165"/>
      <c r="AF67" s="165"/>
      <c r="AG67" s="165"/>
      <c r="AH67" s="165"/>
      <c r="AI67" s="165"/>
      <c r="AJ67" s="165"/>
      <c r="AK67" s="165"/>
    </row>
    <row r="68" spans="1:37" ht="15" customHeight="1" x14ac:dyDescent="0.25">
      <c r="A68" s="232"/>
      <c r="B68" s="226"/>
      <c r="C68" s="60">
        <v>131</v>
      </c>
      <c r="D68" s="61" t="s">
        <v>278</v>
      </c>
      <c r="E68" s="125" t="s">
        <v>235</v>
      </c>
      <c r="F68" s="125" t="s">
        <v>470</v>
      </c>
      <c r="G68" s="125" t="s">
        <v>479</v>
      </c>
      <c r="H68" s="51" t="s">
        <v>243</v>
      </c>
      <c r="I68" s="51">
        <v>20</v>
      </c>
      <c r="J68" s="51">
        <v>30</v>
      </c>
      <c r="K68" s="161">
        <v>5.45</v>
      </c>
      <c r="L68" s="127"/>
      <c r="M68" s="89">
        <f t="shared" ref="M68:M131" si="2">L68-(SUM(O68:AK68))</f>
        <v>0</v>
      </c>
      <c r="N68" s="162" t="str">
        <f t="shared" si="1"/>
        <v>OK</v>
      </c>
      <c r="O68" s="164"/>
      <c r="P68" s="164"/>
      <c r="Q68" s="165"/>
      <c r="R68" s="164"/>
      <c r="S68" s="165"/>
      <c r="T68" s="165"/>
      <c r="U68" s="165"/>
      <c r="V68" s="165"/>
      <c r="W68" s="165"/>
      <c r="X68" s="165"/>
      <c r="Y68" s="165"/>
      <c r="Z68" s="169"/>
      <c r="AA68" s="165"/>
      <c r="AB68" s="165"/>
      <c r="AC68" s="165"/>
      <c r="AD68" s="165"/>
      <c r="AE68" s="165"/>
      <c r="AF68" s="165"/>
      <c r="AG68" s="165"/>
      <c r="AH68" s="165"/>
      <c r="AI68" s="165"/>
      <c r="AJ68" s="165"/>
      <c r="AK68" s="165"/>
    </row>
    <row r="69" spans="1:37" ht="15" customHeight="1" x14ac:dyDescent="0.25">
      <c r="A69" s="232"/>
      <c r="B69" s="226"/>
      <c r="C69" s="60">
        <v>132</v>
      </c>
      <c r="D69" s="61" t="s">
        <v>279</v>
      </c>
      <c r="E69" s="125" t="s">
        <v>235</v>
      </c>
      <c r="F69" s="125" t="s">
        <v>470</v>
      </c>
      <c r="G69" s="125" t="s">
        <v>479</v>
      </c>
      <c r="H69" s="125" t="s">
        <v>243</v>
      </c>
      <c r="I69" s="51">
        <v>20</v>
      </c>
      <c r="J69" s="51">
        <v>30</v>
      </c>
      <c r="K69" s="161">
        <v>2.77</v>
      </c>
      <c r="L69" s="127"/>
      <c r="M69" s="89">
        <f t="shared" si="2"/>
        <v>0</v>
      </c>
      <c r="N69" s="162" t="str">
        <f t="shared" ref="N69:N132" si="3">IF(M69&lt;0,"ATENÇÃO","OK")</f>
        <v>OK</v>
      </c>
      <c r="O69" s="164"/>
      <c r="P69" s="164"/>
      <c r="Q69" s="165"/>
      <c r="R69" s="164"/>
      <c r="S69" s="165"/>
      <c r="T69" s="165"/>
      <c r="U69" s="165"/>
      <c r="V69" s="165"/>
      <c r="W69" s="165"/>
      <c r="X69" s="165"/>
      <c r="Y69" s="165"/>
      <c r="Z69" s="169"/>
      <c r="AA69" s="165"/>
      <c r="AB69" s="165"/>
      <c r="AC69" s="165"/>
      <c r="AD69" s="165"/>
      <c r="AE69" s="165"/>
      <c r="AF69" s="165"/>
      <c r="AG69" s="165"/>
      <c r="AH69" s="165"/>
      <c r="AI69" s="165"/>
      <c r="AJ69" s="165"/>
      <c r="AK69" s="165"/>
    </row>
    <row r="70" spans="1:37" ht="15" customHeight="1" x14ac:dyDescent="0.25">
      <c r="A70" s="232"/>
      <c r="B70" s="226"/>
      <c r="C70" s="60">
        <v>133</v>
      </c>
      <c r="D70" s="62" t="s">
        <v>280</v>
      </c>
      <c r="E70" s="125" t="s">
        <v>235</v>
      </c>
      <c r="F70" s="125" t="s">
        <v>470</v>
      </c>
      <c r="G70" s="125" t="s">
        <v>479</v>
      </c>
      <c r="H70" s="125" t="s">
        <v>243</v>
      </c>
      <c r="I70" s="51">
        <v>20</v>
      </c>
      <c r="J70" s="51">
        <v>30</v>
      </c>
      <c r="K70" s="161">
        <v>1.55</v>
      </c>
      <c r="L70" s="127"/>
      <c r="M70" s="89">
        <f t="shared" si="2"/>
        <v>0</v>
      </c>
      <c r="N70" s="162" t="str">
        <f t="shared" si="3"/>
        <v>OK</v>
      </c>
      <c r="O70" s="164"/>
      <c r="P70" s="164"/>
      <c r="Q70" s="165"/>
      <c r="R70" s="164"/>
      <c r="S70" s="165"/>
      <c r="T70" s="165"/>
      <c r="U70" s="165"/>
      <c r="V70" s="165"/>
      <c r="W70" s="165"/>
      <c r="X70" s="165"/>
      <c r="Y70" s="165"/>
      <c r="Z70" s="169"/>
      <c r="AA70" s="165"/>
      <c r="AB70" s="165"/>
      <c r="AC70" s="165"/>
      <c r="AD70" s="165"/>
      <c r="AE70" s="165"/>
      <c r="AF70" s="165"/>
      <c r="AG70" s="165"/>
      <c r="AH70" s="165"/>
      <c r="AI70" s="165"/>
      <c r="AJ70" s="165"/>
      <c r="AK70" s="165"/>
    </row>
    <row r="71" spans="1:37" ht="15" customHeight="1" x14ac:dyDescent="0.25">
      <c r="A71" s="232"/>
      <c r="B71" s="226"/>
      <c r="C71" s="57">
        <v>134</v>
      </c>
      <c r="D71" s="62" t="s">
        <v>281</v>
      </c>
      <c r="E71" s="125" t="s">
        <v>235</v>
      </c>
      <c r="F71" s="125" t="s">
        <v>331</v>
      </c>
      <c r="G71" s="125" t="s">
        <v>248</v>
      </c>
      <c r="H71" s="125" t="s">
        <v>243</v>
      </c>
      <c r="I71" s="51">
        <v>20</v>
      </c>
      <c r="J71" s="51">
        <v>30</v>
      </c>
      <c r="K71" s="161">
        <v>2.83</v>
      </c>
      <c r="L71" s="127"/>
      <c r="M71" s="89">
        <f t="shared" si="2"/>
        <v>0</v>
      </c>
      <c r="N71" s="162" t="str">
        <f t="shared" si="3"/>
        <v>OK</v>
      </c>
      <c r="O71" s="164"/>
      <c r="P71" s="164"/>
      <c r="Q71" s="165"/>
      <c r="R71" s="164"/>
      <c r="S71" s="165"/>
      <c r="T71" s="165"/>
      <c r="U71" s="165"/>
      <c r="V71" s="165"/>
      <c r="W71" s="165"/>
      <c r="X71" s="165"/>
      <c r="Y71" s="165"/>
      <c r="Z71" s="169"/>
      <c r="AA71" s="165"/>
      <c r="AB71" s="165"/>
      <c r="AC71" s="165"/>
      <c r="AD71" s="165"/>
      <c r="AE71" s="165"/>
      <c r="AF71" s="165"/>
      <c r="AG71" s="165"/>
      <c r="AH71" s="165"/>
      <c r="AI71" s="165"/>
      <c r="AJ71" s="165"/>
      <c r="AK71" s="165"/>
    </row>
    <row r="72" spans="1:37" ht="15" customHeight="1" x14ac:dyDescent="0.25">
      <c r="A72" s="232"/>
      <c r="B72" s="226"/>
      <c r="C72" s="60">
        <v>135</v>
      </c>
      <c r="D72" s="62" t="s">
        <v>282</v>
      </c>
      <c r="E72" s="125" t="s">
        <v>237</v>
      </c>
      <c r="F72" s="125" t="s">
        <v>470</v>
      </c>
      <c r="G72" s="125" t="s">
        <v>482</v>
      </c>
      <c r="H72" s="125" t="s">
        <v>243</v>
      </c>
      <c r="I72" s="51">
        <v>20</v>
      </c>
      <c r="J72" s="51">
        <v>30</v>
      </c>
      <c r="K72" s="161">
        <v>49.47</v>
      </c>
      <c r="L72" s="127"/>
      <c r="M72" s="89">
        <f t="shared" si="2"/>
        <v>0</v>
      </c>
      <c r="N72" s="162" t="str">
        <f t="shared" si="3"/>
        <v>OK</v>
      </c>
      <c r="O72" s="164"/>
      <c r="P72" s="164"/>
      <c r="Q72" s="165"/>
      <c r="R72" s="164"/>
      <c r="S72" s="165"/>
      <c r="T72" s="165"/>
      <c r="U72" s="165"/>
      <c r="V72" s="165"/>
      <c r="W72" s="165"/>
      <c r="X72" s="165"/>
      <c r="Y72" s="165"/>
      <c r="Z72" s="169"/>
      <c r="AA72" s="165"/>
      <c r="AB72" s="165"/>
      <c r="AC72" s="165"/>
      <c r="AD72" s="165"/>
      <c r="AE72" s="165"/>
      <c r="AF72" s="165"/>
      <c r="AG72" s="165"/>
      <c r="AH72" s="165"/>
      <c r="AI72" s="165"/>
      <c r="AJ72" s="165"/>
      <c r="AK72" s="165"/>
    </row>
    <row r="73" spans="1:37" ht="15" customHeight="1" x14ac:dyDescent="0.25">
      <c r="A73" s="232"/>
      <c r="B73" s="226"/>
      <c r="C73" s="60">
        <v>136</v>
      </c>
      <c r="D73" s="62" t="s">
        <v>283</v>
      </c>
      <c r="E73" s="125" t="s">
        <v>237</v>
      </c>
      <c r="F73" s="125" t="s">
        <v>336</v>
      </c>
      <c r="G73" s="125">
        <v>13170</v>
      </c>
      <c r="H73" s="125" t="s">
        <v>243</v>
      </c>
      <c r="I73" s="51">
        <v>20</v>
      </c>
      <c r="J73" s="51">
        <v>30</v>
      </c>
      <c r="K73" s="161">
        <v>2.06</v>
      </c>
      <c r="L73" s="127"/>
      <c r="M73" s="89">
        <f t="shared" si="2"/>
        <v>0</v>
      </c>
      <c r="N73" s="162" t="str">
        <f t="shared" si="3"/>
        <v>OK</v>
      </c>
      <c r="O73" s="164"/>
      <c r="P73" s="164"/>
      <c r="Q73" s="165"/>
      <c r="R73" s="164"/>
      <c r="S73" s="165"/>
      <c r="T73" s="165"/>
      <c r="U73" s="165"/>
      <c r="V73" s="165"/>
      <c r="W73" s="165"/>
      <c r="X73" s="165"/>
      <c r="Y73" s="165"/>
      <c r="Z73" s="169"/>
      <c r="AA73" s="165"/>
      <c r="AB73" s="165"/>
      <c r="AC73" s="165"/>
      <c r="AD73" s="165"/>
      <c r="AE73" s="165"/>
      <c r="AF73" s="165"/>
      <c r="AG73" s="165"/>
      <c r="AH73" s="165"/>
      <c r="AI73" s="165"/>
      <c r="AJ73" s="165"/>
      <c r="AK73" s="165"/>
    </row>
    <row r="74" spans="1:37" ht="15" customHeight="1" x14ac:dyDescent="0.25">
      <c r="A74" s="232"/>
      <c r="B74" s="226"/>
      <c r="C74" s="60">
        <v>137</v>
      </c>
      <c r="D74" s="62" t="s">
        <v>284</v>
      </c>
      <c r="E74" s="125" t="s">
        <v>237</v>
      </c>
      <c r="F74" s="125" t="s">
        <v>336</v>
      </c>
      <c r="G74" s="125">
        <v>13117</v>
      </c>
      <c r="H74" s="125" t="s">
        <v>243</v>
      </c>
      <c r="I74" s="51">
        <v>20</v>
      </c>
      <c r="J74" s="51">
        <v>30</v>
      </c>
      <c r="K74" s="161">
        <v>2.1800000000000002</v>
      </c>
      <c r="L74" s="127"/>
      <c r="M74" s="89">
        <f t="shared" si="2"/>
        <v>0</v>
      </c>
      <c r="N74" s="162" t="str">
        <f t="shared" si="3"/>
        <v>OK</v>
      </c>
      <c r="O74" s="164"/>
      <c r="P74" s="164"/>
      <c r="Q74" s="165"/>
      <c r="R74" s="164"/>
      <c r="S74" s="165"/>
      <c r="T74" s="165"/>
      <c r="U74" s="165"/>
      <c r="V74" s="165"/>
      <c r="W74" s="165"/>
      <c r="X74" s="165"/>
      <c r="Y74" s="165"/>
      <c r="Z74" s="169"/>
      <c r="AA74" s="165"/>
      <c r="AB74" s="165"/>
      <c r="AC74" s="165"/>
      <c r="AD74" s="165"/>
      <c r="AE74" s="165"/>
      <c r="AF74" s="165"/>
      <c r="AG74" s="165"/>
      <c r="AH74" s="165"/>
      <c r="AI74" s="165"/>
      <c r="AJ74" s="165"/>
      <c r="AK74" s="165"/>
    </row>
    <row r="75" spans="1:37" ht="15" customHeight="1" x14ac:dyDescent="0.25">
      <c r="A75" s="232"/>
      <c r="B75" s="226"/>
      <c r="C75" s="60">
        <v>138</v>
      </c>
      <c r="D75" s="62" t="s">
        <v>285</v>
      </c>
      <c r="E75" s="125" t="s">
        <v>237</v>
      </c>
      <c r="F75" s="125" t="s">
        <v>470</v>
      </c>
      <c r="G75" s="125" t="s">
        <v>352</v>
      </c>
      <c r="H75" s="125" t="s">
        <v>243</v>
      </c>
      <c r="I75" s="51">
        <v>20</v>
      </c>
      <c r="J75" s="51">
        <v>30</v>
      </c>
      <c r="K75" s="161">
        <v>10.43</v>
      </c>
      <c r="L75" s="127"/>
      <c r="M75" s="89">
        <f t="shared" si="2"/>
        <v>0</v>
      </c>
      <c r="N75" s="162" t="str">
        <f t="shared" si="3"/>
        <v>OK</v>
      </c>
      <c r="O75" s="164"/>
      <c r="P75" s="164"/>
      <c r="Q75" s="165"/>
      <c r="R75" s="164"/>
      <c r="S75" s="165"/>
      <c r="T75" s="165"/>
      <c r="U75" s="165"/>
      <c r="V75" s="165"/>
      <c r="W75" s="165"/>
      <c r="X75" s="165"/>
      <c r="Y75" s="165"/>
      <c r="Z75" s="169"/>
      <c r="AA75" s="165"/>
      <c r="AB75" s="165"/>
      <c r="AC75" s="165"/>
      <c r="AD75" s="165"/>
      <c r="AE75" s="165"/>
      <c r="AF75" s="165"/>
      <c r="AG75" s="165"/>
      <c r="AH75" s="165"/>
      <c r="AI75" s="165"/>
      <c r="AJ75" s="165"/>
      <c r="AK75" s="165"/>
    </row>
    <row r="76" spans="1:37" ht="15" customHeight="1" x14ac:dyDescent="0.25">
      <c r="A76" s="232"/>
      <c r="B76" s="226"/>
      <c r="C76" s="57">
        <v>139</v>
      </c>
      <c r="D76" s="61" t="s">
        <v>286</v>
      </c>
      <c r="E76" s="125" t="s">
        <v>237</v>
      </c>
      <c r="F76" s="125" t="s">
        <v>470</v>
      </c>
      <c r="G76" s="125" t="s">
        <v>483</v>
      </c>
      <c r="H76" s="125" t="s">
        <v>243</v>
      </c>
      <c r="I76" s="51">
        <v>20</v>
      </c>
      <c r="J76" s="51">
        <v>30</v>
      </c>
      <c r="K76" s="161">
        <v>2.74</v>
      </c>
      <c r="L76" s="127"/>
      <c r="M76" s="89">
        <f t="shared" si="2"/>
        <v>0</v>
      </c>
      <c r="N76" s="162" t="str">
        <f t="shared" si="3"/>
        <v>OK</v>
      </c>
      <c r="O76" s="164"/>
      <c r="P76" s="164"/>
      <c r="Q76" s="165"/>
      <c r="R76" s="164"/>
      <c r="S76" s="165"/>
      <c r="T76" s="165"/>
      <c r="U76" s="165"/>
      <c r="V76" s="165"/>
      <c r="W76" s="165"/>
      <c r="X76" s="165"/>
      <c r="Y76" s="165"/>
      <c r="Z76" s="169"/>
      <c r="AA76" s="165"/>
      <c r="AB76" s="165"/>
      <c r="AC76" s="165"/>
      <c r="AD76" s="165"/>
      <c r="AE76" s="165"/>
      <c r="AF76" s="165"/>
      <c r="AG76" s="165"/>
      <c r="AH76" s="165"/>
      <c r="AI76" s="165"/>
      <c r="AJ76" s="165"/>
      <c r="AK76" s="165"/>
    </row>
    <row r="77" spans="1:37" ht="15" customHeight="1" x14ac:dyDescent="0.25">
      <c r="A77" s="232"/>
      <c r="B77" s="226"/>
      <c r="C77" s="60">
        <v>140</v>
      </c>
      <c r="D77" s="61" t="s">
        <v>287</v>
      </c>
      <c r="E77" s="125" t="s">
        <v>237</v>
      </c>
      <c r="F77" s="125" t="s">
        <v>470</v>
      </c>
      <c r="G77" s="125" t="s">
        <v>483</v>
      </c>
      <c r="H77" s="125" t="s">
        <v>243</v>
      </c>
      <c r="I77" s="51">
        <v>20</v>
      </c>
      <c r="J77" s="51">
        <v>30</v>
      </c>
      <c r="K77" s="161">
        <v>3.08</v>
      </c>
      <c r="L77" s="127"/>
      <c r="M77" s="89">
        <f t="shared" si="2"/>
        <v>0</v>
      </c>
      <c r="N77" s="162" t="str">
        <f t="shared" si="3"/>
        <v>OK</v>
      </c>
      <c r="O77" s="164"/>
      <c r="P77" s="164"/>
      <c r="Q77" s="165"/>
      <c r="R77" s="164"/>
      <c r="S77" s="165"/>
      <c r="T77" s="165"/>
      <c r="U77" s="165"/>
      <c r="V77" s="165"/>
      <c r="W77" s="165"/>
      <c r="X77" s="165"/>
      <c r="Y77" s="165"/>
      <c r="Z77" s="169"/>
      <c r="AA77" s="165"/>
      <c r="AB77" s="165"/>
      <c r="AC77" s="165"/>
      <c r="AD77" s="165"/>
      <c r="AE77" s="165"/>
      <c r="AF77" s="165"/>
      <c r="AG77" s="165"/>
      <c r="AH77" s="165"/>
      <c r="AI77" s="165"/>
      <c r="AJ77" s="165"/>
      <c r="AK77" s="165"/>
    </row>
    <row r="78" spans="1:37" ht="15" customHeight="1" x14ac:dyDescent="0.25">
      <c r="A78" s="232"/>
      <c r="B78" s="226"/>
      <c r="C78" s="60">
        <v>141</v>
      </c>
      <c r="D78" s="62" t="s">
        <v>288</v>
      </c>
      <c r="E78" s="125" t="s">
        <v>237</v>
      </c>
      <c r="F78" s="125" t="s">
        <v>470</v>
      </c>
      <c r="G78" s="125" t="s">
        <v>483</v>
      </c>
      <c r="H78" s="125" t="s">
        <v>243</v>
      </c>
      <c r="I78" s="51">
        <v>20</v>
      </c>
      <c r="J78" s="51">
        <v>30</v>
      </c>
      <c r="K78" s="161">
        <v>4.0999999999999996</v>
      </c>
      <c r="L78" s="127"/>
      <c r="M78" s="89">
        <f t="shared" si="2"/>
        <v>0</v>
      </c>
      <c r="N78" s="162" t="str">
        <f t="shared" si="3"/>
        <v>OK</v>
      </c>
      <c r="O78" s="164"/>
      <c r="P78" s="164"/>
      <c r="Q78" s="165"/>
      <c r="R78" s="164"/>
      <c r="S78" s="165"/>
      <c r="T78" s="165"/>
      <c r="U78" s="165"/>
      <c r="V78" s="165"/>
      <c r="W78" s="165"/>
      <c r="X78" s="165"/>
      <c r="Y78" s="165"/>
      <c r="Z78" s="169"/>
      <c r="AA78" s="165"/>
      <c r="AB78" s="165"/>
      <c r="AC78" s="165"/>
      <c r="AD78" s="165"/>
      <c r="AE78" s="165"/>
      <c r="AF78" s="165"/>
      <c r="AG78" s="165"/>
      <c r="AH78" s="165"/>
      <c r="AI78" s="165"/>
      <c r="AJ78" s="165"/>
      <c r="AK78" s="165"/>
    </row>
    <row r="79" spans="1:37" ht="15" customHeight="1" x14ac:dyDescent="0.25">
      <c r="A79" s="232"/>
      <c r="B79" s="226"/>
      <c r="C79" s="60">
        <v>142</v>
      </c>
      <c r="D79" s="62" t="s">
        <v>289</v>
      </c>
      <c r="E79" s="125" t="s">
        <v>237</v>
      </c>
      <c r="F79" s="125" t="s">
        <v>470</v>
      </c>
      <c r="G79" s="125" t="s">
        <v>483</v>
      </c>
      <c r="H79" s="125" t="s">
        <v>243</v>
      </c>
      <c r="I79" s="51">
        <v>20</v>
      </c>
      <c r="J79" s="51">
        <v>30</v>
      </c>
      <c r="K79" s="161">
        <v>5.31</v>
      </c>
      <c r="L79" s="127"/>
      <c r="M79" s="89">
        <f t="shared" si="2"/>
        <v>0</v>
      </c>
      <c r="N79" s="162" t="str">
        <f t="shared" si="3"/>
        <v>OK</v>
      </c>
      <c r="O79" s="164"/>
      <c r="P79" s="164"/>
      <c r="Q79" s="165"/>
      <c r="R79" s="164"/>
      <c r="S79" s="165"/>
      <c r="T79" s="165"/>
      <c r="U79" s="165"/>
      <c r="V79" s="165"/>
      <c r="W79" s="165"/>
      <c r="X79" s="165"/>
      <c r="Y79" s="165"/>
      <c r="Z79" s="169"/>
      <c r="AA79" s="165"/>
      <c r="AB79" s="165"/>
      <c r="AC79" s="165"/>
      <c r="AD79" s="165"/>
      <c r="AE79" s="165"/>
      <c r="AF79" s="165"/>
      <c r="AG79" s="165"/>
      <c r="AH79" s="165"/>
      <c r="AI79" s="165"/>
      <c r="AJ79" s="165"/>
      <c r="AK79" s="165"/>
    </row>
    <row r="80" spans="1:37" ht="15" customHeight="1" x14ac:dyDescent="0.25">
      <c r="A80" s="232"/>
      <c r="B80" s="226"/>
      <c r="C80" s="60">
        <v>143</v>
      </c>
      <c r="D80" s="61" t="s">
        <v>290</v>
      </c>
      <c r="E80" s="125" t="s">
        <v>237</v>
      </c>
      <c r="F80" s="125" t="s">
        <v>484</v>
      </c>
      <c r="G80" s="125" t="s">
        <v>485</v>
      </c>
      <c r="H80" s="125" t="s">
        <v>240</v>
      </c>
      <c r="I80" s="51">
        <v>20</v>
      </c>
      <c r="J80" s="51">
        <v>30</v>
      </c>
      <c r="K80" s="161">
        <v>50.94</v>
      </c>
      <c r="L80" s="127">
        <v>5</v>
      </c>
      <c r="M80" s="89">
        <f t="shared" si="2"/>
        <v>5</v>
      </c>
      <c r="N80" s="162" t="str">
        <f t="shared" si="3"/>
        <v>OK</v>
      </c>
      <c r="O80" s="164"/>
      <c r="P80" s="164"/>
      <c r="Q80" s="165"/>
      <c r="R80" s="164"/>
      <c r="S80" s="165"/>
      <c r="T80" s="165"/>
      <c r="U80" s="165"/>
      <c r="V80" s="165"/>
      <c r="W80" s="165"/>
      <c r="X80" s="165"/>
      <c r="Y80" s="165"/>
      <c r="Z80" s="169"/>
      <c r="AA80" s="165"/>
      <c r="AB80" s="165"/>
      <c r="AC80" s="165"/>
      <c r="AD80" s="165"/>
      <c r="AE80" s="165"/>
      <c r="AF80" s="165"/>
      <c r="AG80" s="165"/>
      <c r="AH80" s="165"/>
      <c r="AI80" s="165"/>
      <c r="AJ80" s="165"/>
      <c r="AK80" s="165"/>
    </row>
    <row r="81" spans="1:37" ht="15" customHeight="1" x14ac:dyDescent="0.25">
      <c r="A81" s="232"/>
      <c r="B81" s="226"/>
      <c r="C81" s="57">
        <v>144</v>
      </c>
      <c r="D81" s="61" t="s">
        <v>291</v>
      </c>
      <c r="E81" s="125" t="s">
        <v>237</v>
      </c>
      <c r="F81" s="125" t="s">
        <v>484</v>
      </c>
      <c r="G81" s="125" t="s">
        <v>485</v>
      </c>
      <c r="H81" s="51" t="s">
        <v>240</v>
      </c>
      <c r="I81" s="51">
        <v>20</v>
      </c>
      <c r="J81" s="51">
        <v>30</v>
      </c>
      <c r="K81" s="161">
        <v>69.66</v>
      </c>
      <c r="L81" s="127">
        <v>2</v>
      </c>
      <c r="M81" s="89">
        <f t="shared" si="2"/>
        <v>2</v>
      </c>
      <c r="N81" s="162" t="str">
        <f t="shared" si="3"/>
        <v>OK</v>
      </c>
      <c r="O81" s="164"/>
      <c r="P81" s="164"/>
      <c r="Q81" s="165"/>
      <c r="R81" s="164"/>
      <c r="S81" s="165"/>
      <c r="T81" s="165"/>
      <c r="U81" s="165"/>
      <c r="V81" s="165"/>
      <c r="W81" s="165"/>
      <c r="X81" s="165"/>
      <c r="Y81" s="165"/>
      <c r="Z81" s="169"/>
      <c r="AA81" s="165"/>
      <c r="AB81" s="165"/>
      <c r="AC81" s="165"/>
      <c r="AD81" s="165"/>
      <c r="AE81" s="165"/>
      <c r="AF81" s="165"/>
      <c r="AG81" s="165"/>
      <c r="AH81" s="165"/>
      <c r="AI81" s="165"/>
      <c r="AJ81" s="165"/>
      <c r="AK81" s="165"/>
    </row>
    <row r="82" spans="1:37" ht="15" customHeight="1" x14ac:dyDescent="0.25">
      <c r="A82" s="232"/>
      <c r="B82" s="226"/>
      <c r="C82" s="60">
        <v>145</v>
      </c>
      <c r="D82" s="61" t="s">
        <v>45</v>
      </c>
      <c r="E82" s="125" t="s">
        <v>235</v>
      </c>
      <c r="F82" s="125" t="s">
        <v>338</v>
      </c>
      <c r="G82" s="56" t="s">
        <v>339</v>
      </c>
      <c r="H82" s="51" t="s">
        <v>31</v>
      </c>
      <c r="I82" s="51">
        <v>20</v>
      </c>
      <c r="J82" s="51">
        <v>30</v>
      </c>
      <c r="K82" s="161">
        <v>46.5</v>
      </c>
      <c r="L82" s="127">
        <v>20</v>
      </c>
      <c r="M82" s="89">
        <f t="shared" si="2"/>
        <v>20</v>
      </c>
      <c r="N82" s="162" t="str">
        <f t="shared" si="3"/>
        <v>OK</v>
      </c>
      <c r="O82" s="164"/>
      <c r="P82" s="164"/>
      <c r="Q82" s="165"/>
      <c r="R82" s="164"/>
      <c r="S82" s="165"/>
      <c r="T82" s="165"/>
      <c r="U82" s="165"/>
      <c r="V82" s="165"/>
      <c r="W82" s="165"/>
      <c r="X82" s="165"/>
      <c r="Y82" s="165"/>
      <c r="Z82" s="169"/>
      <c r="AA82" s="165"/>
      <c r="AB82" s="165"/>
      <c r="AC82" s="165"/>
      <c r="AD82" s="165"/>
      <c r="AE82" s="165"/>
      <c r="AF82" s="165"/>
      <c r="AG82" s="165"/>
      <c r="AH82" s="165"/>
      <c r="AI82" s="165"/>
      <c r="AJ82" s="165"/>
      <c r="AK82" s="165"/>
    </row>
    <row r="83" spans="1:37" ht="15" customHeight="1" x14ac:dyDescent="0.25">
      <c r="A83" s="232"/>
      <c r="B83" s="226"/>
      <c r="C83" s="60">
        <v>146</v>
      </c>
      <c r="D83" s="61" t="s">
        <v>46</v>
      </c>
      <c r="E83" s="125" t="s">
        <v>235</v>
      </c>
      <c r="F83" s="125" t="s">
        <v>340</v>
      </c>
      <c r="G83" s="56" t="s">
        <v>486</v>
      </c>
      <c r="H83" s="125" t="s">
        <v>31</v>
      </c>
      <c r="I83" s="51">
        <v>20</v>
      </c>
      <c r="J83" s="51">
        <v>30</v>
      </c>
      <c r="K83" s="161">
        <v>7.93</v>
      </c>
      <c r="L83" s="127">
        <v>50</v>
      </c>
      <c r="M83" s="89">
        <f t="shared" si="2"/>
        <v>50</v>
      </c>
      <c r="N83" s="162" t="str">
        <f t="shared" si="3"/>
        <v>OK</v>
      </c>
      <c r="O83" s="164"/>
      <c r="P83" s="164"/>
      <c r="Q83" s="165"/>
      <c r="R83" s="164"/>
      <c r="S83" s="165"/>
      <c r="T83" s="165"/>
      <c r="U83" s="165"/>
      <c r="V83" s="165"/>
      <c r="W83" s="165"/>
      <c r="X83" s="165"/>
      <c r="Y83" s="165"/>
      <c r="Z83" s="169"/>
      <c r="AA83" s="165"/>
      <c r="AB83" s="165"/>
      <c r="AC83" s="165"/>
      <c r="AD83" s="165"/>
      <c r="AE83" s="165"/>
      <c r="AF83" s="165"/>
      <c r="AG83" s="165"/>
      <c r="AH83" s="165"/>
      <c r="AI83" s="165"/>
      <c r="AJ83" s="165"/>
      <c r="AK83" s="165"/>
    </row>
    <row r="84" spans="1:37" ht="120" x14ac:dyDescent="0.25">
      <c r="A84" s="232"/>
      <c r="B84" s="226"/>
      <c r="C84" s="60">
        <v>147</v>
      </c>
      <c r="D84" s="61" t="s">
        <v>121</v>
      </c>
      <c r="E84" s="125" t="s">
        <v>235</v>
      </c>
      <c r="F84" s="125" t="s">
        <v>487</v>
      </c>
      <c r="G84" s="125" t="s">
        <v>488</v>
      </c>
      <c r="H84" s="125" t="s">
        <v>31</v>
      </c>
      <c r="I84" s="51">
        <v>20</v>
      </c>
      <c r="J84" s="51">
        <v>30</v>
      </c>
      <c r="K84" s="161">
        <v>37.49</v>
      </c>
      <c r="L84" s="127">
        <v>50</v>
      </c>
      <c r="M84" s="89">
        <f t="shared" si="2"/>
        <v>0</v>
      </c>
      <c r="N84" s="162" t="str">
        <f t="shared" si="3"/>
        <v>OK</v>
      </c>
      <c r="O84" s="164"/>
      <c r="P84" s="164">
        <v>50</v>
      </c>
      <c r="Q84" s="165"/>
      <c r="R84" s="164"/>
      <c r="S84" s="165"/>
      <c r="T84" s="165"/>
      <c r="U84" s="165"/>
      <c r="V84" s="165"/>
      <c r="W84" s="165"/>
      <c r="X84" s="165"/>
      <c r="Y84" s="165"/>
      <c r="Z84" s="169"/>
      <c r="AA84" s="165"/>
      <c r="AB84" s="165"/>
      <c r="AC84" s="165"/>
      <c r="AD84" s="165"/>
      <c r="AE84" s="165"/>
      <c r="AF84" s="165"/>
      <c r="AG84" s="165"/>
      <c r="AH84" s="165"/>
      <c r="AI84" s="165"/>
      <c r="AJ84" s="165"/>
      <c r="AK84" s="165"/>
    </row>
    <row r="85" spans="1:37" ht="15" customHeight="1" x14ac:dyDescent="0.25">
      <c r="A85" s="232"/>
      <c r="B85" s="226"/>
      <c r="C85" s="60">
        <v>148</v>
      </c>
      <c r="D85" s="61" t="s">
        <v>49</v>
      </c>
      <c r="E85" s="125" t="s">
        <v>235</v>
      </c>
      <c r="F85" s="125" t="s">
        <v>474</v>
      </c>
      <c r="G85" s="125" t="s">
        <v>489</v>
      </c>
      <c r="H85" s="125" t="s">
        <v>31</v>
      </c>
      <c r="I85" s="51">
        <v>20</v>
      </c>
      <c r="J85" s="51">
        <v>30</v>
      </c>
      <c r="K85" s="161">
        <v>20.100000000000001</v>
      </c>
      <c r="L85" s="127">
        <v>50</v>
      </c>
      <c r="M85" s="89">
        <f t="shared" si="2"/>
        <v>50</v>
      </c>
      <c r="N85" s="162" t="str">
        <f t="shared" si="3"/>
        <v>OK</v>
      </c>
      <c r="O85" s="164"/>
      <c r="P85" s="164"/>
      <c r="Q85" s="165"/>
      <c r="R85" s="164"/>
      <c r="S85" s="165"/>
      <c r="T85" s="165"/>
      <c r="U85" s="165"/>
      <c r="V85" s="165"/>
      <c r="W85" s="165"/>
      <c r="X85" s="165"/>
      <c r="Y85" s="165"/>
      <c r="Z85" s="169"/>
      <c r="AA85" s="165"/>
      <c r="AB85" s="165"/>
      <c r="AC85" s="165"/>
      <c r="AD85" s="165"/>
      <c r="AE85" s="165"/>
      <c r="AF85" s="165"/>
      <c r="AG85" s="165"/>
      <c r="AH85" s="165"/>
      <c r="AI85" s="165"/>
      <c r="AJ85" s="165"/>
      <c r="AK85" s="165"/>
    </row>
    <row r="86" spans="1:37" ht="15" customHeight="1" x14ac:dyDescent="0.25">
      <c r="A86" s="232"/>
      <c r="B86" s="226"/>
      <c r="C86" s="57">
        <v>149</v>
      </c>
      <c r="D86" s="61" t="s">
        <v>394</v>
      </c>
      <c r="E86" s="125" t="s">
        <v>235</v>
      </c>
      <c r="F86" s="125" t="s">
        <v>490</v>
      </c>
      <c r="G86" s="125" t="s">
        <v>491</v>
      </c>
      <c r="H86" s="125" t="s">
        <v>31</v>
      </c>
      <c r="I86" s="51">
        <v>20</v>
      </c>
      <c r="J86" s="51">
        <v>30</v>
      </c>
      <c r="K86" s="161">
        <v>253.66</v>
      </c>
      <c r="L86" s="127"/>
      <c r="M86" s="89">
        <f t="shared" si="2"/>
        <v>0</v>
      </c>
      <c r="N86" s="162" t="str">
        <f t="shared" si="3"/>
        <v>OK</v>
      </c>
      <c r="O86" s="164"/>
      <c r="P86" s="164"/>
      <c r="Q86" s="165"/>
      <c r="R86" s="164"/>
      <c r="S86" s="165"/>
      <c r="T86" s="165"/>
      <c r="U86" s="165"/>
      <c r="V86" s="165"/>
      <c r="W86" s="165"/>
      <c r="X86" s="165"/>
      <c r="Y86" s="165"/>
      <c r="Z86" s="169"/>
      <c r="AA86" s="165"/>
      <c r="AB86" s="165"/>
      <c r="AC86" s="165"/>
      <c r="AD86" s="165"/>
      <c r="AE86" s="165"/>
      <c r="AF86" s="165"/>
      <c r="AG86" s="165"/>
      <c r="AH86" s="165"/>
      <c r="AI86" s="165"/>
      <c r="AJ86" s="165"/>
      <c r="AK86" s="165"/>
    </row>
    <row r="87" spans="1:37" ht="15" customHeight="1" x14ac:dyDescent="0.25">
      <c r="A87" s="232"/>
      <c r="B87" s="226"/>
      <c r="C87" s="60">
        <v>150</v>
      </c>
      <c r="D87" s="61" t="s">
        <v>122</v>
      </c>
      <c r="E87" s="51" t="s">
        <v>329</v>
      </c>
      <c r="F87" s="51" t="s">
        <v>259</v>
      </c>
      <c r="G87" s="139">
        <v>44287</v>
      </c>
      <c r="H87" s="51" t="s">
        <v>240</v>
      </c>
      <c r="I87" s="51">
        <v>20</v>
      </c>
      <c r="J87" s="51">
        <v>30</v>
      </c>
      <c r="K87" s="161">
        <v>1.75</v>
      </c>
      <c r="L87" s="127"/>
      <c r="M87" s="89">
        <f t="shared" si="2"/>
        <v>0</v>
      </c>
      <c r="N87" s="162" t="str">
        <f t="shared" si="3"/>
        <v>OK</v>
      </c>
      <c r="O87" s="164"/>
      <c r="P87" s="164"/>
      <c r="Q87" s="165"/>
      <c r="R87" s="164"/>
      <c r="S87" s="165"/>
      <c r="T87" s="165"/>
      <c r="U87" s="165"/>
      <c r="V87" s="165"/>
      <c r="W87" s="165"/>
      <c r="X87" s="165"/>
      <c r="Y87" s="165"/>
      <c r="Z87" s="169"/>
      <c r="AA87" s="165"/>
      <c r="AB87" s="165"/>
      <c r="AC87" s="165"/>
      <c r="AD87" s="165"/>
      <c r="AE87" s="165"/>
      <c r="AF87" s="165"/>
      <c r="AG87" s="165"/>
      <c r="AH87" s="165"/>
      <c r="AI87" s="165"/>
      <c r="AJ87" s="165"/>
      <c r="AK87" s="165"/>
    </row>
    <row r="88" spans="1:37" ht="15" customHeight="1" x14ac:dyDescent="0.25">
      <c r="A88" s="232"/>
      <c r="B88" s="226"/>
      <c r="C88" s="60">
        <v>151</v>
      </c>
      <c r="D88" s="61" t="s">
        <v>123</v>
      </c>
      <c r="E88" s="125" t="s">
        <v>235</v>
      </c>
      <c r="F88" s="125" t="s">
        <v>470</v>
      </c>
      <c r="G88" s="125" t="s">
        <v>492</v>
      </c>
      <c r="H88" s="51" t="s">
        <v>243</v>
      </c>
      <c r="I88" s="51">
        <v>20</v>
      </c>
      <c r="J88" s="51">
        <v>30</v>
      </c>
      <c r="K88" s="161">
        <v>5.18</v>
      </c>
      <c r="L88" s="127"/>
      <c r="M88" s="89">
        <f t="shared" si="2"/>
        <v>0</v>
      </c>
      <c r="N88" s="162" t="str">
        <f t="shared" si="3"/>
        <v>OK</v>
      </c>
      <c r="O88" s="164"/>
      <c r="P88" s="164"/>
      <c r="Q88" s="165"/>
      <c r="R88" s="164"/>
      <c r="S88" s="165"/>
      <c r="T88" s="165"/>
      <c r="U88" s="165"/>
      <c r="V88" s="165"/>
      <c r="W88" s="165"/>
      <c r="X88" s="165"/>
      <c r="Y88" s="165"/>
      <c r="Z88" s="169"/>
      <c r="AA88" s="165"/>
      <c r="AB88" s="165"/>
      <c r="AC88" s="165"/>
      <c r="AD88" s="165"/>
      <c r="AE88" s="165"/>
      <c r="AF88" s="165"/>
      <c r="AG88" s="165"/>
      <c r="AH88" s="165"/>
      <c r="AI88" s="165"/>
      <c r="AJ88" s="165"/>
      <c r="AK88" s="165"/>
    </row>
    <row r="89" spans="1:37" ht="15" customHeight="1" x14ac:dyDescent="0.25">
      <c r="A89" s="232"/>
      <c r="B89" s="226"/>
      <c r="C89" s="60">
        <v>152</v>
      </c>
      <c r="D89" s="61" t="s">
        <v>124</v>
      </c>
      <c r="E89" s="51" t="s">
        <v>235</v>
      </c>
      <c r="F89" s="51" t="s">
        <v>337</v>
      </c>
      <c r="G89" s="125" t="s">
        <v>250</v>
      </c>
      <c r="H89" s="51" t="s">
        <v>240</v>
      </c>
      <c r="I89" s="51">
        <v>20</v>
      </c>
      <c r="J89" s="51">
        <v>30</v>
      </c>
      <c r="K89" s="161">
        <v>13.29</v>
      </c>
      <c r="L89" s="127"/>
      <c r="M89" s="89">
        <f t="shared" si="2"/>
        <v>0</v>
      </c>
      <c r="N89" s="162" t="str">
        <f t="shared" si="3"/>
        <v>OK</v>
      </c>
      <c r="O89" s="164"/>
      <c r="P89" s="164"/>
      <c r="Q89" s="165"/>
      <c r="R89" s="164"/>
      <c r="S89" s="165"/>
      <c r="T89" s="165"/>
      <c r="U89" s="165"/>
      <c r="V89" s="165"/>
      <c r="W89" s="165"/>
      <c r="X89" s="165"/>
      <c r="Y89" s="165"/>
      <c r="Z89" s="169"/>
      <c r="AA89" s="165"/>
      <c r="AB89" s="165"/>
      <c r="AC89" s="165"/>
      <c r="AD89" s="165"/>
      <c r="AE89" s="165"/>
      <c r="AF89" s="165"/>
      <c r="AG89" s="165"/>
      <c r="AH89" s="165"/>
      <c r="AI89" s="165"/>
      <c r="AJ89" s="165"/>
      <c r="AK89" s="165"/>
    </row>
    <row r="90" spans="1:37" ht="15" customHeight="1" x14ac:dyDescent="0.25">
      <c r="A90" s="232"/>
      <c r="B90" s="226"/>
      <c r="C90" s="60">
        <v>153</v>
      </c>
      <c r="D90" s="61" t="s">
        <v>125</v>
      </c>
      <c r="E90" s="125" t="s">
        <v>235</v>
      </c>
      <c r="F90" s="125" t="s">
        <v>480</v>
      </c>
      <c r="G90" s="125" t="s">
        <v>249</v>
      </c>
      <c r="H90" s="125" t="s">
        <v>240</v>
      </c>
      <c r="I90" s="51">
        <v>20</v>
      </c>
      <c r="J90" s="51">
        <v>30</v>
      </c>
      <c r="K90" s="161">
        <v>2.1800000000000002</v>
      </c>
      <c r="L90" s="127">
        <v>25</v>
      </c>
      <c r="M90" s="89">
        <f t="shared" si="2"/>
        <v>25</v>
      </c>
      <c r="N90" s="162" t="str">
        <f t="shared" si="3"/>
        <v>OK</v>
      </c>
      <c r="O90" s="164"/>
      <c r="P90" s="164"/>
      <c r="Q90" s="165"/>
      <c r="R90" s="164"/>
      <c r="S90" s="165"/>
      <c r="T90" s="165"/>
      <c r="U90" s="165"/>
      <c r="V90" s="165"/>
      <c r="W90" s="165"/>
      <c r="X90" s="165"/>
      <c r="Y90" s="165"/>
      <c r="Z90" s="169"/>
      <c r="AA90" s="165"/>
      <c r="AB90" s="165"/>
      <c r="AC90" s="165"/>
      <c r="AD90" s="165"/>
      <c r="AE90" s="165"/>
      <c r="AF90" s="165"/>
      <c r="AG90" s="165"/>
      <c r="AH90" s="165"/>
      <c r="AI90" s="165"/>
      <c r="AJ90" s="165"/>
      <c r="AK90" s="165"/>
    </row>
    <row r="91" spans="1:37" ht="15" customHeight="1" x14ac:dyDescent="0.25">
      <c r="A91" s="232"/>
      <c r="B91" s="226"/>
      <c r="C91" s="57">
        <v>154</v>
      </c>
      <c r="D91" s="61" t="s">
        <v>126</v>
      </c>
      <c r="E91" s="125" t="s">
        <v>235</v>
      </c>
      <c r="F91" s="125" t="s">
        <v>470</v>
      </c>
      <c r="G91" s="125" t="s">
        <v>493</v>
      </c>
      <c r="H91" s="125" t="s">
        <v>243</v>
      </c>
      <c r="I91" s="51">
        <v>20</v>
      </c>
      <c r="J91" s="51">
        <v>30</v>
      </c>
      <c r="K91" s="161">
        <v>6.46</v>
      </c>
      <c r="L91" s="127"/>
      <c r="M91" s="89">
        <f t="shared" si="2"/>
        <v>0</v>
      </c>
      <c r="N91" s="162" t="str">
        <f t="shared" si="3"/>
        <v>OK</v>
      </c>
      <c r="O91" s="164"/>
      <c r="P91" s="164"/>
      <c r="Q91" s="165"/>
      <c r="R91" s="164"/>
      <c r="S91" s="165"/>
      <c r="T91" s="165"/>
      <c r="U91" s="165"/>
      <c r="V91" s="165"/>
      <c r="W91" s="165"/>
      <c r="X91" s="165"/>
      <c r="Y91" s="165"/>
      <c r="Z91" s="169"/>
      <c r="AA91" s="165"/>
      <c r="AB91" s="165"/>
      <c r="AC91" s="165"/>
      <c r="AD91" s="165"/>
      <c r="AE91" s="165"/>
      <c r="AF91" s="165"/>
      <c r="AG91" s="165"/>
      <c r="AH91" s="165"/>
      <c r="AI91" s="165"/>
      <c r="AJ91" s="165"/>
      <c r="AK91" s="165"/>
    </row>
    <row r="92" spans="1:37" ht="15" customHeight="1" x14ac:dyDescent="0.25">
      <c r="A92" s="232"/>
      <c r="B92" s="226"/>
      <c r="C92" s="60">
        <v>155</v>
      </c>
      <c r="D92" s="62" t="s">
        <v>127</v>
      </c>
      <c r="E92" s="125" t="s">
        <v>235</v>
      </c>
      <c r="F92" s="125" t="s">
        <v>470</v>
      </c>
      <c r="G92" s="125" t="s">
        <v>493</v>
      </c>
      <c r="H92" s="51" t="s">
        <v>243</v>
      </c>
      <c r="I92" s="51">
        <v>20</v>
      </c>
      <c r="J92" s="51">
        <v>30</v>
      </c>
      <c r="K92" s="161">
        <v>8</v>
      </c>
      <c r="L92" s="127"/>
      <c r="M92" s="89">
        <f t="shared" si="2"/>
        <v>0</v>
      </c>
      <c r="N92" s="162" t="str">
        <f t="shared" si="3"/>
        <v>OK</v>
      </c>
      <c r="O92" s="164"/>
      <c r="P92" s="164"/>
      <c r="Q92" s="165"/>
      <c r="R92" s="164"/>
      <c r="S92" s="165"/>
      <c r="T92" s="165"/>
      <c r="U92" s="165"/>
      <c r="V92" s="165"/>
      <c r="W92" s="165"/>
      <c r="X92" s="165"/>
      <c r="Y92" s="165"/>
      <c r="Z92" s="169"/>
      <c r="AA92" s="165"/>
      <c r="AB92" s="165"/>
      <c r="AC92" s="165"/>
      <c r="AD92" s="165"/>
      <c r="AE92" s="165"/>
      <c r="AF92" s="165"/>
      <c r="AG92" s="165"/>
      <c r="AH92" s="165"/>
      <c r="AI92" s="165"/>
      <c r="AJ92" s="165"/>
      <c r="AK92" s="165"/>
    </row>
    <row r="93" spans="1:37" ht="15" customHeight="1" x14ac:dyDescent="0.25">
      <c r="A93" s="232"/>
      <c r="B93" s="226"/>
      <c r="C93" s="60">
        <v>156</v>
      </c>
      <c r="D93" s="62" t="s">
        <v>128</v>
      </c>
      <c r="E93" s="125" t="s">
        <v>235</v>
      </c>
      <c r="F93" s="125" t="s">
        <v>470</v>
      </c>
      <c r="G93" s="125" t="s">
        <v>493</v>
      </c>
      <c r="H93" s="51" t="s">
        <v>243</v>
      </c>
      <c r="I93" s="51">
        <v>20</v>
      </c>
      <c r="J93" s="51">
        <v>30</v>
      </c>
      <c r="K93" s="161">
        <v>9.91</v>
      </c>
      <c r="L93" s="127"/>
      <c r="M93" s="89">
        <f t="shared" si="2"/>
        <v>0</v>
      </c>
      <c r="N93" s="162" t="str">
        <f t="shared" si="3"/>
        <v>OK</v>
      </c>
      <c r="O93" s="164"/>
      <c r="P93" s="164"/>
      <c r="Q93" s="165"/>
      <c r="R93" s="164"/>
      <c r="S93" s="165"/>
      <c r="T93" s="165"/>
      <c r="U93" s="165"/>
      <c r="V93" s="165"/>
      <c r="W93" s="165"/>
      <c r="X93" s="165"/>
      <c r="Y93" s="165"/>
      <c r="Z93" s="169"/>
      <c r="AA93" s="165"/>
      <c r="AB93" s="165"/>
      <c r="AC93" s="165"/>
      <c r="AD93" s="165"/>
      <c r="AE93" s="165"/>
      <c r="AF93" s="165"/>
      <c r="AG93" s="165"/>
      <c r="AH93" s="165"/>
      <c r="AI93" s="165"/>
      <c r="AJ93" s="165"/>
      <c r="AK93" s="165"/>
    </row>
    <row r="94" spans="1:37" ht="15" customHeight="1" x14ac:dyDescent="0.25">
      <c r="A94" s="232"/>
      <c r="B94" s="226"/>
      <c r="C94" s="60">
        <v>157</v>
      </c>
      <c r="D94" s="61" t="s">
        <v>129</v>
      </c>
      <c r="E94" s="125" t="s">
        <v>235</v>
      </c>
      <c r="F94" s="125" t="s">
        <v>470</v>
      </c>
      <c r="G94" s="125" t="s">
        <v>493</v>
      </c>
      <c r="H94" s="125" t="s">
        <v>243</v>
      </c>
      <c r="I94" s="51">
        <v>20</v>
      </c>
      <c r="J94" s="51">
        <v>30</v>
      </c>
      <c r="K94" s="161">
        <v>5.48</v>
      </c>
      <c r="L94" s="127"/>
      <c r="M94" s="89">
        <f t="shared" si="2"/>
        <v>0</v>
      </c>
      <c r="N94" s="162" t="str">
        <f t="shared" si="3"/>
        <v>OK</v>
      </c>
      <c r="O94" s="164"/>
      <c r="P94" s="164"/>
      <c r="Q94" s="165"/>
      <c r="R94" s="164"/>
      <c r="S94" s="165"/>
      <c r="T94" s="165"/>
      <c r="U94" s="165"/>
      <c r="V94" s="165"/>
      <c r="W94" s="165"/>
      <c r="X94" s="165"/>
      <c r="Y94" s="165"/>
      <c r="Z94" s="169"/>
      <c r="AA94" s="165"/>
      <c r="AB94" s="165"/>
      <c r="AC94" s="165"/>
      <c r="AD94" s="165"/>
      <c r="AE94" s="165"/>
      <c r="AF94" s="165"/>
      <c r="AG94" s="165"/>
      <c r="AH94" s="165"/>
      <c r="AI94" s="165"/>
      <c r="AJ94" s="165"/>
      <c r="AK94" s="165"/>
    </row>
    <row r="95" spans="1:37" ht="15" customHeight="1" x14ac:dyDescent="0.25">
      <c r="A95" s="232"/>
      <c r="B95" s="226"/>
      <c r="C95" s="60">
        <v>158</v>
      </c>
      <c r="D95" s="61" t="s">
        <v>130</v>
      </c>
      <c r="E95" s="125" t="s">
        <v>237</v>
      </c>
      <c r="F95" s="125" t="s">
        <v>259</v>
      </c>
      <c r="G95" s="125">
        <v>221460</v>
      </c>
      <c r="H95" s="125" t="s">
        <v>242</v>
      </c>
      <c r="I95" s="51">
        <v>20</v>
      </c>
      <c r="J95" s="51">
        <v>30</v>
      </c>
      <c r="K95" s="161">
        <v>31.12</v>
      </c>
      <c r="L95" s="127"/>
      <c r="M95" s="89">
        <f t="shared" si="2"/>
        <v>0</v>
      </c>
      <c r="N95" s="162" t="str">
        <f t="shared" si="3"/>
        <v>OK</v>
      </c>
      <c r="O95" s="164"/>
      <c r="P95" s="164"/>
      <c r="Q95" s="165"/>
      <c r="R95" s="164"/>
      <c r="S95" s="165"/>
      <c r="T95" s="165"/>
      <c r="U95" s="165"/>
      <c r="V95" s="165"/>
      <c r="W95" s="165"/>
      <c r="X95" s="165"/>
      <c r="Y95" s="165"/>
      <c r="Z95" s="169"/>
      <c r="AA95" s="165"/>
      <c r="AB95" s="165"/>
      <c r="AC95" s="165"/>
      <c r="AD95" s="165"/>
      <c r="AE95" s="165"/>
      <c r="AF95" s="165"/>
      <c r="AG95" s="165"/>
      <c r="AH95" s="165"/>
      <c r="AI95" s="165"/>
      <c r="AJ95" s="165"/>
      <c r="AK95" s="165"/>
    </row>
    <row r="96" spans="1:37" ht="15" customHeight="1" x14ac:dyDescent="0.25">
      <c r="A96" s="232"/>
      <c r="B96" s="226"/>
      <c r="C96" s="57">
        <v>159</v>
      </c>
      <c r="D96" s="61" t="s">
        <v>131</v>
      </c>
      <c r="E96" s="125" t="s">
        <v>237</v>
      </c>
      <c r="F96" s="125" t="s">
        <v>336</v>
      </c>
      <c r="G96" s="125" t="s">
        <v>494</v>
      </c>
      <c r="H96" s="125" t="s">
        <v>240</v>
      </c>
      <c r="I96" s="51">
        <v>20</v>
      </c>
      <c r="J96" s="51">
        <v>30</v>
      </c>
      <c r="K96" s="161">
        <v>0.23</v>
      </c>
      <c r="L96" s="127"/>
      <c r="M96" s="89">
        <f t="shared" si="2"/>
        <v>0</v>
      </c>
      <c r="N96" s="162" t="str">
        <f t="shared" si="3"/>
        <v>OK</v>
      </c>
      <c r="O96" s="164"/>
      <c r="P96" s="164"/>
      <c r="Q96" s="165"/>
      <c r="R96" s="164"/>
      <c r="S96" s="165"/>
      <c r="T96" s="165"/>
      <c r="U96" s="165"/>
      <c r="V96" s="165"/>
      <c r="W96" s="165"/>
      <c r="X96" s="165"/>
      <c r="Y96" s="165"/>
      <c r="Z96" s="169"/>
      <c r="AA96" s="165"/>
      <c r="AB96" s="165"/>
      <c r="AC96" s="165"/>
      <c r="AD96" s="165"/>
      <c r="AE96" s="165"/>
      <c r="AF96" s="165"/>
      <c r="AG96" s="165"/>
      <c r="AH96" s="165"/>
      <c r="AI96" s="165"/>
      <c r="AJ96" s="165"/>
      <c r="AK96" s="165"/>
    </row>
    <row r="97" spans="1:37" ht="15" customHeight="1" x14ac:dyDescent="0.25">
      <c r="A97" s="232"/>
      <c r="B97" s="226"/>
      <c r="C97" s="60">
        <v>160</v>
      </c>
      <c r="D97" s="61" t="s">
        <v>132</v>
      </c>
      <c r="E97" s="125" t="s">
        <v>237</v>
      </c>
      <c r="F97" s="125" t="s">
        <v>336</v>
      </c>
      <c r="G97" s="125" t="s">
        <v>494</v>
      </c>
      <c r="H97" s="125" t="s">
        <v>244</v>
      </c>
      <c r="I97" s="51">
        <v>20</v>
      </c>
      <c r="J97" s="51">
        <v>30</v>
      </c>
      <c r="K97" s="161">
        <v>167.75</v>
      </c>
      <c r="L97" s="127"/>
      <c r="M97" s="89">
        <f t="shared" si="2"/>
        <v>0</v>
      </c>
      <c r="N97" s="162" t="str">
        <f t="shared" si="3"/>
        <v>OK</v>
      </c>
      <c r="O97" s="164"/>
      <c r="P97" s="164"/>
      <c r="Q97" s="165"/>
      <c r="R97" s="164"/>
      <c r="S97" s="165"/>
      <c r="T97" s="165"/>
      <c r="U97" s="165"/>
      <c r="V97" s="165"/>
      <c r="W97" s="165"/>
      <c r="X97" s="165"/>
      <c r="Y97" s="165"/>
      <c r="Z97" s="169"/>
      <c r="AA97" s="165"/>
      <c r="AB97" s="165"/>
      <c r="AC97" s="165"/>
      <c r="AD97" s="165"/>
      <c r="AE97" s="165"/>
      <c r="AF97" s="165"/>
      <c r="AG97" s="165"/>
      <c r="AH97" s="165"/>
      <c r="AI97" s="165"/>
      <c r="AJ97" s="165"/>
      <c r="AK97" s="165"/>
    </row>
    <row r="98" spans="1:37" ht="15" customHeight="1" x14ac:dyDescent="0.25">
      <c r="A98" s="232"/>
      <c r="B98" s="226"/>
      <c r="C98" s="60">
        <v>161</v>
      </c>
      <c r="D98" s="62" t="s">
        <v>292</v>
      </c>
      <c r="E98" s="125" t="s">
        <v>237</v>
      </c>
      <c r="F98" s="125" t="s">
        <v>336</v>
      </c>
      <c r="G98" s="125" t="s">
        <v>494</v>
      </c>
      <c r="H98" s="125" t="s">
        <v>341</v>
      </c>
      <c r="I98" s="51">
        <v>20</v>
      </c>
      <c r="J98" s="51">
        <v>30</v>
      </c>
      <c r="K98" s="161">
        <v>110</v>
      </c>
      <c r="L98" s="127"/>
      <c r="M98" s="89">
        <f t="shared" si="2"/>
        <v>0</v>
      </c>
      <c r="N98" s="162" t="str">
        <f t="shared" si="3"/>
        <v>OK</v>
      </c>
      <c r="O98" s="164"/>
      <c r="P98" s="164"/>
      <c r="Q98" s="165"/>
      <c r="R98" s="164"/>
      <c r="S98" s="165"/>
      <c r="T98" s="165"/>
      <c r="U98" s="165"/>
      <c r="V98" s="165"/>
      <c r="W98" s="165"/>
      <c r="X98" s="165"/>
      <c r="Y98" s="165"/>
      <c r="Z98" s="169"/>
      <c r="AA98" s="165"/>
      <c r="AB98" s="165"/>
      <c r="AC98" s="165"/>
      <c r="AD98" s="165"/>
      <c r="AE98" s="165"/>
      <c r="AF98" s="165"/>
      <c r="AG98" s="165"/>
      <c r="AH98" s="165"/>
      <c r="AI98" s="165"/>
      <c r="AJ98" s="165"/>
      <c r="AK98" s="165"/>
    </row>
    <row r="99" spans="1:37" ht="15" customHeight="1" x14ac:dyDescent="0.25">
      <c r="A99" s="232"/>
      <c r="B99" s="226"/>
      <c r="C99" s="60">
        <v>162</v>
      </c>
      <c r="D99" s="62" t="s">
        <v>293</v>
      </c>
      <c r="E99" s="125" t="s">
        <v>329</v>
      </c>
      <c r="F99" s="125" t="s">
        <v>342</v>
      </c>
      <c r="G99" s="125" t="s">
        <v>343</v>
      </c>
      <c r="H99" s="125" t="s">
        <v>240</v>
      </c>
      <c r="I99" s="51">
        <v>20</v>
      </c>
      <c r="J99" s="51">
        <v>30</v>
      </c>
      <c r="K99" s="161">
        <v>179.71</v>
      </c>
      <c r="L99" s="127"/>
      <c r="M99" s="89">
        <f t="shared" si="2"/>
        <v>0</v>
      </c>
      <c r="N99" s="162" t="str">
        <f t="shared" si="3"/>
        <v>OK</v>
      </c>
      <c r="O99" s="164"/>
      <c r="P99" s="164"/>
      <c r="Q99" s="165"/>
      <c r="R99" s="164"/>
      <c r="S99" s="165"/>
      <c r="T99" s="165"/>
      <c r="U99" s="165"/>
      <c r="V99" s="165"/>
      <c r="W99" s="165"/>
      <c r="X99" s="165"/>
      <c r="Y99" s="165"/>
      <c r="Z99" s="169"/>
      <c r="AA99" s="165"/>
      <c r="AB99" s="165"/>
      <c r="AC99" s="165"/>
      <c r="AD99" s="165"/>
      <c r="AE99" s="165"/>
      <c r="AF99" s="165"/>
      <c r="AG99" s="165"/>
      <c r="AH99" s="165"/>
      <c r="AI99" s="165"/>
      <c r="AJ99" s="165"/>
      <c r="AK99" s="165"/>
    </row>
    <row r="100" spans="1:37" ht="15" customHeight="1" x14ac:dyDescent="0.25">
      <c r="A100" s="232"/>
      <c r="B100" s="226"/>
      <c r="C100" s="60">
        <v>163</v>
      </c>
      <c r="D100" s="62" t="s">
        <v>294</v>
      </c>
      <c r="E100" s="125" t="s">
        <v>235</v>
      </c>
      <c r="F100" s="125" t="s">
        <v>344</v>
      </c>
      <c r="G100" s="125" t="s">
        <v>345</v>
      </c>
      <c r="H100" s="125" t="s">
        <v>240</v>
      </c>
      <c r="I100" s="51">
        <v>20</v>
      </c>
      <c r="J100" s="51">
        <v>30</v>
      </c>
      <c r="K100" s="161">
        <v>72.83</v>
      </c>
      <c r="L100" s="127"/>
      <c r="M100" s="89">
        <f t="shared" si="2"/>
        <v>0</v>
      </c>
      <c r="N100" s="162" t="str">
        <f t="shared" si="3"/>
        <v>OK</v>
      </c>
      <c r="O100" s="164"/>
      <c r="P100" s="164"/>
      <c r="Q100" s="165"/>
      <c r="R100" s="164"/>
      <c r="S100" s="165"/>
      <c r="T100" s="165"/>
      <c r="U100" s="165"/>
      <c r="V100" s="165"/>
      <c r="W100" s="165"/>
      <c r="X100" s="165"/>
      <c r="Y100" s="165"/>
      <c r="Z100" s="169"/>
      <c r="AA100" s="165"/>
      <c r="AB100" s="165"/>
      <c r="AC100" s="165"/>
      <c r="AD100" s="165"/>
      <c r="AE100" s="165"/>
      <c r="AF100" s="165"/>
      <c r="AG100" s="165"/>
      <c r="AH100" s="165"/>
      <c r="AI100" s="165"/>
      <c r="AJ100" s="165"/>
      <c r="AK100" s="165"/>
    </row>
    <row r="101" spans="1:37" ht="30" x14ac:dyDescent="0.25">
      <c r="A101" s="232"/>
      <c r="B101" s="226"/>
      <c r="C101" s="57">
        <v>164</v>
      </c>
      <c r="D101" s="61" t="s">
        <v>295</v>
      </c>
      <c r="E101" s="167" t="s">
        <v>237</v>
      </c>
      <c r="F101" s="125" t="s">
        <v>259</v>
      </c>
      <c r="G101" s="125" t="s">
        <v>249</v>
      </c>
      <c r="H101" s="125" t="s">
        <v>346</v>
      </c>
      <c r="I101" s="51">
        <v>20</v>
      </c>
      <c r="J101" s="51">
        <v>30</v>
      </c>
      <c r="K101" s="161">
        <v>12.09</v>
      </c>
      <c r="L101" s="127">
        <v>3</v>
      </c>
      <c r="M101" s="89">
        <f t="shared" si="2"/>
        <v>0</v>
      </c>
      <c r="N101" s="162" t="str">
        <f t="shared" si="3"/>
        <v>OK</v>
      </c>
      <c r="O101" s="164"/>
      <c r="P101" s="164">
        <v>3</v>
      </c>
      <c r="Q101" s="165"/>
      <c r="R101" s="164"/>
      <c r="S101" s="165"/>
      <c r="T101" s="165"/>
      <c r="U101" s="165"/>
      <c r="V101" s="165"/>
      <c r="W101" s="165"/>
      <c r="X101" s="165"/>
      <c r="Y101" s="165"/>
      <c r="Z101" s="169"/>
      <c r="AA101" s="165"/>
      <c r="AB101" s="165"/>
      <c r="AC101" s="165"/>
      <c r="AD101" s="165"/>
      <c r="AE101" s="165"/>
      <c r="AF101" s="165"/>
      <c r="AG101" s="165"/>
      <c r="AH101" s="165"/>
      <c r="AI101" s="165"/>
      <c r="AJ101" s="165"/>
      <c r="AK101" s="165"/>
    </row>
    <row r="102" spans="1:37" ht="30" x14ac:dyDescent="0.25">
      <c r="A102" s="232"/>
      <c r="B102" s="226"/>
      <c r="C102" s="60">
        <v>165</v>
      </c>
      <c r="D102" s="61" t="s">
        <v>296</v>
      </c>
      <c r="E102" s="167" t="s">
        <v>237</v>
      </c>
      <c r="F102" s="125" t="s">
        <v>259</v>
      </c>
      <c r="G102" s="125" t="s">
        <v>249</v>
      </c>
      <c r="H102" s="125" t="s">
        <v>346</v>
      </c>
      <c r="I102" s="51">
        <v>20</v>
      </c>
      <c r="J102" s="51">
        <v>30</v>
      </c>
      <c r="K102" s="161">
        <v>9.73</v>
      </c>
      <c r="L102" s="127">
        <v>3</v>
      </c>
      <c r="M102" s="89">
        <f t="shared" si="2"/>
        <v>0</v>
      </c>
      <c r="N102" s="162" t="str">
        <f t="shared" si="3"/>
        <v>OK</v>
      </c>
      <c r="O102" s="164"/>
      <c r="P102" s="164">
        <v>3</v>
      </c>
      <c r="Q102" s="165"/>
      <c r="R102" s="164"/>
      <c r="S102" s="165"/>
      <c r="T102" s="165"/>
      <c r="U102" s="165"/>
      <c r="V102" s="165"/>
      <c r="W102" s="165"/>
      <c r="X102" s="165"/>
      <c r="Y102" s="165"/>
      <c r="Z102" s="169"/>
      <c r="AA102" s="165"/>
      <c r="AB102" s="165"/>
      <c r="AC102" s="165"/>
      <c r="AD102" s="165"/>
      <c r="AE102" s="165"/>
      <c r="AF102" s="165"/>
      <c r="AG102" s="165"/>
      <c r="AH102" s="165"/>
      <c r="AI102" s="165"/>
      <c r="AJ102" s="165"/>
      <c r="AK102" s="165"/>
    </row>
    <row r="103" spans="1:37" ht="36" customHeight="1" x14ac:dyDescent="0.25">
      <c r="A103" s="232"/>
      <c r="B103" s="226"/>
      <c r="C103" s="60">
        <v>166</v>
      </c>
      <c r="D103" s="62" t="s">
        <v>395</v>
      </c>
      <c r="E103" s="125" t="s">
        <v>237</v>
      </c>
      <c r="F103" s="125" t="s">
        <v>259</v>
      </c>
      <c r="G103" s="125" t="s">
        <v>249</v>
      </c>
      <c r="H103" s="125" t="s">
        <v>346</v>
      </c>
      <c r="I103" s="51">
        <v>20</v>
      </c>
      <c r="J103" s="51">
        <v>30</v>
      </c>
      <c r="K103" s="161">
        <v>23.17</v>
      </c>
      <c r="L103" s="127"/>
      <c r="M103" s="89">
        <f t="shared" si="2"/>
        <v>0</v>
      </c>
      <c r="N103" s="162" t="str">
        <f t="shared" si="3"/>
        <v>OK</v>
      </c>
      <c r="O103" s="164"/>
      <c r="P103" s="164"/>
      <c r="Q103" s="165"/>
      <c r="R103" s="164"/>
      <c r="S103" s="165"/>
      <c r="T103" s="165"/>
      <c r="U103" s="165"/>
      <c r="V103" s="165"/>
      <c r="W103" s="165"/>
      <c r="X103" s="165"/>
      <c r="Y103" s="165"/>
      <c r="Z103" s="169"/>
      <c r="AA103" s="165"/>
      <c r="AB103" s="165"/>
      <c r="AC103" s="165"/>
      <c r="AD103" s="165"/>
      <c r="AE103" s="165"/>
      <c r="AF103" s="165"/>
      <c r="AG103" s="165"/>
      <c r="AH103" s="165"/>
      <c r="AI103" s="165"/>
      <c r="AJ103" s="165"/>
      <c r="AK103" s="165"/>
    </row>
    <row r="104" spans="1:37" ht="15" customHeight="1" x14ac:dyDescent="0.25">
      <c r="A104" s="232"/>
      <c r="B104" s="226"/>
      <c r="C104" s="60">
        <v>167</v>
      </c>
      <c r="D104" s="62" t="s">
        <v>297</v>
      </c>
      <c r="E104" s="125" t="s">
        <v>329</v>
      </c>
      <c r="F104" s="125" t="s">
        <v>347</v>
      </c>
      <c r="G104" s="125" t="s">
        <v>348</v>
      </c>
      <c r="H104" s="125" t="s">
        <v>243</v>
      </c>
      <c r="I104" s="51">
        <v>20</v>
      </c>
      <c r="J104" s="51">
        <v>30</v>
      </c>
      <c r="K104" s="161">
        <v>96.4</v>
      </c>
      <c r="L104" s="127"/>
      <c r="M104" s="89">
        <f t="shared" si="2"/>
        <v>0</v>
      </c>
      <c r="N104" s="162" t="str">
        <f t="shared" si="3"/>
        <v>OK</v>
      </c>
      <c r="O104" s="164"/>
      <c r="P104" s="164"/>
      <c r="Q104" s="165"/>
      <c r="R104" s="164"/>
      <c r="S104" s="165"/>
      <c r="T104" s="165"/>
      <c r="U104" s="165"/>
      <c r="V104" s="165"/>
      <c r="W104" s="165"/>
      <c r="X104" s="165"/>
      <c r="Y104" s="165"/>
      <c r="Z104" s="169"/>
      <c r="AA104" s="165"/>
      <c r="AB104" s="165"/>
      <c r="AC104" s="165"/>
      <c r="AD104" s="165"/>
      <c r="AE104" s="165"/>
      <c r="AF104" s="165"/>
      <c r="AG104" s="165"/>
      <c r="AH104" s="165"/>
      <c r="AI104" s="165"/>
      <c r="AJ104" s="165"/>
      <c r="AK104" s="165"/>
    </row>
    <row r="105" spans="1:37" ht="15" customHeight="1" x14ac:dyDescent="0.25">
      <c r="A105" s="232"/>
      <c r="B105" s="226"/>
      <c r="C105" s="60">
        <v>168</v>
      </c>
      <c r="D105" s="61" t="s">
        <v>133</v>
      </c>
      <c r="E105" s="51" t="s">
        <v>235</v>
      </c>
      <c r="F105" s="51" t="s">
        <v>495</v>
      </c>
      <c r="G105" s="125" t="s">
        <v>496</v>
      </c>
      <c r="H105" s="51" t="s">
        <v>31</v>
      </c>
      <c r="I105" s="51">
        <v>20</v>
      </c>
      <c r="J105" s="51">
        <v>30</v>
      </c>
      <c r="K105" s="161">
        <v>6.56</v>
      </c>
      <c r="L105" s="127"/>
      <c r="M105" s="89">
        <f t="shared" si="2"/>
        <v>0</v>
      </c>
      <c r="N105" s="162" t="str">
        <f t="shared" si="3"/>
        <v>OK</v>
      </c>
      <c r="O105" s="164"/>
      <c r="P105" s="164"/>
      <c r="Q105" s="165"/>
      <c r="R105" s="164"/>
      <c r="S105" s="165"/>
      <c r="T105" s="165"/>
      <c r="U105" s="165"/>
      <c r="V105" s="165"/>
      <c r="W105" s="165"/>
      <c r="X105" s="165"/>
      <c r="Y105" s="165"/>
      <c r="Z105" s="169"/>
      <c r="AA105" s="165"/>
      <c r="AB105" s="165"/>
      <c r="AC105" s="165"/>
      <c r="AD105" s="165"/>
      <c r="AE105" s="165"/>
      <c r="AF105" s="165"/>
      <c r="AG105" s="165"/>
      <c r="AH105" s="165"/>
      <c r="AI105" s="165"/>
      <c r="AJ105" s="165"/>
      <c r="AK105" s="165"/>
    </row>
    <row r="106" spans="1:37" ht="15" customHeight="1" x14ac:dyDescent="0.25">
      <c r="A106" s="232"/>
      <c r="B106" s="226"/>
      <c r="C106" s="57">
        <v>169</v>
      </c>
      <c r="D106" s="61" t="s">
        <v>134</v>
      </c>
      <c r="E106" s="51" t="s">
        <v>237</v>
      </c>
      <c r="F106" s="51" t="s">
        <v>259</v>
      </c>
      <c r="G106" s="125" t="s">
        <v>469</v>
      </c>
      <c r="H106" s="51" t="s">
        <v>240</v>
      </c>
      <c r="I106" s="51">
        <v>20</v>
      </c>
      <c r="J106" s="51">
        <v>30</v>
      </c>
      <c r="K106" s="161">
        <v>0.12</v>
      </c>
      <c r="L106" s="127">
        <v>1</v>
      </c>
      <c r="M106" s="89">
        <f t="shared" si="2"/>
        <v>1</v>
      </c>
      <c r="N106" s="162" t="str">
        <f t="shared" si="3"/>
        <v>OK</v>
      </c>
      <c r="O106" s="164"/>
      <c r="P106" s="164"/>
      <c r="Q106" s="165"/>
      <c r="R106" s="164"/>
      <c r="S106" s="165"/>
      <c r="T106" s="165"/>
      <c r="U106" s="165"/>
      <c r="V106" s="165"/>
      <c r="W106" s="165"/>
      <c r="X106" s="165"/>
      <c r="Y106" s="165"/>
      <c r="Z106" s="169"/>
      <c r="AA106" s="165"/>
      <c r="AB106" s="165"/>
      <c r="AC106" s="165"/>
      <c r="AD106" s="165"/>
      <c r="AE106" s="165"/>
      <c r="AF106" s="165"/>
      <c r="AG106" s="165"/>
      <c r="AH106" s="165"/>
      <c r="AI106" s="165"/>
      <c r="AJ106" s="165"/>
      <c r="AK106" s="165"/>
    </row>
    <row r="107" spans="1:37" ht="15" customHeight="1" x14ac:dyDescent="0.25">
      <c r="A107" s="232"/>
      <c r="B107" s="226"/>
      <c r="C107" s="60">
        <v>170</v>
      </c>
      <c r="D107" s="61" t="s">
        <v>135</v>
      </c>
      <c r="E107" s="125" t="s">
        <v>237</v>
      </c>
      <c r="F107" s="125" t="s">
        <v>259</v>
      </c>
      <c r="G107" s="125" t="s">
        <v>469</v>
      </c>
      <c r="H107" s="125" t="s">
        <v>242</v>
      </c>
      <c r="I107" s="51">
        <v>20</v>
      </c>
      <c r="J107" s="51">
        <v>30</v>
      </c>
      <c r="K107" s="161">
        <v>10.39</v>
      </c>
      <c r="L107" s="127">
        <v>1</v>
      </c>
      <c r="M107" s="89">
        <f t="shared" si="2"/>
        <v>1</v>
      </c>
      <c r="N107" s="162" t="str">
        <f t="shared" si="3"/>
        <v>OK</v>
      </c>
      <c r="O107" s="164"/>
      <c r="P107" s="164"/>
      <c r="Q107" s="165"/>
      <c r="R107" s="164"/>
      <c r="S107" s="165"/>
      <c r="T107" s="165"/>
      <c r="U107" s="165"/>
      <c r="V107" s="165"/>
      <c r="W107" s="165"/>
      <c r="X107" s="165"/>
      <c r="Y107" s="165"/>
      <c r="Z107" s="169"/>
      <c r="AA107" s="165"/>
      <c r="AB107" s="165"/>
      <c r="AC107" s="165"/>
      <c r="AD107" s="165"/>
      <c r="AE107" s="165"/>
      <c r="AF107" s="165"/>
      <c r="AG107" s="165"/>
      <c r="AH107" s="165"/>
      <c r="AI107" s="165"/>
      <c r="AJ107" s="165"/>
      <c r="AK107" s="165"/>
    </row>
    <row r="108" spans="1:37" ht="15" customHeight="1" x14ac:dyDescent="0.25">
      <c r="A108" s="232"/>
      <c r="B108" s="226"/>
      <c r="C108" s="60">
        <v>171</v>
      </c>
      <c r="D108" s="61" t="s">
        <v>136</v>
      </c>
      <c r="E108" s="125" t="s">
        <v>235</v>
      </c>
      <c r="F108" s="125" t="s">
        <v>497</v>
      </c>
      <c r="G108" s="125" t="s">
        <v>498</v>
      </c>
      <c r="H108" s="125" t="s">
        <v>31</v>
      </c>
      <c r="I108" s="51">
        <v>20</v>
      </c>
      <c r="J108" s="51">
        <v>30</v>
      </c>
      <c r="K108" s="161">
        <v>8.75</v>
      </c>
      <c r="L108" s="127">
        <v>20</v>
      </c>
      <c r="M108" s="89">
        <f t="shared" si="2"/>
        <v>20</v>
      </c>
      <c r="N108" s="162" t="str">
        <f t="shared" si="3"/>
        <v>OK</v>
      </c>
      <c r="O108" s="164"/>
      <c r="P108" s="164"/>
      <c r="Q108" s="165"/>
      <c r="R108" s="164"/>
      <c r="S108" s="165"/>
      <c r="T108" s="165"/>
      <c r="U108" s="165"/>
      <c r="V108" s="165"/>
      <c r="W108" s="165"/>
      <c r="X108" s="165"/>
      <c r="Y108" s="165"/>
      <c r="Z108" s="169"/>
      <c r="AA108" s="165"/>
      <c r="AB108" s="165"/>
      <c r="AC108" s="165"/>
      <c r="AD108" s="165"/>
      <c r="AE108" s="165"/>
      <c r="AF108" s="165"/>
      <c r="AG108" s="165"/>
      <c r="AH108" s="165"/>
      <c r="AI108" s="165"/>
      <c r="AJ108" s="165"/>
      <c r="AK108" s="165"/>
    </row>
    <row r="109" spans="1:37" ht="15" customHeight="1" x14ac:dyDescent="0.25">
      <c r="A109" s="232"/>
      <c r="B109" s="226"/>
      <c r="C109" s="60">
        <v>172</v>
      </c>
      <c r="D109" s="61" t="s">
        <v>396</v>
      </c>
      <c r="E109" s="125" t="s">
        <v>235</v>
      </c>
      <c r="F109" s="125" t="s">
        <v>497</v>
      </c>
      <c r="G109" s="125" t="s">
        <v>499</v>
      </c>
      <c r="H109" s="125" t="s">
        <v>31</v>
      </c>
      <c r="I109" s="51">
        <v>20</v>
      </c>
      <c r="J109" s="51">
        <v>30</v>
      </c>
      <c r="K109" s="161">
        <v>4.72</v>
      </c>
      <c r="L109" s="127"/>
      <c r="M109" s="89">
        <f t="shared" si="2"/>
        <v>0</v>
      </c>
      <c r="N109" s="162" t="str">
        <f t="shared" si="3"/>
        <v>OK</v>
      </c>
      <c r="O109" s="164"/>
      <c r="P109" s="164"/>
      <c r="Q109" s="165"/>
      <c r="R109" s="164"/>
      <c r="S109" s="165"/>
      <c r="T109" s="165"/>
      <c r="U109" s="165"/>
      <c r="V109" s="165"/>
      <c r="W109" s="165"/>
      <c r="X109" s="165"/>
      <c r="Y109" s="165"/>
      <c r="Z109" s="169"/>
      <c r="AA109" s="165"/>
      <c r="AB109" s="165"/>
      <c r="AC109" s="165"/>
      <c r="AD109" s="165"/>
      <c r="AE109" s="165"/>
      <c r="AF109" s="165"/>
      <c r="AG109" s="165"/>
      <c r="AH109" s="165"/>
      <c r="AI109" s="165"/>
      <c r="AJ109" s="165"/>
      <c r="AK109" s="165"/>
    </row>
    <row r="110" spans="1:37" ht="41.25" customHeight="1" x14ac:dyDescent="0.25">
      <c r="A110" s="232"/>
      <c r="B110" s="226"/>
      <c r="C110" s="60">
        <v>173</v>
      </c>
      <c r="D110" s="61" t="s">
        <v>137</v>
      </c>
      <c r="E110" s="125" t="s">
        <v>235</v>
      </c>
      <c r="F110" s="125" t="s">
        <v>470</v>
      </c>
      <c r="G110" s="125" t="s">
        <v>479</v>
      </c>
      <c r="H110" s="125" t="s">
        <v>243</v>
      </c>
      <c r="I110" s="51">
        <v>20</v>
      </c>
      <c r="J110" s="51">
        <v>30</v>
      </c>
      <c r="K110" s="161">
        <v>36.71</v>
      </c>
      <c r="L110" s="127"/>
      <c r="M110" s="89">
        <f t="shared" si="2"/>
        <v>0</v>
      </c>
      <c r="N110" s="162" t="str">
        <f t="shared" si="3"/>
        <v>OK</v>
      </c>
      <c r="O110" s="164"/>
      <c r="P110" s="164"/>
      <c r="Q110" s="165"/>
      <c r="R110" s="164"/>
      <c r="S110" s="165"/>
      <c r="T110" s="165"/>
      <c r="U110" s="165"/>
      <c r="V110" s="165"/>
      <c r="W110" s="165"/>
      <c r="X110" s="165"/>
      <c r="Y110" s="165"/>
      <c r="Z110" s="169"/>
      <c r="AA110" s="165"/>
      <c r="AB110" s="165"/>
      <c r="AC110" s="165"/>
      <c r="AD110" s="165"/>
      <c r="AE110" s="165"/>
      <c r="AF110" s="165"/>
      <c r="AG110" s="165"/>
      <c r="AH110" s="165"/>
      <c r="AI110" s="165"/>
      <c r="AJ110" s="165"/>
      <c r="AK110" s="165"/>
    </row>
    <row r="111" spans="1:37" ht="15" customHeight="1" x14ac:dyDescent="0.25">
      <c r="A111" s="232"/>
      <c r="B111" s="226"/>
      <c r="C111" s="57">
        <v>174</v>
      </c>
      <c r="D111" s="61" t="s">
        <v>138</v>
      </c>
      <c r="E111" s="125" t="s">
        <v>235</v>
      </c>
      <c r="F111" s="125" t="s">
        <v>470</v>
      </c>
      <c r="G111" s="125" t="s">
        <v>479</v>
      </c>
      <c r="H111" s="51" t="s">
        <v>243</v>
      </c>
      <c r="I111" s="51">
        <v>20</v>
      </c>
      <c r="J111" s="51">
        <v>30</v>
      </c>
      <c r="K111" s="161">
        <v>18.66</v>
      </c>
      <c r="L111" s="127"/>
      <c r="M111" s="89">
        <f t="shared" si="2"/>
        <v>0</v>
      </c>
      <c r="N111" s="162" t="str">
        <f t="shared" si="3"/>
        <v>OK</v>
      </c>
      <c r="O111" s="164"/>
      <c r="P111" s="164"/>
      <c r="Q111" s="165"/>
      <c r="R111" s="164"/>
      <c r="S111" s="165"/>
      <c r="T111" s="165"/>
      <c r="U111" s="165"/>
      <c r="V111" s="165"/>
      <c r="W111" s="165"/>
      <c r="X111" s="165"/>
      <c r="Y111" s="165"/>
      <c r="Z111" s="169"/>
      <c r="AA111" s="165"/>
      <c r="AB111" s="165"/>
      <c r="AC111" s="165"/>
      <c r="AD111" s="165"/>
      <c r="AE111" s="165"/>
      <c r="AF111" s="165"/>
      <c r="AG111" s="165"/>
      <c r="AH111" s="165"/>
      <c r="AI111" s="165"/>
      <c r="AJ111" s="165"/>
      <c r="AK111" s="165"/>
    </row>
    <row r="112" spans="1:37" ht="15" customHeight="1" x14ac:dyDescent="0.25">
      <c r="A112" s="232"/>
      <c r="B112" s="226"/>
      <c r="C112" s="60">
        <v>175</v>
      </c>
      <c r="D112" s="61" t="s">
        <v>139</v>
      </c>
      <c r="E112" s="125" t="s">
        <v>235</v>
      </c>
      <c r="F112" s="125" t="s">
        <v>470</v>
      </c>
      <c r="G112" s="125" t="s">
        <v>479</v>
      </c>
      <c r="H112" s="125" t="s">
        <v>243</v>
      </c>
      <c r="I112" s="51">
        <v>20</v>
      </c>
      <c r="J112" s="51">
        <v>30</v>
      </c>
      <c r="K112" s="161">
        <v>18.96</v>
      </c>
      <c r="L112" s="170"/>
      <c r="M112" s="89">
        <f t="shared" si="2"/>
        <v>0</v>
      </c>
      <c r="N112" s="162" t="str">
        <f t="shared" si="3"/>
        <v>OK</v>
      </c>
      <c r="O112" s="164"/>
      <c r="P112" s="164"/>
      <c r="Q112" s="165"/>
      <c r="R112" s="164"/>
      <c r="S112" s="165"/>
      <c r="T112" s="165"/>
      <c r="U112" s="165"/>
      <c r="V112" s="165"/>
      <c r="W112" s="165"/>
      <c r="X112" s="165"/>
      <c r="Y112" s="165"/>
      <c r="Z112" s="169"/>
      <c r="AA112" s="165"/>
      <c r="AB112" s="165"/>
      <c r="AC112" s="165"/>
      <c r="AD112" s="165"/>
      <c r="AE112" s="165"/>
      <c r="AF112" s="165"/>
      <c r="AG112" s="165"/>
      <c r="AH112" s="165"/>
      <c r="AI112" s="165"/>
      <c r="AJ112" s="165"/>
      <c r="AK112" s="165"/>
    </row>
    <row r="113" spans="1:37" ht="15" customHeight="1" x14ac:dyDescent="0.25">
      <c r="A113" s="232"/>
      <c r="B113" s="226"/>
      <c r="C113" s="60">
        <v>176</v>
      </c>
      <c r="D113" s="61" t="s">
        <v>140</v>
      </c>
      <c r="E113" s="125" t="s">
        <v>235</v>
      </c>
      <c r="F113" s="125" t="s">
        <v>470</v>
      </c>
      <c r="G113" s="125" t="s">
        <v>479</v>
      </c>
      <c r="H113" s="125" t="s">
        <v>243</v>
      </c>
      <c r="I113" s="51">
        <v>20</v>
      </c>
      <c r="J113" s="51">
        <v>30</v>
      </c>
      <c r="K113" s="161">
        <v>41.47</v>
      </c>
      <c r="L113" s="170"/>
      <c r="M113" s="89">
        <f t="shared" si="2"/>
        <v>0</v>
      </c>
      <c r="N113" s="162" t="str">
        <f t="shared" si="3"/>
        <v>OK</v>
      </c>
      <c r="O113" s="164"/>
      <c r="P113" s="164"/>
      <c r="Q113" s="165"/>
      <c r="R113" s="164"/>
      <c r="S113" s="165"/>
      <c r="T113" s="165"/>
      <c r="U113" s="165"/>
      <c r="V113" s="165"/>
      <c r="W113" s="165"/>
      <c r="X113" s="165"/>
      <c r="Y113" s="165"/>
      <c r="Z113" s="169"/>
      <c r="AA113" s="165"/>
      <c r="AB113" s="165"/>
      <c r="AC113" s="165"/>
      <c r="AD113" s="165"/>
      <c r="AE113" s="165"/>
      <c r="AF113" s="165"/>
      <c r="AG113" s="165"/>
      <c r="AH113" s="165"/>
      <c r="AI113" s="165"/>
      <c r="AJ113" s="165"/>
      <c r="AK113" s="165"/>
    </row>
    <row r="114" spans="1:37" ht="45" x14ac:dyDescent="0.25">
      <c r="A114" s="232"/>
      <c r="B114" s="226"/>
      <c r="C114" s="60">
        <v>177</v>
      </c>
      <c r="D114" s="61" t="s">
        <v>60</v>
      </c>
      <c r="E114" s="125" t="s">
        <v>235</v>
      </c>
      <c r="F114" s="125" t="s">
        <v>349</v>
      </c>
      <c r="G114" s="125" t="s">
        <v>500</v>
      </c>
      <c r="H114" s="51" t="s">
        <v>31</v>
      </c>
      <c r="I114" s="51">
        <v>20</v>
      </c>
      <c r="J114" s="51">
        <v>30</v>
      </c>
      <c r="K114" s="161">
        <v>56.43</v>
      </c>
      <c r="L114" s="170">
        <v>10</v>
      </c>
      <c r="M114" s="89">
        <f t="shared" si="2"/>
        <v>0</v>
      </c>
      <c r="N114" s="162" t="str">
        <f t="shared" si="3"/>
        <v>OK</v>
      </c>
      <c r="O114" s="164"/>
      <c r="P114" s="164">
        <v>10</v>
      </c>
      <c r="Q114" s="165"/>
      <c r="R114" s="164"/>
      <c r="S114" s="165"/>
      <c r="T114" s="165"/>
      <c r="U114" s="165"/>
      <c r="V114" s="165"/>
      <c r="W114" s="165"/>
      <c r="X114" s="165"/>
      <c r="Y114" s="165"/>
      <c r="Z114" s="169"/>
      <c r="AA114" s="165"/>
      <c r="AB114" s="165"/>
      <c r="AC114" s="165"/>
      <c r="AD114" s="165"/>
      <c r="AE114" s="165"/>
      <c r="AF114" s="165"/>
      <c r="AG114" s="165"/>
      <c r="AH114" s="165"/>
      <c r="AI114" s="165"/>
      <c r="AJ114" s="165"/>
      <c r="AK114" s="165"/>
    </row>
    <row r="115" spans="1:37" ht="15" customHeight="1" x14ac:dyDescent="0.25">
      <c r="A115" s="232"/>
      <c r="B115" s="226"/>
      <c r="C115" s="60">
        <v>178</v>
      </c>
      <c r="D115" s="61" t="s">
        <v>141</v>
      </c>
      <c r="E115" s="125" t="s">
        <v>235</v>
      </c>
      <c r="F115" s="125" t="s">
        <v>470</v>
      </c>
      <c r="G115" s="51" t="s">
        <v>479</v>
      </c>
      <c r="H115" s="51" t="s">
        <v>243</v>
      </c>
      <c r="I115" s="51">
        <v>20</v>
      </c>
      <c r="J115" s="51">
        <v>30</v>
      </c>
      <c r="K115" s="161">
        <v>4.12</v>
      </c>
      <c r="L115" s="170"/>
      <c r="M115" s="89">
        <f t="shared" si="2"/>
        <v>0</v>
      </c>
      <c r="N115" s="162" t="str">
        <f t="shared" si="3"/>
        <v>OK</v>
      </c>
      <c r="O115" s="164"/>
      <c r="P115" s="164"/>
      <c r="Q115" s="165"/>
      <c r="R115" s="164"/>
      <c r="S115" s="165"/>
      <c r="T115" s="165"/>
      <c r="U115" s="165"/>
      <c r="V115" s="165"/>
      <c r="W115" s="165"/>
      <c r="X115" s="165"/>
      <c r="Y115" s="165"/>
      <c r="Z115" s="169"/>
      <c r="AA115" s="165"/>
      <c r="AB115" s="165"/>
      <c r="AC115" s="165"/>
      <c r="AD115" s="165"/>
      <c r="AE115" s="165"/>
      <c r="AF115" s="165"/>
      <c r="AG115" s="165"/>
      <c r="AH115" s="165"/>
      <c r="AI115" s="165"/>
      <c r="AJ115" s="165"/>
      <c r="AK115" s="165"/>
    </row>
    <row r="116" spans="1:37" ht="63.75" customHeight="1" x14ac:dyDescent="0.25">
      <c r="A116" s="232"/>
      <c r="B116" s="226"/>
      <c r="C116" s="57">
        <v>179</v>
      </c>
      <c r="D116" s="62" t="s">
        <v>142</v>
      </c>
      <c r="E116" s="125" t="s">
        <v>235</v>
      </c>
      <c r="F116" s="125" t="s">
        <v>470</v>
      </c>
      <c r="G116" s="125" t="s">
        <v>479</v>
      </c>
      <c r="H116" s="125" t="s">
        <v>243</v>
      </c>
      <c r="I116" s="51">
        <v>20</v>
      </c>
      <c r="J116" s="51">
        <v>30</v>
      </c>
      <c r="K116" s="161">
        <v>3.37</v>
      </c>
      <c r="L116" s="170"/>
      <c r="M116" s="89">
        <f t="shared" si="2"/>
        <v>0</v>
      </c>
      <c r="N116" s="162" t="str">
        <f t="shared" si="3"/>
        <v>OK</v>
      </c>
      <c r="O116" s="164"/>
      <c r="P116" s="164"/>
      <c r="Q116" s="165"/>
      <c r="R116" s="164"/>
      <c r="S116" s="165"/>
      <c r="T116" s="165"/>
      <c r="U116" s="165"/>
      <c r="V116" s="165"/>
      <c r="W116" s="165"/>
      <c r="X116" s="165"/>
      <c r="Y116" s="165"/>
      <c r="Z116" s="169"/>
      <c r="AA116" s="165"/>
      <c r="AB116" s="165"/>
      <c r="AC116" s="165"/>
      <c r="AD116" s="165"/>
      <c r="AE116" s="165"/>
      <c r="AF116" s="165"/>
      <c r="AG116" s="165"/>
      <c r="AH116" s="165"/>
      <c r="AI116" s="165"/>
      <c r="AJ116" s="165"/>
      <c r="AK116" s="165"/>
    </row>
    <row r="117" spans="1:37" ht="15" customHeight="1" x14ac:dyDescent="0.25">
      <c r="A117" s="232"/>
      <c r="B117" s="226"/>
      <c r="C117" s="60">
        <v>180</v>
      </c>
      <c r="D117" s="62" t="s">
        <v>143</v>
      </c>
      <c r="E117" s="125" t="s">
        <v>235</v>
      </c>
      <c r="F117" s="125" t="s">
        <v>470</v>
      </c>
      <c r="G117" s="125" t="s">
        <v>479</v>
      </c>
      <c r="H117" s="125" t="s">
        <v>243</v>
      </c>
      <c r="I117" s="51">
        <v>20</v>
      </c>
      <c r="J117" s="51">
        <v>30</v>
      </c>
      <c r="K117" s="161">
        <v>3.49</v>
      </c>
      <c r="L117" s="170"/>
      <c r="M117" s="89">
        <f t="shared" si="2"/>
        <v>0</v>
      </c>
      <c r="N117" s="162" t="str">
        <f t="shared" si="3"/>
        <v>OK</v>
      </c>
      <c r="O117" s="164"/>
      <c r="P117" s="164"/>
      <c r="Q117" s="165"/>
      <c r="R117" s="164"/>
      <c r="S117" s="165"/>
      <c r="T117" s="165"/>
      <c r="U117" s="165"/>
      <c r="V117" s="165"/>
      <c r="W117" s="165"/>
      <c r="X117" s="165"/>
      <c r="Y117" s="165"/>
      <c r="Z117" s="169"/>
      <c r="AA117" s="165"/>
      <c r="AB117" s="165"/>
      <c r="AC117" s="165"/>
      <c r="AD117" s="165"/>
      <c r="AE117" s="165"/>
      <c r="AF117" s="165"/>
      <c r="AG117" s="165"/>
      <c r="AH117" s="165"/>
      <c r="AI117" s="165"/>
      <c r="AJ117" s="165"/>
      <c r="AK117" s="165"/>
    </row>
    <row r="118" spans="1:37" ht="15" customHeight="1" x14ac:dyDescent="0.25">
      <c r="A118" s="232"/>
      <c r="B118" s="226"/>
      <c r="C118" s="60">
        <v>181</v>
      </c>
      <c r="D118" s="62" t="s">
        <v>144</v>
      </c>
      <c r="E118" s="125" t="s">
        <v>235</v>
      </c>
      <c r="F118" s="125" t="s">
        <v>470</v>
      </c>
      <c r="G118" s="125" t="s">
        <v>479</v>
      </c>
      <c r="H118" s="125" t="s">
        <v>240</v>
      </c>
      <c r="I118" s="51">
        <v>20</v>
      </c>
      <c r="J118" s="51">
        <v>30</v>
      </c>
      <c r="K118" s="161">
        <v>5.21</v>
      </c>
      <c r="L118" s="170"/>
      <c r="M118" s="89">
        <f t="shared" si="2"/>
        <v>0</v>
      </c>
      <c r="N118" s="162" t="str">
        <f t="shared" si="3"/>
        <v>OK</v>
      </c>
      <c r="O118" s="164"/>
      <c r="P118" s="164"/>
      <c r="Q118" s="165"/>
      <c r="R118" s="164"/>
      <c r="S118" s="165"/>
      <c r="T118" s="165"/>
      <c r="U118" s="165"/>
      <c r="V118" s="165"/>
      <c r="W118" s="165"/>
      <c r="X118" s="165"/>
      <c r="Y118" s="165"/>
      <c r="Z118" s="169"/>
      <c r="AA118" s="165"/>
      <c r="AB118" s="165"/>
      <c r="AC118" s="165"/>
      <c r="AD118" s="165"/>
      <c r="AE118" s="165"/>
      <c r="AF118" s="165"/>
      <c r="AG118" s="165"/>
      <c r="AH118" s="165"/>
      <c r="AI118" s="165"/>
      <c r="AJ118" s="165"/>
      <c r="AK118" s="165"/>
    </row>
    <row r="119" spans="1:37" ht="15" customHeight="1" x14ac:dyDescent="0.25">
      <c r="A119" s="232"/>
      <c r="B119" s="226"/>
      <c r="C119" s="60">
        <v>182</v>
      </c>
      <c r="D119" s="62" t="s">
        <v>145</v>
      </c>
      <c r="E119" s="125" t="s">
        <v>235</v>
      </c>
      <c r="F119" s="125" t="s">
        <v>470</v>
      </c>
      <c r="G119" s="125" t="s">
        <v>479</v>
      </c>
      <c r="H119" s="125" t="s">
        <v>240</v>
      </c>
      <c r="I119" s="51">
        <v>20</v>
      </c>
      <c r="J119" s="51">
        <v>30</v>
      </c>
      <c r="K119" s="161">
        <v>3.25</v>
      </c>
      <c r="L119" s="170"/>
      <c r="M119" s="89">
        <f t="shared" si="2"/>
        <v>0</v>
      </c>
      <c r="N119" s="162" t="str">
        <f t="shared" si="3"/>
        <v>OK</v>
      </c>
      <c r="O119" s="164"/>
      <c r="P119" s="164"/>
      <c r="Q119" s="165"/>
      <c r="R119" s="164"/>
      <c r="S119" s="165"/>
      <c r="T119" s="165"/>
      <c r="U119" s="165"/>
      <c r="V119" s="165"/>
      <c r="W119" s="165"/>
      <c r="X119" s="165"/>
      <c r="Y119" s="165"/>
      <c r="Z119" s="169"/>
      <c r="AA119" s="165"/>
      <c r="AB119" s="165"/>
      <c r="AC119" s="165"/>
      <c r="AD119" s="165"/>
      <c r="AE119" s="165"/>
      <c r="AF119" s="165"/>
      <c r="AG119" s="165"/>
      <c r="AH119" s="165"/>
      <c r="AI119" s="165"/>
      <c r="AJ119" s="165"/>
      <c r="AK119" s="165"/>
    </row>
    <row r="120" spans="1:37" ht="15" customHeight="1" x14ac:dyDescent="0.25">
      <c r="A120" s="232"/>
      <c r="B120" s="226"/>
      <c r="C120" s="60">
        <v>183</v>
      </c>
      <c r="D120" s="62" t="s">
        <v>48</v>
      </c>
      <c r="E120" s="51" t="s">
        <v>235</v>
      </c>
      <c r="F120" s="51" t="s">
        <v>350</v>
      </c>
      <c r="G120" s="125" t="s">
        <v>501</v>
      </c>
      <c r="H120" s="51" t="s">
        <v>31</v>
      </c>
      <c r="I120" s="51">
        <v>20</v>
      </c>
      <c r="J120" s="51">
        <v>30</v>
      </c>
      <c r="K120" s="161">
        <v>4.93</v>
      </c>
      <c r="L120" s="170">
        <v>200</v>
      </c>
      <c r="M120" s="89">
        <f t="shared" si="2"/>
        <v>200</v>
      </c>
      <c r="N120" s="162" t="str">
        <f t="shared" si="3"/>
        <v>OK</v>
      </c>
      <c r="O120" s="164"/>
      <c r="P120" s="164"/>
      <c r="Q120" s="165"/>
      <c r="R120" s="164"/>
      <c r="S120" s="165"/>
      <c r="T120" s="165"/>
      <c r="U120" s="165"/>
      <c r="V120" s="165"/>
      <c r="W120" s="165"/>
      <c r="X120" s="165"/>
      <c r="Y120" s="165"/>
      <c r="Z120" s="169"/>
      <c r="AA120" s="165"/>
      <c r="AB120" s="165"/>
      <c r="AC120" s="165"/>
      <c r="AD120" s="165"/>
      <c r="AE120" s="165"/>
      <c r="AF120" s="165"/>
      <c r="AG120" s="165"/>
      <c r="AH120" s="165"/>
      <c r="AI120" s="165"/>
      <c r="AJ120" s="165"/>
      <c r="AK120" s="165"/>
    </row>
    <row r="121" spans="1:37" ht="15" customHeight="1" x14ac:dyDescent="0.25">
      <c r="A121" s="232"/>
      <c r="B121" s="226"/>
      <c r="C121" s="57">
        <v>184</v>
      </c>
      <c r="D121" s="62" t="s">
        <v>146</v>
      </c>
      <c r="E121" s="125" t="s">
        <v>235</v>
      </c>
      <c r="F121" s="125" t="s">
        <v>470</v>
      </c>
      <c r="G121" s="125" t="s">
        <v>479</v>
      </c>
      <c r="H121" s="51" t="s">
        <v>240</v>
      </c>
      <c r="I121" s="51">
        <v>20</v>
      </c>
      <c r="J121" s="51">
        <v>30</v>
      </c>
      <c r="K121" s="161">
        <v>4.1100000000000003</v>
      </c>
      <c r="L121" s="170"/>
      <c r="M121" s="89">
        <f t="shared" si="2"/>
        <v>0</v>
      </c>
      <c r="N121" s="162" t="str">
        <f t="shared" si="3"/>
        <v>OK</v>
      </c>
      <c r="O121" s="164"/>
      <c r="P121" s="164"/>
      <c r="Q121" s="165"/>
      <c r="R121" s="164"/>
      <c r="S121" s="165"/>
      <c r="T121" s="165"/>
      <c r="U121" s="165"/>
      <c r="V121" s="165"/>
      <c r="W121" s="165"/>
      <c r="X121" s="165"/>
      <c r="Y121" s="165"/>
      <c r="Z121" s="169"/>
      <c r="AA121" s="165"/>
      <c r="AB121" s="165"/>
      <c r="AC121" s="165"/>
      <c r="AD121" s="165"/>
      <c r="AE121" s="165"/>
      <c r="AF121" s="165"/>
      <c r="AG121" s="165"/>
      <c r="AH121" s="165"/>
      <c r="AI121" s="165"/>
      <c r="AJ121" s="165"/>
      <c r="AK121" s="165"/>
    </row>
    <row r="122" spans="1:37" ht="15" customHeight="1" x14ac:dyDescent="0.25">
      <c r="A122" s="232"/>
      <c r="B122" s="226"/>
      <c r="C122" s="60">
        <v>185</v>
      </c>
      <c r="D122" s="62" t="s">
        <v>147</v>
      </c>
      <c r="E122" s="125" t="s">
        <v>235</v>
      </c>
      <c r="F122" s="125" t="s">
        <v>470</v>
      </c>
      <c r="G122" s="125" t="s">
        <v>479</v>
      </c>
      <c r="H122" s="125" t="s">
        <v>243</v>
      </c>
      <c r="I122" s="51">
        <v>20</v>
      </c>
      <c r="J122" s="51">
        <v>30</v>
      </c>
      <c r="K122" s="161">
        <v>6.03</v>
      </c>
      <c r="L122" s="170"/>
      <c r="M122" s="89">
        <f t="shared" si="2"/>
        <v>0</v>
      </c>
      <c r="N122" s="162" t="str">
        <f t="shared" si="3"/>
        <v>OK</v>
      </c>
      <c r="O122" s="164"/>
      <c r="P122" s="164"/>
      <c r="Q122" s="165"/>
      <c r="R122" s="164"/>
      <c r="S122" s="165"/>
      <c r="T122" s="165"/>
      <c r="U122" s="165"/>
      <c r="V122" s="165"/>
      <c r="W122" s="165"/>
      <c r="X122" s="165"/>
      <c r="Y122" s="165"/>
      <c r="Z122" s="169"/>
      <c r="AA122" s="165"/>
      <c r="AB122" s="165"/>
      <c r="AC122" s="165"/>
      <c r="AD122" s="165"/>
      <c r="AE122" s="165"/>
      <c r="AF122" s="165"/>
      <c r="AG122" s="165"/>
      <c r="AH122" s="165"/>
      <c r="AI122" s="165"/>
      <c r="AJ122" s="165"/>
      <c r="AK122" s="165"/>
    </row>
    <row r="123" spans="1:37" ht="15" customHeight="1" x14ac:dyDescent="0.25">
      <c r="A123" s="232"/>
      <c r="B123" s="226"/>
      <c r="C123" s="60">
        <v>186</v>
      </c>
      <c r="D123" s="62" t="s">
        <v>148</v>
      </c>
      <c r="E123" s="125" t="s">
        <v>235</v>
      </c>
      <c r="F123" s="125" t="s">
        <v>470</v>
      </c>
      <c r="G123" s="125" t="s">
        <v>479</v>
      </c>
      <c r="H123" s="125" t="s">
        <v>243</v>
      </c>
      <c r="I123" s="51">
        <v>20</v>
      </c>
      <c r="J123" s="51">
        <v>30</v>
      </c>
      <c r="K123" s="161">
        <v>6.53</v>
      </c>
      <c r="L123" s="170"/>
      <c r="M123" s="89">
        <f t="shared" si="2"/>
        <v>0</v>
      </c>
      <c r="N123" s="162" t="str">
        <f t="shared" si="3"/>
        <v>OK</v>
      </c>
      <c r="O123" s="164"/>
      <c r="P123" s="164"/>
      <c r="Q123" s="165"/>
      <c r="R123" s="164"/>
      <c r="S123" s="165"/>
      <c r="T123" s="165"/>
      <c r="U123" s="165"/>
      <c r="V123" s="165"/>
      <c r="W123" s="165"/>
      <c r="X123" s="165"/>
      <c r="Y123" s="165"/>
      <c r="Z123" s="169"/>
      <c r="AA123" s="165"/>
      <c r="AB123" s="165"/>
      <c r="AC123" s="165"/>
      <c r="AD123" s="165"/>
      <c r="AE123" s="165"/>
      <c r="AF123" s="165"/>
      <c r="AG123" s="165"/>
      <c r="AH123" s="165"/>
      <c r="AI123" s="165"/>
      <c r="AJ123" s="165"/>
      <c r="AK123" s="165"/>
    </row>
    <row r="124" spans="1:37" ht="15" customHeight="1" x14ac:dyDescent="0.25">
      <c r="A124" s="232"/>
      <c r="B124" s="226"/>
      <c r="C124" s="60">
        <v>187</v>
      </c>
      <c r="D124" s="62" t="s">
        <v>149</v>
      </c>
      <c r="E124" s="125" t="s">
        <v>235</v>
      </c>
      <c r="F124" s="125" t="s">
        <v>470</v>
      </c>
      <c r="G124" s="125" t="s">
        <v>479</v>
      </c>
      <c r="H124" s="51" t="s">
        <v>243</v>
      </c>
      <c r="I124" s="51">
        <v>20</v>
      </c>
      <c r="J124" s="51">
        <v>30</v>
      </c>
      <c r="K124" s="161">
        <v>5.74</v>
      </c>
      <c r="L124" s="170"/>
      <c r="M124" s="89">
        <f t="shared" si="2"/>
        <v>0</v>
      </c>
      <c r="N124" s="162" t="str">
        <f t="shared" si="3"/>
        <v>OK</v>
      </c>
      <c r="O124" s="164"/>
      <c r="P124" s="164"/>
      <c r="Q124" s="165"/>
      <c r="R124" s="164"/>
      <c r="S124" s="165"/>
      <c r="T124" s="165"/>
      <c r="U124" s="165"/>
      <c r="V124" s="165"/>
      <c r="W124" s="165"/>
      <c r="X124" s="165"/>
      <c r="Y124" s="165"/>
      <c r="Z124" s="169"/>
      <c r="AA124" s="165"/>
      <c r="AB124" s="165"/>
      <c r="AC124" s="165"/>
      <c r="AD124" s="165"/>
      <c r="AE124" s="165"/>
      <c r="AF124" s="165"/>
      <c r="AG124" s="165"/>
      <c r="AH124" s="165"/>
      <c r="AI124" s="165"/>
      <c r="AJ124" s="165"/>
      <c r="AK124" s="165"/>
    </row>
    <row r="125" spans="1:37" ht="15" customHeight="1" x14ac:dyDescent="0.25">
      <c r="A125" s="232"/>
      <c r="B125" s="226"/>
      <c r="C125" s="60">
        <v>188</v>
      </c>
      <c r="D125" s="62" t="s">
        <v>150</v>
      </c>
      <c r="E125" s="51" t="s">
        <v>235</v>
      </c>
      <c r="F125" s="51" t="s">
        <v>470</v>
      </c>
      <c r="G125" s="125" t="s">
        <v>479</v>
      </c>
      <c r="H125" s="51" t="s">
        <v>240</v>
      </c>
      <c r="I125" s="51">
        <v>20</v>
      </c>
      <c r="J125" s="51">
        <v>30</v>
      </c>
      <c r="K125" s="161">
        <v>5.86</v>
      </c>
      <c r="L125" s="170"/>
      <c r="M125" s="89">
        <f t="shared" si="2"/>
        <v>0</v>
      </c>
      <c r="N125" s="162" t="str">
        <f t="shared" si="3"/>
        <v>OK</v>
      </c>
      <c r="O125" s="164"/>
      <c r="P125" s="164"/>
      <c r="Q125" s="165"/>
      <c r="R125" s="164"/>
      <c r="S125" s="165"/>
      <c r="T125" s="165"/>
      <c r="U125" s="165"/>
      <c r="V125" s="165"/>
      <c r="W125" s="165"/>
      <c r="X125" s="165"/>
      <c r="Y125" s="165"/>
      <c r="Z125" s="169"/>
      <c r="AA125" s="165"/>
      <c r="AB125" s="165"/>
      <c r="AC125" s="165"/>
      <c r="AD125" s="165"/>
      <c r="AE125" s="165"/>
      <c r="AF125" s="165"/>
      <c r="AG125" s="165"/>
      <c r="AH125" s="165"/>
      <c r="AI125" s="165"/>
      <c r="AJ125" s="165"/>
      <c r="AK125" s="165"/>
    </row>
    <row r="126" spans="1:37" ht="15" customHeight="1" x14ac:dyDescent="0.25">
      <c r="A126" s="232"/>
      <c r="B126" s="226"/>
      <c r="C126" s="57">
        <v>189</v>
      </c>
      <c r="D126" s="62" t="s">
        <v>151</v>
      </c>
      <c r="E126" s="125" t="s">
        <v>235</v>
      </c>
      <c r="F126" s="125" t="s">
        <v>470</v>
      </c>
      <c r="G126" s="125" t="s">
        <v>479</v>
      </c>
      <c r="H126" s="125" t="s">
        <v>240</v>
      </c>
      <c r="I126" s="51">
        <v>20</v>
      </c>
      <c r="J126" s="51">
        <v>30</v>
      </c>
      <c r="K126" s="161">
        <v>5.72</v>
      </c>
      <c r="L126" s="170"/>
      <c r="M126" s="89">
        <f t="shared" si="2"/>
        <v>0</v>
      </c>
      <c r="N126" s="162" t="str">
        <f t="shared" si="3"/>
        <v>OK</v>
      </c>
      <c r="O126" s="164"/>
      <c r="P126" s="164"/>
      <c r="Q126" s="165"/>
      <c r="R126" s="164"/>
      <c r="S126" s="165"/>
      <c r="T126" s="165"/>
      <c r="U126" s="165"/>
      <c r="V126" s="165"/>
      <c r="W126" s="165"/>
      <c r="X126" s="165"/>
      <c r="Y126" s="165"/>
      <c r="Z126" s="169"/>
      <c r="AA126" s="165"/>
      <c r="AB126" s="165"/>
      <c r="AC126" s="165"/>
      <c r="AD126" s="165"/>
      <c r="AE126" s="165"/>
      <c r="AF126" s="165"/>
      <c r="AG126" s="165"/>
      <c r="AH126" s="165"/>
      <c r="AI126" s="165"/>
      <c r="AJ126" s="165"/>
      <c r="AK126" s="165"/>
    </row>
    <row r="127" spans="1:37" ht="15" customHeight="1" x14ac:dyDescent="0.25">
      <c r="A127" s="232"/>
      <c r="B127" s="226"/>
      <c r="C127" s="60">
        <v>190</v>
      </c>
      <c r="D127" s="62" t="s">
        <v>152</v>
      </c>
      <c r="E127" s="125" t="s">
        <v>235</v>
      </c>
      <c r="F127" s="125" t="s">
        <v>470</v>
      </c>
      <c r="G127" s="125" t="s">
        <v>479</v>
      </c>
      <c r="H127" s="125" t="s">
        <v>240</v>
      </c>
      <c r="I127" s="51">
        <v>20</v>
      </c>
      <c r="J127" s="51">
        <v>30</v>
      </c>
      <c r="K127" s="161">
        <v>2.4300000000000002</v>
      </c>
      <c r="L127" s="170"/>
      <c r="M127" s="89">
        <f t="shared" si="2"/>
        <v>0</v>
      </c>
      <c r="N127" s="162" t="str">
        <f t="shared" si="3"/>
        <v>OK</v>
      </c>
      <c r="O127" s="164"/>
      <c r="P127" s="164"/>
      <c r="Q127" s="165"/>
      <c r="R127" s="164"/>
      <c r="S127" s="165"/>
      <c r="T127" s="165"/>
      <c r="U127" s="165"/>
      <c r="V127" s="165"/>
      <c r="W127" s="165"/>
      <c r="X127" s="165"/>
      <c r="Y127" s="165"/>
      <c r="Z127" s="169"/>
      <c r="AA127" s="165"/>
      <c r="AB127" s="165"/>
      <c r="AC127" s="165"/>
      <c r="AD127" s="165"/>
      <c r="AE127" s="165"/>
      <c r="AF127" s="165"/>
      <c r="AG127" s="165"/>
      <c r="AH127" s="165"/>
      <c r="AI127" s="165"/>
      <c r="AJ127" s="165"/>
      <c r="AK127" s="165"/>
    </row>
    <row r="128" spans="1:37" ht="15" customHeight="1" x14ac:dyDescent="0.25">
      <c r="A128" s="232"/>
      <c r="B128" s="226"/>
      <c r="C128" s="60">
        <v>191</v>
      </c>
      <c r="D128" s="62" t="s">
        <v>153</v>
      </c>
      <c r="E128" s="51" t="s">
        <v>235</v>
      </c>
      <c r="F128" s="51" t="s">
        <v>331</v>
      </c>
      <c r="G128" s="125" t="s">
        <v>248</v>
      </c>
      <c r="H128" s="51" t="s">
        <v>240</v>
      </c>
      <c r="I128" s="51">
        <v>20</v>
      </c>
      <c r="J128" s="51">
        <v>30</v>
      </c>
      <c r="K128" s="161">
        <v>2.98</v>
      </c>
      <c r="L128" s="170"/>
      <c r="M128" s="89">
        <f t="shared" si="2"/>
        <v>0</v>
      </c>
      <c r="N128" s="162" t="str">
        <f t="shared" si="3"/>
        <v>OK</v>
      </c>
      <c r="O128" s="164"/>
      <c r="P128" s="164"/>
      <c r="Q128" s="165"/>
      <c r="R128" s="164"/>
      <c r="S128" s="165"/>
      <c r="T128" s="165"/>
      <c r="U128" s="165"/>
      <c r="V128" s="165"/>
      <c r="W128" s="165"/>
      <c r="X128" s="165"/>
      <c r="Y128" s="165"/>
      <c r="Z128" s="169"/>
      <c r="AA128" s="165"/>
      <c r="AB128" s="165"/>
      <c r="AC128" s="165"/>
      <c r="AD128" s="165"/>
      <c r="AE128" s="165"/>
      <c r="AF128" s="165"/>
      <c r="AG128" s="165"/>
      <c r="AH128" s="165"/>
      <c r="AI128" s="165"/>
      <c r="AJ128" s="165"/>
      <c r="AK128" s="165"/>
    </row>
    <row r="129" spans="1:37" ht="15" customHeight="1" x14ac:dyDescent="0.25">
      <c r="A129" s="232"/>
      <c r="B129" s="226"/>
      <c r="C129" s="60">
        <v>192</v>
      </c>
      <c r="D129" s="62" t="s">
        <v>154</v>
      </c>
      <c r="E129" s="51" t="s">
        <v>235</v>
      </c>
      <c r="F129" s="51" t="s">
        <v>331</v>
      </c>
      <c r="G129" s="125" t="s">
        <v>248</v>
      </c>
      <c r="H129" s="51" t="s">
        <v>240</v>
      </c>
      <c r="I129" s="51">
        <v>20</v>
      </c>
      <c r="J129" s="51">
        <v>30</v>
      </c>
      <c r="K129" s="161">
        <v>3.2</v>
      </c>
      <c r="L129" s="170"/>
      <c r="M129" s="89">
        <f t="shared" si="2"/>
        <v>0</v>
      </c>
      <c r="N129" s="162" t="str">
        <f t="shared" si="3"/>
        <v>OK</v>
      </c>
      <c r="O129" s="164"/>
      <c r="P129" s="164"/>
      <c r="Q129" s="165"/>
      <c r="R129" s="164"/>
      <c r="S129" s="165"/>
      <c r="T129" s="165"/>
      <c r="U129" s="165"/>
      <c r="V129" s="165"/>
      <c r="W129" s="165"/>
      <c r="X129" s="165"/>
      <c r="Y129" s="165"/>
      <c r="Z129" s="169"/>
      <c r="AA129" s="165"/>
      <c r="AB129" s="165"/>
      <c r="AC129" s="165"/>
      <c r="AD129" s="165"/>
      <c r="AE129" s="165"/>
      <c r="AF129" s="165"/>
      <c r="AG129" s="165"/>
      <c r="AH129" s="165"/>
      <c r="AI129" s="165"/>
      <c r="AJ129" s="165"/>
      <c r="AK129" s="165"/>
    </row>
    <row r="130" spans="1:37" ht="15" customHeight="1" x14ac:dyDescent="0.25">
      <c r="A130" s="232"/>
      <c r="B130" s="226"/>
      <c r="C130" s="60">
        <v>193</v>
      </c>
      <c r="D130" s="62" t="s">
        <v>155</v>
      </c>
      <c r="E130" s="125" t="s">
        <v>235</v>
      </c>
      <c r="F130" s="125" t="s">
        <v>470</v>
      </c>
      <c r="G130" s="125" t="s">
        <v>479</v>
      </c>
      <c r="H130" s="125" t="s">
        <v>240</v>
      </c>
      <c r="I130" s="51">
        <v>20</v>
      </c>
      <c r="J130" s="51">
        <v>30</v>
      </c>
      <c r="K130" s="161">
        <v>25.93</v>
      </c>
      <c r="L130" s="170"/>
      <c r="M130" s="89">
        <f t="shared" si="2"/>
        <v>0</v>
      </c>
      <c r="N130" s="162" t="str">
        <f t="shared" si="3"/>
        <v>OK</v>
      </c>
      <c r="O130" s="164"/>
      <c r="P130" s="164"/>
      <c r="Q130" s="165"/>
      <c r="R130" s="164"/>
      <c r="S130" s="165"/>
      <c r="T130" s="165"/>
      <c r="U130" s="165"/>
      <c r="V130" s="165"/>
      <c r="W130" s="165"/>
      <c r="X130" s="165"/>
      <c r="Y130" s="165"/>
      <c r="Z130" s="169"/>
      <c r="AA130" s="165"/>
      <c r="AB130" s="165"/>
      <c r="AC130" s="165"/>
      <c r="AD130" s="165"/>
      <c r="AE130" s="165"/>
      <c r="AF130" s="165"/>
      <c r="AG130" s="165"/>
      <c r="AH130" s="165"/>
      <c r="AI130" s="165"/>
      <c r="AJ130" s="165"/>
      <c r="AK130" s="165"/>
    </row>
    <row r="131" spans="1:37" ht="15" customHeight="1" x14ac:dyDescent="0.25">
      <c r="A131" s="232"/>
      <c r="B131" s="226"/>
      <c r="C131" s="57">
        <v>194</v>
      </c>
      <c r="D131" s="62" t="s">
        <v>156</v>
      </c>
      <c r="E131" s="125" t="s">
        <v>235</v>
      </c>
      <c r="F131" s="125" t="s">
        <v>470</v>
      </c>
      <c r="G131" s="125" t="s">
        <v>479</v>
      </c>
      <c r="H131" s="125" t="s">
        <v>243</v>
      </c>
      <c r="I131" s="51">
        <v>20</v>
      </c>
      <c r="J131" s="51">
        <v>30</v>
      </c>
      <c r="K131" s="161">
        <v>23.82</v>
      </c>
      <c r="L131" s="170"/>
      <c r="M131" s="89">
        <f t="shared" si="2"/>
        <v>0</v>
      </c>
      <c r="N131" s="162" t="str">
        <f t="shared" si="3"/>
        <v>OK</v>
      </c>
      <c r="O131" s="164"/>
      <c r="P131" s="164"/>
      <c r="Q131" s="165"/>
      <c r="R131" s="164"/>
      <c r="S131" s="165"/>
      <c r="T131" s="165"/>
      <c r="U131" s="165"/>
      <c r="V131" s="165"/>
      <c r="W131" s="165"/>
      <c r="X131" s="165"/>
      <c r="Y131" s="165"/>
      <c r="Z131" s="169"/>
      <c r="AA131" s="165"/>
      <c r="AB131" s="165"/>
      <c r="AC131" s="165"/>
      <c r="AD131" s="165"/>
      <c r="AE131" s="165"/>
      <c r="AF131" s="165"/>
      <c r="AG131" s="165"/>
      <c r="AH131" s="165"/>
      <c r="AI131" s="165"/>
      <c r="AJ131" s="165"/>
      <c r="AK131" s="165"/>
    </row>
    <row r="132" spans="1:37" ht="15" customHeight="1" x14ac:dyDescent="0.25">
      <c r="A132" s="232"/>
      <c r="B132" s="226"/>
      <c r="C132" s="60">
        <v>195</v>
      </c>
      <c r="D132" s="62" t="s">
        <v>157</v>
      </c>
      <c r="E132" s="125" t="s">
        <v>235</v>
      </c>
      <c r="F132" s="125" t="s">
        <v>470</v>
      </c>
      <c r="G132" s="125" t="s">
        <v>479</v>
      </c>
      <c r="H132" s="125" t="s">
        <v>243</v>
      </c>
      <c r="I132" s="51">
        <v>20</v>
      </c>
      <c r="J132" s="51">
        <v>30</v>
      </c>
      <c r="K132" s="161">
        <v>24.54</v>
      </c>
      <c r="L132" s="170"/>
      <c r="M132" s="89">
        <f t="shared" ref="M132:M195" si="4">L132-(SUM(O132:AK132))</f>
        <v>0</v>
      </c>
      <c r="N132" s="162" t="str">
        <f t="shared" si="3"/>
        <v>OK</v>
      </c>
      <c r="O132" s="164"/>
      <c r="P132" s="164"/>
      <c r="Q132" s="165"/>
      <c r="R132" s="164"/>
      <c r="S132" s="165"/>
      <c r="T132" s="165"/>
      <c r="U132" s="165"/>
      <c r="V132" s="165"/>
      <c r="W132" s="165"/>
      <c r="X132" s="165"/>
      <c r="Y132" s="165"/>
      <c r="Z132" s="169"/>
      <c r="AA132" s="165"/>
      <c r="AB132" s="165"/>
      <c r="AC132" s="165"/>
      <c r="AD132" s="165"/>
      <c r="AE132" s="165"/>
      <c r="AF132" s="165"/>
      <c r="AG132" s="165"/>
      <c r="AH132" s="165"/>
      <c r="AI132" s="165"/>
      <c r="AJ132" s="165"/>
      <c r="AK132" s="165"/>
    </row>
    <row r="133" spans="1:37" ht="15" customHeight="1" x14ac:dyDescent="0.25">
      <c r="A133" s="232"/>
      <c r="B133" s="226"/>
      <c r="C133" s="60">
        <v>196</v>
      </c>
      <c r="D133" s="62" t="s">
        <v>158</v>
      </c>
      <c r="E133" s="125" t="s">
        <v>235</v>
      </c>
      <c r="F133" s="125" t="s">
        <v>470</v>
      </c>
      <c r="G133" s="125" t="s">
        <v>479</v>
      </c>
      <c r="H133" s="125" t="s">
        <v>243</v>
      </c>
      <c r="I133" s="51">
        <v>20</v>
      </c>
      <c r="J133" s="51">
        <v>30</v>
      </c>
      <c r="K133" s="161">
        <v>23.79</v>
      </c>
      <c r="L133" s="170"/>
      <c r="M133" s="89">
        <f t="shared" si="4"/>
        <v>0</v>
      </c>
      <c r="N133" s="162" t="str">
        <f t="shared" ref="N133:N196" si="5">IF(M133&lt;0,"ATENÇÃO","OK")</f>
        <v>OK</v>
      </c>
      <c r="O133" s="164"/>
      <c r="P133" s="164"/>
      <c r="Q133" s="165"/>
      <c r="R133" s="164"/>
      <c r="S133" s="165"/>
      <c r="T133" s="165"/>
      <c r="U133" s="165"/>
      <c r="V133" s="165"/>
      <c r="W133" s="165"/>
      <c r="X133" s="165"/>
      <c r="Y133" s="165"/>
      <c r="Z133" s="169"/>
      <c r="AA133" s="165"/>
      <c r="AB133" s="165"/>
      <c r="AC133" s="165"/>
      <c r="AD133" s="165"/>
      <c r="AE133" s="165"/>
      <c r="AF133" s="165"/>
      <c r="AG133" s="165"/>
      <c r="AH133" s="165"/>
      <c r="AI133" s="165"/>
      <c r="AJ133" s="165"/>
      <c r="AK133" s="165"/>
    </row>
    <row r="134" spans="1:37" ht="15" customHeight="1" x14ac:dyDescent="0.25">
      <c r="A134" s="232"/>
      <c r="B134" s="226"/>
      <c r="C134" s="60">
        <v>197</v>
      </c>
      <c r="D134" s="62" t="s">
        <v>159</v>
      </c>
      <c r="E134" s="125" t="s">
        <v>235</v>
      </c>
      <c r="F134" s="125" t="s">
        <v>470</v>
      </c>
      <c r="G134" s="125" t="s">
        <v>479</v>
      </c>
      <c r="H134" s="125" t="s">
        <v>243</v>
      </c>
      <c r="I134" s="51">
        <v>20</v>
      </c>
      <c r="J134" s="51">
        <v>30</v>
      </c>
      <c r="K134" s="161">
        <v>26.51</v>
      </c>
      <c r="L134" s="170"/>
      <c r="M134" s="89">
        <f t="shared" si="4"/>
        <v>0</v>
      </c>
      <c r="N134" s="162" t="str">
        <f t="shared" si="5"/>
        <v>OK</v>
      </c>
      <c r="O134" s="164"/>
      <c r="P134" s="164"/>
      <c r="Q134" s="165"/>
      <c r="R134" s="164"/>
      <c r="S134" s="165"/>
      <c r="T134" s="165"/>
      <c r="U134" s="165"/>
      <c r="V134" s="165"/>
      <c r="W134" s="165"/>
      <c r="X134" s="165"/>
      <c r="Y134" s="165"/>
      <c r="Z134" s="169"/>
      <c r="AA134" s="165"/>
      <c r="AB134" s="165"/>
      <c r="AC134" s="165"/>
      <c r="AD134" s="165"/>
      <c r="AE134" s="165"/>
      <c r="AF134" s="165"/>
      <c r="AG134" s="165"/>
      <c r="AH134" s="165"/>
      <c r="AI134" s="165"/>
      <c r="AJ134" s="165"/>
      <c r="AK134" s="165"/>
    </row>
    <row r="135" spans="1:37" ht="15" customHeight="1" x14ac:dyDescent="0.25">
      <c r="A135" s="232"/>
      <c r="B135" s="226"/>
      <c r="C135" s="60">
        <v>198</v>
      </c>
      <c r="D135" s="62" t="s">
        <v>160</v>
      </c>
      <c r="E135" s="125" t="s">
        <v>235</v>
      </c>
      <c r="F135" s="125" t="s">
        <v>470</v>
      </c>
      <c r="G135" s="125" t="s">
        <v>479</v>
      </c>
      <c r="H135" s="51" t="s">
        <v>243</v>
      </c>
      <c r="I135" s="51">
        <v>20</v>
      </c>
      <c r="J135" s="51">
        <v>30</v>
      </c>
      <c r="K135" s="161">
        <v>21.82</v>
      </c>
      <c r="L135" s="170"/>
      <c r="M135" s="89">
        <f t="shared" si="4"/>
        <v>0</v>
      </c>
      <c r="N135" s="162" t="str">
        <f t="shared" si="5"/>
        <v>OK</v>
      </c>
      <c r="O135" s="164"/>
      <c r="P135" s="164"/>
      <c r="Q135" s="165"/>
      <c r="R135" s="164"/>
      <c r="S135" s="165"/>
      <c r="T135" s="165"/>
      <c r="U135" s="165"/>
      <c r="V135" s="165"/>
      <c r="W135" s="165"/>
      <c r="X135" s="165"/>
      <c r="Y135" s="165"/>
      <c r="Z135" s="169"/>
      <c r="AA135" s="165"/>
      <c r="AB135" s="165"/>
      <c r="AC135" s="165"/>
      <c r="AD135" s="165"/>
      <c r="AE135" s="165"/>
      <c r="AF135" s="165"/>
      <c r="AG135" s="165"/>
      <c r="AH135" s="165"/>
      <c r="AI135" s="165"/>
      <c r="AJ135" s="165"/>
      <c r="AK135" s="165"/>
    </row>
    <row r="136" spans="1:37" ht="15" customHeight="1" x14ac:dyDescent="0.25">
      <c r="A136" s="232"/>
      <c r="B136" s="226"/>
      <c r="C136" s="57">
        <v>199</v>
      </c>
      <c r="D136" s="62" t="s">
        <v>40</v>
      </c>
      <c r="E136" s="125" t="s">
        <v>235</v>
      </c>
      <c r="F136" s="125" t="s">
        <v>470</v>
      </c>
      <c r="G136" s="125" t="s">
        <v>479</v>
      </c>
      <c r="H136" s="51" t="s">
        <v>240</v>
      </c>
      <c r="I136" s="51">
        <v>20</v>
      </c>
      <c r="J136" s="51">
        <v>30</v>
      </c>
      <c r="K136" s="161">
        <v>22.74</v>
      </c>
      <c r="L136" s="170"/>
      <c r="M136" s="89">
        <f t="shared" si="4"/>
        <v>0</v>
      </c>
      <c r="N136" s="162" t="str">
        <f t="shared" si="5"/>
        <v>OK</v>
      </c>
      <c r="O136" s="164"/>
      <c r="P136" s="164"/>
      <c r="Q136" s="165"/>
      <c r="R136" s="164"/>
      <c r="S136" s="165"/>
      <c r="T136" s="165"/>
      <c r="U136" s="165"/>
      <c r="V136" s="165"/>
      <c r="W136" s="165"/>
      <c r="X136" s="165"/>
      <c r="Y136" s="165"/>
      <c r="Z136" s="169"/>
      <c r="AA136" s="165"/>
      <c r="AB136" s="165"/>
      <c r="AC136" s="165"/>
      <c r="AD136" s="165"/>
      <c r="AE136" s="165"/>
      <c r="AF136" s="165"/>
      <c r="AG136" s="165"/>
      <c r="AH136" s="165"/>
      <c r="AI136" s="165"/>
      <c r="AJ136" s="165"/>
      <c r="AK136" s="165"/>
    </row>
    <row r="137" spans="1:37" ht="15" customHeight="1" x14ac:dyDescent="0.25">
      <c r="A137" s="232"/>
      <c r="B137" s="226"/>
      <c r="C137" s="60">
        <v>200</v>
      </c>
      <c r="D137" s="62" t="s">
        <v>41</v>
      </c>
      <c r="E137" s="125" t="s">
        <v>235</v>
      </c>
      <c r="F137" s="125" t="s">
        <v>470</v>
      </c>
      <c r="G137" s="125" t="s">
        <v>479</v>
      </c>
      <c r="H137" s="125" t="s">
        <v>240</v>
      </c>
      <c r="I137" s="51">
        <v>20</v>
      </c>
      <c r="J137" s="51">
        <v>30</v>
      </c>
      <c r="K137" s="161">
        <v>21.35</v>
      </c>
      <c r="L137" s="170"/>
      <c r="M137" s="89">
        <f t="shared" si="4"/>
        <v>0</v>
      </c>
      <c r="N137" s="162" t="str">
        <f t="shared" si="5"/>
        <v>OK</v>
      </c>
      <c r="O137" s="164"/>
      <c r="P137" s="164"/>
      <c r="Q137" s="165"/>
      <c r="R137" s="164"/>
      <c r="S137" s="165"/>
      <c r="T137" s="165"/>
      <c r="U137" s="165"/>
      <c r="V137" s="165"/>
      <c r="W137" s="165"/>
      <c r="X137" s="165"/>
      <c r="Y137" s="165"/>
      <c r="Z137" s="169"/>
      <c r="AA137" s="165"/>
      <c r="AB137" s="165"/>
      <c r="AC137" s="165"/>
      <c r="AD137" s="165"/>
      <c r="AE137" s="165"/>
      <c r="AF137" s="165"/>
      <c r="AG137" s="165"/>
      <c r="AH137" s="165"/>
      <c r="AI137" s="165"/>
      <c r="AJ137" s="165"/>
      <c r="AK137" s="165"/>
    </row>
    <row r="138" spans="1:37" ht="15" customHeight="1" x14ac:dyDescent="0.25">
      <c r="A138" s="232"/>
      <c r="B138" s="226"/>
      <c r="C138" s="60">
        <v>201</v>
      </c>
      <c r="D138" s="62" t="s">
        <v>161</v>
      </c>
      <c r="E138" s="125" t="s">
        <v>235</v>
      </c>
      <c r="F138" s="125" t="s">
        <v>502</v>
      </c>
      <c r="G138" s="125" t="s">
        <v>351</v>
      </c>
      <c r="H138" s="51" t="s">
        <v>240</v>
      </c>
      <c r="I138" s="51">
        <v>20</v>
      </c>
      <c r="J138" s="51">
        <v>30</v>
      </c>
      <c r="K138" s="161">
        <v>1.41</v>
      </c>
      <c r="L138" s="170"/>
      <c r="M138" s="89">
        <f t="shared" si="4"/>
        <v>0</v>
      </c>
      <c r="N138" s="162" t="str">
        <f t="shared" si="5"/>
        <v>OK</v>
      </c>
      <c r="O138" s="164"/>
      <c r="P138" s="164"/>
      <c r="Q138" s="165"/>
      <c r="R138" s="164"/>
      <c r="S138" s="165"/>
      <c r="T138" s="165"/>
      <c r="U138" s="165"/>
      <c r="V138" s="165"/>
      <c r="W138" s="165"/>
      <c r="X138" s="165"/>
      <c r="Y138" s="165"/>
      <c r="Z138" s="169"/>
      <c r="AA138" s="165"/>
      <c r="AB138" s="165"/>
      <c r="AC138" s="165"/>
      <c r="AD138" s="165"/>
      <c r="AE138" s="165"/>
      <c r="AF138" s="165"/>
      <c r="AG138" s="165"/>
      <c r="AH138" s="165"/>
      <c r="AI138" s="165"/>
      <c r="AJ138" s="165"/>
      <c r="AK138" s="165"/>
    </row>
    <row r="139" spans="1:37" ht="15" customHeight="1" x14ac:dyDescent="0.25">
      <c r="A139" s="232"/>
      <c r="B139" s="226"/>
      <c r="C139" s="60">
        <v>202</v>
      </c>
      <c r="D139" s="62" t="s">
        <v>397</v>
      </c>
      <c r="E139" s="51" t="s">
        <v>237</v>
      </c>
      <c r="F139" s="51" t="s">
        <v>503</v>
      </c>
      <c r="G139" s="125" t="s">
        <v>504</v>
      </c>
      <c r="H139" s="51" t="s">
        <v>240</v>
      </c>
      <c r="I139" s="51">
        <v>20</v>
      </c>
      <c r="J139" s="51">
        <v>30</v>
      </c>
      <c r="K139" s="161">
        <v>27.59</v>
      </c>
      <c r="L139" s="170"/>
      <c r="M139" s="89">
        <f t="shared" si="4"/>
        <v>0</v>
      </c>
      <c r="N139" s="162" t="str">
        <f t="shared" si="5"/>
        <v>OK</v>
      </c>
      <c r="O139" s="164"/>
      <c r="P139" s="164"/>
      <c r="Q139" s="165"/>
      <c r="R139" s="164"/>
      <c r="S139" s="165"/>
      <c r="T139" s="165"/>
      <c r="U139" s="165"/>
      <c r="V139" s="165"/>
      <c r="W139" s="165"/>
      <c r="X139" s="165"/>
      <c r="Y139" s="165"/>
      <c r="Z139" s="169"/>
      <c r="AA139" s="165"/>
      <c r="AB139" s="165"/>
      <c r="AC139" s="165"/>
      <c r="AD139" s="165"/>
      <c r="AE139" s="165"/>
      <c r="AF139" s="165"/>
      <c r="AG139" s="165"/>
      <c r="AH139" s="165"/>
      <c r="AI139" s="165"/>
      <c r="AJ139" s="165"/>
      <c r="AK139" s="165"/>
    </row>
    <row r="140" spans="1:37" ht="15" customHeight="1" x14ac:dyDescent="0.25">
      <c r="A140" s="232"/>
      <c r="B140" s="226"/>
      <c r="C140" s="60">
        <v>203</v>
      </c>
      <c r="D140" s="62" t="s">
        <v>162</v>
      </c>
      <c r="E140" s="51" t="s">
        <v>235</v>
      </c>
      <c r="F140" s="51" t="s">
        <v>502</v>
      </c>
      <c r="G140" s="125" t="s">
        <v>351</v>
      </c>
      <c r="H140" s="51" t="s">
        <v>240</v>
      </c>
      <c r="I140" s="51">
        <v>20</v>
      </c>
      <c r="J140" s="51">
        <v>30</v>
      </c>
      <c r="K140" s="161">
        <v>2.68</v>
      </c>
      <c r="L140" s="170"/>
      <c r="M140" s="89">
        <f t="shared" si="4"/>
        <v>0</v>
      </c>
      <c r="N140" s="162" t="str">
        <f t="shared" si="5"/>
        <v>OK</v>
      </c>
      <c r="O140" s="164"/>
      <c r="P140" s="164"/>
      <c r="Q140" s="165"/>
      <c r="R140" s="164"/>
      <c r="S140" s="165"/>
      <c r="T140" s="165"/>
      <c r="U140" s="165"/>
      <c r="V140" s="165"/>
      <c r="W140" s="165"/>
      <c r="X140" s="165"/>
      <c r="Y140" s="165"/>
      <c r="Z140" s="169"/>
      <c r="AA140" s="165"/>
      <c r="AB140" s="165"/>
      <c r="AC140" s="165"/>
      <c r="AD140" s="165"/>
      <c r="AE140" s="165"/>
      <c r="AF140" s="165"/>
      <c r="AG140" s="165"/>
      <c r="AH140" s="165"/>
      <c r="AI140" s="165"/>
      <c r="AJ140" s="165"/>
      <c r="AK140" s="165"/>
    </row>
    <row r="141" spans="1:37" ht="15" customHeight="1" x14ac:dyDescent="0.25">
      <c r="A141" s="232"/>
      <c r="B141" s="226"/>
      <c r="C141" s="57">
        <v>204</v>
      </c>
      <c r="D141" s="62" t="s">
        <v>59</v>
      </c>
      <c r="E141" s="51" t="s">
        <v>235</v>
      </c>
      <c r="F141" s="51" t="s">
        <v>505</v>
      </c>
      <c r="G141" s="56" t="s">
        <v>506</v>
      </c>
      <c r="H141" s="51" t="s">
        <v>31</v>
      </c>
      <c r="I141" s="51">
        <v>20</v>
      </c>
      <c r="J141" s="51">
        <v>30</v>
      </c>
      <c r="K141" s="161">
        <v>13.64</v>
      </c>
      <c r="L141" s="170">
        <v>50</v>
      </c>
      <c r="M141" s="89">
        <f t="shared" si="4"/>
        <v>50</v>
      </c>
      <c r="N141" s="162" t="str">
        <f t="shared" si="5"/>
        <v>OK</v>
      </c>
      <c r="O141" s="164"/>
      <c r="P141" s="164"/>
      <c r="Q141" s="165"/>
      <c r="R141" s="164"/>
      <c r="S141" s="165"/>
      <c r="T141" s="165"/>
      <c r="U141" s="165"/>
      <c r="V141" s="165"/>
      <c r="W141" s="165"/>
      <c r="X141" s="165"/>
      <c r="Y141" s="165"/>
      <c r="Z141" s="169"/>
      <c r="AA141" s="165"/>
      <c r="AB141" s="165"/>
      <c r="AC141" s="165"/>
      <c r="AD141" s="165"/>
      <c r="AE141" s="165"/>
      <c r="AF141" s="165"/>
      <c r="AG141" s="165"/>
      <c r="AH141" s="165"/>
      <c r="AI141" s="165"/>
      <c r="AJ141" s="165"/>
      <c r="AK141" s="165"/>
    </row>
    <row r="142" spans="1:37" ht="15" customHeight="1" x14ac:dyDescent="0.25">
      <c r="A142" s="227" t="s">
        <v>389</v>
      </c>
      <c r="B142" s="230">
        <v>3</v>
      </c>
      <c r="C142" s="63">
        <v>205</v>
      </c>
      <c r="D142" s="67" t="s">
        <v>163</v>
      </c>
      <c r="E142" s="140" t="s">
        <v>235</v>
      </c>
      <c r="F142" s="140" t="s">
        <v>474</v>
      </c>
      <c r="G142" s="37" t="s">
        <v>507</v>
      </c>
      <c r="H142" s="52" t="s">
        <v>240</v>
      </c>
      <c r="I142" s="52">
        <v>20</v>
      </c>
      <c r="J142" s="52">
        <v>30</v>
      </c>
      <c r="K142" s="171">
        <v>6.5</v>
      </c>
      <c r="L142" s="170"/>
      <c r="M142" s="89">
        <f t="shared" si="4"/>
        <v>0</v>
      </c>
      <c r="N142" s="162" t="str">
        <f t="shared" si="5"/>
        <v>OK</v>
      </c>
      <c r="O142" s="164"/>
      <c r="P142" s="164"/>
      <c r="Q142" s="165"/>
      <c r="R142" s="164"/>
      <c r="S142" s="165"/>
      <c r="T142" s="165"/>
      <c r="U142" s="165"/>
      <c r="V142" s="165"/>
      <c r="W142" s="165"/>
      <c r="X142" s="165"/>
      <c r="Y142" s="165"/>
      <c r="Z142" s="169"/>
      <c r="AA142" s="165"/>
      <c r="AB142" s="165"/>
      <c r="AC142" s="165"/>
      <c r="AD142" s="165"/>
      <c r="AE142" s="165"/>
      <c r="AF142" s="165"/>
      <c r="AG142" s="165"/>
      <c r="AH142" s="165"/>
      <c r="AI142" s="165"/>
      <c r="AJ142" s="165"/>
      <c r="AK142" s="165"/>
    </row>
    <row r="143" spans="1:37" ht="15" customHeight="1" x14ac:dyDescent="0.25">
      <c r="A143" s="228"/>
      <c r="B143" s="230"/>
      <c r="C143" s="63">
        <v>206</v>
      </c>
      <c r="D143" s="67" t="s">
        <v>164</v>
      </c>
      <c r="E143" s="140" t="s">
        <v>235</v>
      </c>
      <c r="F143" s="140" t="s">
        <v>474</v>
      </c>
      <c r="G143" s="37" t="s">
        <v>507</v>
      </c>
      <c r="H143" s="52" t="s">
        <v>240</v>
      </c>
      <c r="I143" s="52">
        <v>20</v>
      </c>
      <c r="J143" s="52">
        <v>30</v>
      </c>
      <c r="K143" s="171">
        <v>6.5</v>
      </c>
      <c r="L143" s="170"/>
      <c r="M143" s="89">
        <f t="shared" si="4"/>
        <v>0</v>
      </c>
      <c r="N143" s="162" t="str">
        <f t="shared" si="5"/>
        <v>OK</v>
      </c>
      <c r="O143" s="164"/>
      <c r="P143" s="164"/>
      <c r="Q143" s="165"/>
      <c r="R143" s="164"/>
      <c r="S143" s="165"/>
      <c r="T143" s="165"/>
      <c r="U143" s="165"/>
      <c r="V143" s="165"/>
      <c r="W143" s="165"/>
      <c r="X143" s="165"/>
      <c r="Y143" s="165"/>
      <c r="Z143" s="169"/>
      <c r="AA143" s="165"/>
      <c r="AB143" s="165"/>
      <c r="AC143" s="165"/>
      <c r="AD143" s="165"/>
      <c r="AE143" s="165"/>
      <c r="AF143" s="165"/>
      <c r="AG143" s="165"/>
      <c r="AH143" s="165"/>
      <c r="AI143" s="165"/>
      <c r="AJ143" s="165"/>
      <c r="AK143" s="165"/>
    </row>
    <row r="144" spans="1:37" ht="15" customHeight="1" x14ac:dyDescent="0.25">
      <c r="A144" s="228"/>
      <c r="B144" s="230"/>
      <c r="C144" s="63">
        <v>207</v>
      </c>
      <c r="D144" s="67" t="s">
        <v>165</v>
      </c>
      <c r="E144" s="140" t="s">
        <v>235</v>
      </c>
      <c r="F144" s="140" t="s">
        <v>490</v>
      </c>
      <c r="G144" s="37" t="s">
        <v>508</v>
      </c>
      <c r="H144" s="52" t="s">
        <v>240</v>
      </c>
      <c r="I144" s="52">
        <v>20</v>
      </c>
      <c r="J144" s="52">
        <v>30</v>
      </c>
      <c r="K144" s="171">
        <v>74</v>
      </c>
      <c r="L144" s="170"/>
      <c r="M144" s="89">
        <f t="shared" si="4"/>
        <v>0</v>
      </c>
      <c r="N144" s="162" t="str">
        <f t="shared" si="5"/>
        <v>OK</v>
      </c>
      <c r="O144" s="164"/>
      <c r="P144" s="164"/>
      <c r="Q144" s="165"/>
      <c r="R144" s="164"/>
      <c r="S144" s="165"/>
      <c r="T144" s="165"/>
      <c r="U144" s="165"/>
      <c r="V144" s="165"/>
      <c r="W144" s="165"/>
      <c r="X144" s="165"/>
      <c r="Y144" s="165"/>
      <c r="Z144" s="169"/>
      <c r="AA144" s="165"/>
      <c r="AB144" s="165"/>
      <c r="AC144" s="165"/>
      <c r="AD144" s="165"/>
      <c r="AE144" s="165"/>
      <c r="AF144" s="165"/>
      <c r="AG144" s="165"/>
      <c r="AH144" s="165"/>
      <c r="AI144" s="165"/>
      <c r="AJ144" s="165"/>
      <c r="AK144" s="165"/>
    </row>
    <row r="145" spans="1:37" ht="15" customHeight="1" x14ac:dyDescent="0.25">
      <c r="A145" s="228"/>
      <c r="B145" s="230"/>
      <c r="C145" s="63">
        <v>208</v>
      </c>
      <c r="D145" s="67" t="s">
        <v>166</v>
      </c>
      <c r="E145" s="140" t="s">
        <v>235</v>
      </c>
      <c r="F145" s="140" t="s">
        <v>505</v>
      </c>
      <c r="G145" s="37">
        <v>1400</v>
      </c>
      <c r="H145" s="52" t="s">
        <v>240</v>
      </c>
      <c r="I145" s="52">
        <v>20</v>
      </c>
      <c r="J145" s="52">
        <v>30</v>
      </c>
      <c r="K145" s="171">
        <v>70.5</v>
      </c>
      <c r="L145" s="170"/>
      <c r="M145" s="89">
        <f t="shared" si="4"/>
        <v>0</v>
      </c>
      <c r="N145" s="162" t="str">
        <f t="shared" si="5"/>
        <v>OK</v>
      </c>
      <c r="O145" s="164"/>
      <c r="P145" s="164"/>
      <c r="Q145" s="165"/>
      <c r="R145" s="164"/>
      <c r="S145" s="165"/>
      <c r="T145" s="165"/>
      <c r="U145" s="165"/>
      <c r="V145" s="165"/>
      <c r="W145" s="165"/>
      <c r="X145" s="165"/>
      <c r="Y145" s="165"/>
      <c r="Z145" s="169"/>
      <c r="AA145" s="165"/>
      <c r="AB145" s="165"/>
      <c r="AC145" s="165"/>
      <c r="AD145" s="165"/>
      <c r="AE145" s="165"/>
      <c r="AF145" s="165"/>
      <c r="AG145" s="165"/>
      <c r="AH145" s="165"/>
      <c r="AI145" s="165"/>
      <c r="AJ145" s="165"/>
      <c r="AK145" s="165"/>
    </row>
    <row r="146" spans="1:37" ht="15" customHeight="1" x14ac:dyDescent="0.25">
      <c r="A146" s="228"/>
      <c r="B146" s="230"/>
      <c r="C146" s="58">
        <v>209</v>
      </c>
      <c r="D146" s="64" t="s">
        <v>167</v>
      </c>
      <c r="E146" s="140" t="s">
        <v>235</v>
      </c>
      <c r="F146" s="140" t="s">
        <v>505</v>
      </c>
      <c r="G146" s="37" t="s">
        <v>353</v>
      </c>
      <c r="H146" s="52" t="s">
        <v>240</v>
      </c>
      <c r="I146" s="52">
        <v>20</v>
      </c>
      <c r="J146" s="52">
        <v>30</v>
      </c>
      <c r="K146" s="171">
        <v>329</v>
      </c>
      <c r="L146" s="170"/>
      <c r="M146" s="89">
        <f t="shared" si="4"/>
        <v>0</v>
      </c>
      <c r="N146" s="162" t="str">
        <f t="shared" si="5"/>
        <v>OK</v>
      </c>
      <c r="O146" s="164"/>
      <c r="P146" s="164"/>
      <c r="Q146" s="165"/>
      <c r="R146" s="164"/>
      <c r="S146" s="165"/>
      <c r="T146" s="165"/>
      <c r="U146" s="165"/>
      <c r="V146" s="165"/>
      <c r="W146" s="165"/>
      <c r="X146" s="165"/>
      <c r="Y146" s="165"/>
      <c r="Z146" s="169"/>
      <c r="AA146" s="165"/>
      <c r="AB146" s="165"/>
      <c r="AC146" s="165"/>
      <c r="AD146" s="165"/>
      <c r="AE146" s="165"/>
      <c r="AF146" s="165"/>
      <c r="AG146" s="165"/>
      <c r="AH146" s="165"/>
      <c r="AI146" s="165"/>
      <c r="AJ146" s="165"/>
      <c r="AK146" s="165"/>
    </row>
    <row r="147" spans="1:37" ht="15" customHeight="1" x14ac:dyDescent="0.25">
      <c r="A147" s="228"/>
      <c r="B147" s="230"/>
      <c r="C147" s="63">
        <v>210</v>
      </c>
      <c r="D147" s="67" t="s">
        <v>398</v>
      </c>
      <c r="E147" s="140" t="s">
        <v>237</v>
      </c>
      <c r="F147" s="140" t="s">
        <v>490</v>
      </c>
      <c r="G147" s="37" t="s">
        <v>509</v>
      </c>
      <c r="H147" s="52" t="s">
        <v>240</v>
      </c>
      <c r="I147" s="52">
        <v>20</v>
      </c>
      <c r="J147" s="52">
        <v>30</v>
      </c>
      <c r="K147" s="171">
        <v>30.95</v>
      </c>
      <c r="L147" s="170"/>
      <c r="M147" s="89">
        <f t="shared" si="4"/>
        <v>0</v>
      </c>
      <c r="N147" s="162" t="str">
        <f t="shared" si="5"/>
        <v>OK</v>
      </c>
      <c r="O147" s="164"/>
      <c r="P147" s="164"/>
      <c r="Q147" s="165"/>
      <c r="R147" s="164"/>
      <c r="S147" s="165"/>
      <c r="T147" s="165"/>
      <c r="U147" s="165"/>
      <c r="V147" s="165"/>
      <c r="W147" s="165"/>
      <c r="X147" s="165"/>
      <c r="Y147" s="165"/>
      <c r="Z147" s="169"/>
      <c r="AA147" s="165"/>
      <c r="AB147" s="165"/>
      <c r="AC147" s="165"/>
      <c r="AD147" s="165"/>
      <c r="AE147" s="165"/>
      <c r="AF147" s="165"/>
      <c r="AG147" s="165"/>
      <c r="AH147" s="165"/>
      <c r="AI147" s="165"/>
      <c r="AJ147" s="165"/>
      <c r="AK147" s="165"/>
    </row>
    <row r="148" spans="1:37" ht="15" customHeight="1" x14ac:dyDescent="0.25">
      <c r="A148" s="228"/>
      <c r="B148" s="230"/>
      <c r="C148" s="63">
        <v>211</v>
      </c>
      <c r="D148" s="67" t="s">
        <v>399</v>
      </c>
      <c r="E148" s="52" t="s">
        <v>235</v>
      </c>
      <c r="F148" s="52" t="s">
        <v>490</v>
      </c>
      <c r="G148" s="37" t="s">
        <v>510</v>
      </c>
      <c r="H148" s="52" t="s">
        <v>240</v>
      </c>
      <c r="I148" s="52">
        <v>20</v>
      </c>
      <c r="J148" s="52">
        <v>30</v>
      </c>
      <c r="K148" s="171">
        <v>341.8</v>
      </c>
      <c r="L148" s="170"/>
      <c r="M148" s="89">
        <f t="shared" si="4"/>
        <v>0</v>
      </c>
      <c r="N148" s="162" t="str">
        <f t="shared" si="5"/>
        <v>OK</v>
      </c>
      <c r="O148" s="164"/>
      <c r="P148" s="164"/>
      <c r="Q148" s="165"/>
      <c r="R148" s="164"/>
      <c r="S148" s="165"/>
      <c r="T148" s="165"/>
      <c r="U148" s="165"/>
      <c r="V148" s="165"/>
      <c r="W148" s="165"/>
      <c r="X148" s="165"/>
      <c r="Y148" s="165"/>
      <c r="Z148" s="169"/>
      <c r="AA148" s="165"/>
      <c r="AB148" s="165"/>
      <c r="AC148" s="165"/>
      <c r="AD148" s="165"/>
      <c r="AE148" s="165"/>
      <c r="AF148" s="165"/>
      <c r="AG148" s="165"/>
      <c r="AH148" s="165"/>
      <c r="AI148" s="165"/>
      <c r="AJ148" s="165"/>
      <c r="AK148" s="165"/>
    </row>
    <row r="149" spans="1:37" ht="15" customHeight="1" x14ac:dyDescent="0.25">
      <c r="A149" s="228"/>
      <c r="B149" s="230"/>
      <c r="C149" s="63">
        <v>212</v>
      </c>
      <c r="D149" s="64" t="s">
        <v>168</v>
      </c>
      <c r="E149" s="52" t="s">
        <v>235</v>
      </c>
      <c r="F149" s="52" t="s">
        <v>511</v>
      </c>
      <c r="G149" s="37">
        <v>4008</v>
      </c>
      <c r="H149" s="52" t="s">
        <v>240</v>
      </c>
      <c r="I149" s="52">
        <v>20</v>
      </c>
      <c r="J149" s="52">
        <v>30</v>
      </c>
      <c r="K149" s="171">
        <v>310</v>
      </c>
      <c r="L149" s="170">
        <v>10</v>
      </c>
      <c r="M149" s="89">
        <f t="shared" si="4"/>
        <v>10</v>
      </c>
      <c r="N149" s="162" t="str">
        <f t="shared" si="5"/>
        <v>OK</v>
      </c>
      <c r="O149" s="164"/>
      <c r="P149" s="164"/>
      <c r="Q149" s="165"/>
      <c r="R149" s="164"/>
      <c r="S149" s="165"/>
      <c r="T149" s="165"/>
      <c r="U149" s="165"/>
      <c r="V149" s="165"/>
      <c r="W149" s="165"/>
      <c r="X149" s="165"/>
      <c r="Y149" s="165"/>
      <c r="Z149" s="169"/>
      <c r="AA149" s="165"/>
      <c r="AB149" s="165"/>
      <c r="AC149" s="165"/>
      <c r="AD149" s="165"/>
      <c r="AE149" s="165"/>
      <c r="AF149" s="165"/>
      <c r="AG149" s="165"/>
      <c r="AH149" s="165"/>
      <c r="AI149" s="165"/>
      <c r="AJ149" s="165"/>
      <c r="AK149" s="165"/>
    </row>
    <row r="150" spans="1:37" ht="30" x14ac:dyDescent="0.25">
      <c r="A150" s="228"/>
      <c r="B150" s="230"/>
      <c r="C150" s="63">
        <v>213</v>
      </c>
      <c r="D150" s="64" t="s">
        <v>75</v>
      </c>
      <c r="E150" s="52" t="s">
        <v>235</v>
      </c>
      <c r="F150" s="52" t="s">
        <v>511</v>
      </c>
      <c r="G150" s="172">
        <v>44228</v>
      </c>
      <c r="H150" s="52" t="s">
        <v>31</v>
      </c>
      <c r="I150" s="52">
        <v>20</v>
      </c>
      <c r="J150" s="52">
        <v>30</v>
      </c>
      <c r="K150" s="171">
        <v>5.5</v>
      </c>
      <c r="L150" s="170">
        <v>25</v>
      </c>
      <c r="M150" s="89">
        <f t="shared" si="4"/>
        <v>0</v>
      </c>
      <c r="N150" s="162" t="str">
        <f t="shared" si="5"/>
        <v>OK</v>
      </c>
      <c r="O150" s="164"/>
      <c r="P150" s="164"/>
      <c r="Q150" s="165">
        <v>25</v>
      </c>
      <c r="R150" s="164"/>
      <c r="S150" s="165"/>
      <c r="T150" s="165"/>
      <c r="U150" s="165"/>
      <c r="V150" s="165"/>
      <c r="W150" s="165"/>
      <c r="X150" s="165"/>
      <c r="Y150" s="165"/>
      <c r="Z150" s="169"/>
      <c r="AA150" s="165"/>
      <c r="AB150" s="165"/>
      <c r="AC150" s="165"/>
      <c r="AD150" s="165"/>
      <c r="AE150" s="165"/>
      <c r="AF150" s="165"/>
      <c r="AG150" s="165"/>
      <c r="AH150" s="165"/>
      <c r="AI150" s="165"/>
      <c r="AJ150" s="165"/>
      <c r="AK150" s="165"/>
    </row>
    <row r="151" spans="1:37" ht="15" customHeight="1" x14ac:dyDescent="0.25">
      <c r="A151" s="228"/>
      <c r="B151" s="230"/>
      <c r="C151" s="58">
        <v>214</v>
      </c>
      <c r="D151" s="67" t="s">
        <v>169</v>
      </c>
      <c r="E151" s="52" t="s">
        <v>235</v>
      </c>
      <c r="F151" s="52" t="s">
        <v>511</v>
      </c>
      <c r="G151" s="37" t="s">
        <v>512</v>
      </c>
      <c r="H151" s="52" t="s">
        <v>240</v>
      </c>
      <c r="I151" s="52">
        <v>20</v>
      </c>
      <c r="J151" s="52">
        <v>30</v>
      </c>
      <c r="K151" s="171">
        <v>210</v>
      </c>
      <c r="L151" s="170">
        <v>10</v>
      </c>
      <c r="M151" s="89">
        <f t="shared" si="4"/>
        <v>10</v>
      </c>
      <c r="N151" s="162" t="str">
        <f t="shared" si="5"/>
        <v>OK</v>
      </c>
      <c r="O151" s="164"/>
      <c r="P151" s="164"/>
      <c r="Q151" s="165"/>
      <c r="R151" s="164"/>
      <c r="S151" s="165"/>
      <c r="T151" s="165"/>
      <c r="U151" s="165"/>
      <c r="V151" s="165"/>
      <c r="W151" s="165"/>
      <c r="X151" s="165"/>
      <c r="Y151" s="165"/>
      <c r="Z151" s="169"/>
      <c r="AA151" s="165"/>
      <c r="AB151" s="165"/>
      <c r="AC151" s="165"/>
      <c r="AD151" s="165"/>
      <c r="AE151" s="165"/>
      <c r="AF151" s="165"/>
      <c r="AG151" s="165"/>
      <c r="AH151" s="165"/>
      <c r="AI151" s="165"/>
      <c r="AJ151" s="165"/>
      <c r="AK151" s="165"/>
    </row>
    <row r="152" spans="1:37" ht="15" customHeight="1" x14ac:dyDescent="0.25">
      <c r="A152" s="228"/>
      <c r="B152" s="230"/>
      <c r="C152" s="63">
        <v>215</v>
      </c>
      <c r="D152" s="67" t="s">
        <v>170</v>
      </c>
      <c r="E152" s="52" t="s">
        <v>235</v>
      </c>
      <c r="F152" s="52" t="s">
        <v>490</v>
      </c>
      <c r="G152" s="37" t="s">
        <v>513</v>
      </c>
      <c r="H152" s="52" t="s">
        <v>243</v>
      </c>
      <c r="I152" s="52">
        <v>20</v>
      </c>
      <c r="J152" s="52">
        <v>30</v>
      </c>
      <c r="K152" s="171">
        <v>15.03</v>
      </c>
      <c r="L152" s="170">
        <v>25</v>
      </c>
      <c r="M152" s="89">
        <f t="shared" si="4"/>
        <v>25</v>
      </c>
      <c r="N152" s="162" t="str">
        <f t="shared" si="5"/>
        <v>OK</v>
      </c>
      <c r="O152" s="164"/>
      <c r="P152" s="164"/>
      <c r="Q152" s="165"/>
      <c r="R152" s="164"/>
      <c r="S152" s="165"/>
      <c r="T152" s="165"/>
      <c r="U152" s="165"/>
      <c r="V152" s="165"/>
      <c r="W152" s="165"/>
      <c r="X152" s="165"/>
      <c r="Y152" s="165"/>
      <c r="Z152" s="169"/>
      <c r="AA152" s="165"/>
      <c r="AB152" s="165"/>
      <c r="AC152" s="165"/>
      <c r="AD152" s="165"/>
      <c r="AE152" s="165"/>
      <c r="AF152" s="165"/>
      <c r="AG152" s="165"/>
      <c r="AH152" s="165"/>
      <c r="AI152" s="165"/>
      <c r="AJ152" s="165"/>
      <c r="AK152" s="165"/>
    </row>
    <row r="153" spans="1:37" ht="15" customHeight="1" x14ac:dyDescent="0.25">
      <c r="A153" s="228"/>
      <c r="B153" s="230"/>
      <c r="C153" s="63">
        <v>216</v>
      </c>
      <c r="D153" s="67" t="s">
        <v>171</v>
      </c>
      <c r="E153" s="140" t="s">
        <v>235</v>
      </c>
      <c r="F153" s="140" t="s">
        <v>490</v>
      </c>
      <c r="G153" s="37" t="s">
        <v>353</v>
      </c>
      <c r="H153" s="52" t="s">
        <v>243</v>
      </c>
      <c r="I153" s="52">
        <v>20</v>
      </c>
      <c r="J153" s="52">
        <v>30</v>
      </c>
      <c r="K153" s="171">
        <v>16.53</v>
      </c>
      <c r="L153" s="170">
        <v>25</v>
      </c>
      <c r="M153" s="89">
        <f t="shared" si="4"/>
        <v>25</v>
      </c>
      <c r="N153" s="162" t="str">
        <f t="shared" si="5"/>
        <v>OK</v>
      </c>
      <c r="O153" s="164"/>
      <c r="P153" s="164"/>
      <c r="Q153" s="165"/>
      <c r="R153" s="164"/>
      <c r="S153" s="165"/>
      <c r="T153" s="165"/>
      <c r="U153" s="165"/>
      <c r="V153" s="165"/>
      <c r="W153" s="165"/>
      <c r="X153" s="165"/>
      <c r="Y153" s="165"/>
      <c r="Z153" s="169"/>
      <c r="AA153" s="165"/>
      <c r="AB153" s="165"/>
      <c r="AC153" s="165"/>
      <c r="AD153" s="165"/>
      <c r="AE153" s="165"/>
      <c r="AF153" s="165"/>
      <c r="AG153" s="165"/>
      <c r="AH153" s="165"/>
      <c r="AI153" s="165"/>
      <c r="AJ153" s="165"/>
      <c r="AK153" s="165"/>
    </row>
    <row r="154" spans="1:37" ht="15" customHeight="1" x14ac:dyDescent="0.25">
      <c r="A154" s="228"/>
      <c r="B154" s="230"/>
      <c r="C154" s="63">
        <v>217</v>
      </c>
      <c r="D154" s="67" t="s">
        <v>172</v>
      </c>
      <c r="E154" s="140" t="s">
        <v>235</v>
      </c>
      <c r="F154" s="140" t="s">
        <v>490</v>
      </c>
      <c r="G154" s="37" t="s">
        <v>353</v>
      </c>
      <c r="H154" s="52" t="s">
        <v>243</v>
      </c>
      <c r="I154" s="52">
        <v>20</v>
      </c>
      <c r="J154" s="52">
        <v>30</v>
      </c>
      <c r="K154" s="171">
        <v>12.83</v>
      </c>
      <c r="L154" s="170">
        <v>25</v>
      </c>
      <c r="M154" s="89">
        <f t="shared" si="4"/>
        <v>25</v>
      </c>
      <c r="N154" s="162" t="str">
        <f t="shared" si="5"/>
        <v>OK</v>
      </c>
      <c r="O154" s="164"/>
      <c r="P154" s="164"/>
      <c r="Q154" s="165"/>
      <c r="R154" s="164"/>
      <c r="S154" s="165"/>
      <c r="T154" s="165"/>
      <c r="U154" s="165"/>
      <c r="V154" s="165"/>
      <c r="W154" s="165"/>
      <c r="X154" s="165"/>
      <c r="Y154" s="165"/>
      <c r="Z154" s="169"/>
      <c r="AA154" s="165"/>
      <c r="AB154" s="165"/>
      <c r="AC154" s="165"/>
      <c r="AD154" s="165"/>
      <c r="AE154" s="165"/>
      <c r="AF154" s="165"/>
      <c r="AG154" s="165"/>
      <c r="AH154" s="165"/>
      <c r="AI154" s="165"/>
      <c r="AJ154" s="165"/>
      <c r="AK154" s="165"/>
    </row>
    <row r="155" spans="1:37" ht="15" customHeight="1" x14ac:dyDescent="0.25">
      <c r="A155" s="228"/>
      <c r="B155" s="230"/>
      <c r="C155" s="63">
        <v>218</v>
      </c>
      <c r="D155" s="64" t="s">
        <v>173</v>
      </c>
      <c r="E155" s="140" t="s">
        <v>235</v>
      </c>
      <c r="F155" s="140" t="s">
        <v>490</v>
      </c>
      <c r="G155" s="37" t="s">
        <v>514</v>
      </c>
      <c r="H155" s="52" t="s">
        <v>243</v>
      </c>
      <c r="I155" s="52">
        <v>20</v>
      </c>
      <c r="J155" s="52">
        <v>30</v>
      </c>
      <c r="K155" s="171">
        <v>15.42</v>
      </c>
      <c r="L155" s="170">
        <v>15</v>
      </c>
      <c r="M155" s="89">
        <f t="shared" si="4"/>
        <v>15</v>
      </c>
      <c r="N155" s="162" t="str">
        <f t="shared" si="5"/>
        <v>OK</v>
      </c>
      <c r="O155" s="164"/>
      <c r="P155" s="164"/>
      <c r="Q155" s="165"/>
      <c r="R155" s="164"/>
      <c r="S155" s="165"/>
      <c r="T155" s="165"/>
      <c r="U155" s="165"/>
      <c r="V155" s="165"/>
      <c r="W155" s="165"/>
      <c r="X155" s="165"/>
      <c r="Y155" s="165"/>
      <c r="Z155" s="169"/>
      <c r="AA155" s="165"/>
      <c r="AB155" s="165"/>
      <c r="AC155" s="165"/>
      <c r="AD155" s="165"/>
      <c r="AE155" s="165"/>
      <c r="AF155" s="165"/>
      <c r="AG155" s="165"/>
      <c r="AH155" s="165"/>
      <c r="AI155" s="165"/>
      <c r="AJ155" s="165"/>
      <c r="AK155" s="165"/>
    </row>
    <row r="156" spans="1:37" ht="15" customHeight="1" x14ac:dyDescent="0.25">
      <c r="A156" s="228"/>
      <c r="B156" s="230"/>
      <c r="C156" s="58">
        <v>219</v>
      </c>
      <c r="D156" s="64" t="s">
        <v>174</v>
      </c>
      <c r="E156" s="140" t="s">
        <v>235</v>
      </c>
      <c r="F156" s="140" t="s">
        <v>490</v>
      </c>
      <c r="G156" s="37" t="s">
        <v>513</v>
      </c>
      <c r="H156" s="52" t="s">
        <v>243</v>
      </c>
      <c r="I156" s="52">
        <v>20</v>
      </c>
      <c r="J156" s="52">
        <v>30</v>
      </c>
      <c r="K156" s="171">
        <v>65</v>
      </c>
      <c r="L156" s="170">
        <v>30</v>
      </c>
      <c r="M156" s="89">
        <f t="shared" si="4"/>
        <v>30</v>
      </c>
      <c r="N156" s="162" t="str">
        <f t="shared" si="5"/>
        <v>OK</v>
      </c>
      <c r="O156" s="164"/>
      <c r="P156" s="164"/>
      <c r="Q156" s="165"/>
      <c r="R156" s="164"/>
      <c r="S156" s="165"/>
      <c r="T156" s="165"/>
      <c r="U156" s="165"/>
      <c r="V156" s="165"/>
      <c r="W156" s="165"/>
      <c r="X156" s="165"/>
      <c r="Y156" s="165"/>
      <c r="Z156" s="169"/>
      <c r="AA156" s="165"/>
      <c r="AB156" s="165"/>
      <c r="AC156" s="165"/>
      <c r="AD156" s="165"/>
      <c r="AE156" s="165"/>
      <c r="AF156" s="165"/>
      <c r="AG156" s="165"/>
      <c r="AH156" s="165"/>
      <c r="AI156" s="165"/>
      <c r="AJ156" s="165"/>
      <c r="AK156" s="165"/>
    </row>
    <row r="157" spans="1:37" ht="15" customHeight="1" x14ac:dyDescent="0.25">
      <c r="A157" s="228"/>
      <c r="B157" s="230"/>
      <c r="C157" s="63">
        <v>220</v>
      </c>
      <c r="D157" s="67" t="s">
        <v>175</v>
      </c>
      <c r="E157" s="140" t="s">
        <v>235</v>
      </c>
      <c r="F157" s="140" t="s">
        <v>515</v>
      </c>
      <c r="G157" s="37" t="s">
        <v>516</v>
      </c>
      <c r="H157" s="52" t="s">
        <v>243</v>
      </c>
      <c r="I157" s="52">
        <v>20</v>
      </c>
      <c r="J157" s="52">
        <v>30</v>
      </c>
      <c r="K157" s="171">
        <v>70</v>
      </c>
      <c r="L157" s="170">
        <v>30</v>
      </c>
      <c r="M157" s="89">
        <f t="shared" si="4"/>
        <v>30</v>
      </c>
      <c r="N157" s="162" t="str">
        <f t="shared" si="5"/>
        <v>OK</v>
      </c>
      <c r="O157" s="164"/>
      <c r="P157" s="164"/>
      <c r="Q157" s="165"/>
      <c r="R157" s="164"/>
      <c r="S157" s="165"/>
      <c r="T157" s="165"/>
      <c r="U157" s="165"/>
      <c r="V157" s="165"/>
      <c r="W157" s="165"/>
      <c r="X157" s="165"/>
      <c r="Y157" s="165"/>
      <c r="Z157" s="169"/>
      <c r="AA157" s="165"/>
      <c r="AB157" s="165"/>
      <c r="AC157" s="165"/>
      <c r="AD157" s="165"/>
      <c r="AE157" s="165"/>
      <c r="AF157" s="165"/>
      <c r="AG157" s="165"/>
      <c r="AH157" s="165"/>
      <c r="AI157" s="165"/>
      <c r="AJ157" s="165"/>
      <c r="AK157" s="165"/>
    </row>
    <row r="158" spans="1:37" ht="75" x14ac:dyDescent="0.25">
      <c r="A158" s="228"/>
      <c r="B158" s="230"/>
      <c r="C158" s="63">
        <v>221</v>
      </c>
      <c r="D158" s="67" t="s">
        <v>176</v>
      </c>
      <c r="E158" s="140" t="s">
        <v>235</v>
      </c>
      <c r="F158" s="140" t="s">
        <v>515</v>
      </c>
      <c r="G158" s="37" t="s">
        <v>517</v>
      </c>
      <c r="H158" s="140" t="s">
        <v>243</v>
      </c>
      <c r="I158" s="52">
        <v>20</v>
      </c>
      <c r="J158" s="52">
        <v>30</v>
      </c>
      <c r="K158" s="171">
        <v>171.9</v>
      </c>
      <c r="L158" s="170">
        <v>5</v>
      </c>
      <c r="M158" s="89">
        <f t="shared" si="4"/>
        <v>3</v>
      </c>
      <c r="N158" s="162" t="str">
        <f t="shared" si="5"/>
        <v>OK</v>
      </c>
      <c r="O158" s="164"/>
      <c r="P158" s="164"/>
      <c r="Q158" s="165">
        <v>2</v>
      </c>
      <c r="R158" s="164"/>
      <c r="S158" s="165"/>
      <c r="T158" s="165"/>
      <c r="U158" s="165"/>
      <c r="V158" s="165"/>
      <c r="W158" s="165"/>
      <c r="X158" s="165"/>
      <c r="Y158" s="165"/>
      <c r="Z158" s="169"/>
      <c r="AA158" s="165"/>
      <c r="AB158" s="165"/>
      <c r="AC158" s="165"/>
      <c r="AD158" s="165"/>
      <c r="AE158" s="165"/>
      <c r="AF158" s="165"/>
      <c r="AG158" s="165"/>
      <c r="AH158" s="165"/>
      <c r="AI158" s="165"/>
      <c r="AJ158" s="165"/>
      <c r="AK158" s="165"/>
    </row>
    <row r="159" spans="1:37" ht="75" x14ac:dyDescent="0.25">
      <c r="A159" s="228"/>
      <c r="B159" s="230"/>
      <c r="C159" s="63">
        <v>222</v>
      </c>
      <c r="D159" s="67" t="s">
        <v>69</v>
      </c>
      <c r="E159" s="140" t="s">
        <v>235</v>
      </c>
      <c r="F159" s="140" t="s">
        <v>515</v>
      </c>
      <c r="G159" s="37" t="s">
        <v>518</v>
      </c>
      <c r="H159" s="52" t="s">
        <v>31</v>
      </c>
      <c r="I159" s="52">
        <v>20</v>
      </c>
      <c r="J159" s="52">
        <v>30</v>
      </c>
      <c r="K159" s="171">
        <v>235</v>
      </c>
      <c r="L159" s="170">
        <v>5</v>
      </c>
      <c r="M159" s="89">
        <f t="shared" si="4"/>
        <v>3</v>
      </c>
      <c r="N159" s="162" t="str">
        <f t="shared" si="5"/>
        <v>OK</v>
      </c>
      <c r="O159" s="164"/>
      <c r="P159" s="164"/>
      <c r="Q159" s="165">
        <v>2</v>
      </c>
      <c r="R159" s="164"/>
      <c r="S159" s="165"/>
      <c r="T159" s="165"/>
      <c r="U159" s="165"/>
      <c r="V159" s="165"/>
      <c r="W159" s="165"/>
      <c r="X159" s="165"/>
      <c r="Y159" s="165"/>
      <c r="Z159" s="169"/>
      <c r="AA159" s="165"/>
      <c r="AB159" s="165"/>
      <c r="AC159" s="165"/>
      <c r="AD159" s="165"/>
      <c r="AE159" s="165"/>
      <c r="AF159" s="165"/>
      <c r="AG159" s="165"/>
      <c r="AH159" s="165"/>
      <c r="AI159" s="165"/>
      <c r="AJ159" s="165"/>
      <c r="AK159" s="165"/>
    </row>
    <row r="160" spans="1:37" ht="15" customHeight="1" x14ac:dyDescent="0.25">
      <c r="A160" s="228"/>
      <c r="B160" s="230"/>
      <c r="C160" s="63">
        <v>223</v>
      </c>
      <c r="D160" s="67" t="s">
        <v>70</v>
      </c>
      <c r="E160" s="140" t="s">
        <v>235</v>
      </c>
      <c r="F160" s="140" t="s">
        <v>515</v>
      </c>
      <c r="G160" s="37" t="s">
        <v>519</v>
      </c>
      <c r="H160" s="52" t="s">
        <v>31</v>
      </c>
      <c r="I160" s="52">
        <v>20</v>
      </c>
      <c r="J160" s="52">
        <v>30</v>
      </c>
      <c r="K160" s="171">
        <v>390</v>
      </c>
      <c r="L160" s="170">
        <v>5</v>
      </c>
      <c r="M160" s="89">
        <f t="shared" si="4"/>
        <v>5</v>
      </c>
      <c r="N160" s="162" t="str">
        <f t="shared" si="5"/>
        <v>OK</v>
      </c>
      <c r="O160" s="164"/>
      <c r="P160" s="164"/>
      <c r="Q160" s="165"/>
      <c r="R160" s="164"/>
      <c r="S160" s="165"/>
      <c r="T160" s="165"/>
      <c r="U160" s="165"/>
      <c r="V160" s="165"/>
      <c r="W160" s="165"/>
      <c r="X160" s="165"/>
      <c r="Y160" s="165"/>
      <c r="Z160" s="169"/>
      <c r="AA160" s="165"/>
      <c r="AB160" s="165"/>
      <c r="AC160" s="165"/>
      <c r="AD160" s="165"/>
      <c r="AE160" s="165"/>
      <c r="AF160" s="165"/>
      <c r="AG160" s="165"/>
      <c r="AH160" s="165"/>
      <c r="AI160" s="165"/>
      <c r="AJ160" s="165"/>
      <c r="AK160" s="165"/>
    </row>
    <row r="161" spans="1:37" ht="15" customHeight="1" x14ac:dyDescent="0.25">
      <c r="A161" s="228"/>
      <c r="B161" s="230"/>
      <c r="C161" s="58">
        <v>224</v>
      </c>
      <c r="D161" s="67" t="s">
        <v>400</v>
      </c>
      <c r="E161" s="140" t="s">
        <v>235</v>
      </c>
      <c r="F161" s="140" t="s">
        <v>490</v>
      </c>
      <c r="G161" s="37" t="s">
        <v>520</v>
      </c>
      <c r="H161" s="52" t="s">
        <v>240</v>
      </c>
      <c r="I161" s="52">
        <v>20</v>
      </c>
      <c r="J161" s="52">
        <v>30</v>
      </c>
      <c r="K161" s="171">
        <v>10.5</v>
      </c>
      <c r="L161" s="170">
        <v>10</v>
      </c>
      <c r="M161" s="89">
        <f t="shared" si="4"/>
        <v>10</v>
      </c>
      <c r="N161" s="162" t="str">
        <f t="shared" si="5"/>
        <v>OK</v>
      </c>
      <c r="O161" s="164"/>
      <c r="P161" s="164"/>
      <c r="Q161" s="165"/>
      <c r="R161" s="164"/>
      <c r="S161" s="165"/>
      <c r="T161" s="165"/>
      <c r="U161" s="165"/>
      <c r="V161" s="165"/>
      <c r="W161" s="165"/>
      <c r="X161" s="165"/>
      <c r="Y161" s="165"/>
      <c r="Z161" s="169"/>
      <c r="AA161" s="165"/>
      <c r="AB161" s="165"/>
      <c r="AC161" s="165"/>
      <c r="AD161" s="165"/>
      <c r="AE161" s="165"/>
      <c r="AF161" s="165"/>
      <c r="AG161" s="165"/>
      <c r="AH161" s="165"/>
      <c r="AI161" s="165"/>
      <c r="AJ161" s="165"/>
      <c r="AK161" s="165"/>
    </row>
    <row r="162" spans="1:37" ht="15" customHeight="1" x14ac:dyDescent="0.25">
      <c r="A162" s="228"/>
      <c r="B162" s="230"/>
      <c r="C162" s="63">
        <v>225</v>
      </c>
      <c r="D162" s="67" t="s">
        <v>401</v>
      </c>
      <c r="E162" s="140" t="s">
        <v>235</v>
      </c>
      <c r="F162" s="140" t="s">
        <v>490</v>
      </c>
      <c r="G162" s="37" t="s">
        <v>513</v>
      </c>
      <c r="H162" s="52" t="s">
        <v>240</v>
      </c>
      <c r="I162" s="52">
        <v>20</v>
      </c>
      <c r="J162" s="52">
        <v>30</v>
      </c>
      <c r="K162" s="171">
        <v>11.2</v>
      </c>
      <c r="L162" s="170"/>
      <c r="M162" s="89">
        <f t="shared" si="4"/>
        <v>0</v>
      </c>
      <c r="N162" s="162" t="str">
        <f t="shared" si="5"/>
        <v>OK</v>
      </c>
      <c r="O162" s="164"/>
      <c r="P162" s="164"/>
      <c r="Q162" s="165"/>
      <c r="R162" s="164"/>
      <c r="S162" s="165"/>
      <c r="T162" s="165"/>
      <c r="U162" s="165"/>
      <c r="V162" s="165"/>
      <c r="W162" s="165"/>
      <c r="X162" s="165"/>
      <c r="Y162" s="165"/>
      <c r="Z162" s="169"/>
      <c r="AA162" s="165"/>
      <c r="AB162" s="165"/>
      <c r="AC162" s="165"/>
      <c r="AD162" s="165"/>
      <c r="AE162" s="165"/>
      <c r="AF162" s="165"/>
      <c r="AG162" s="165"/>
      <c r="AH162" s="165"/>
      <c r="AI162" s="165"/>
      <c r="AJ162" s="165"/>
      <c r="AK162" s="165"/>
    </row>
    <row r="163" spans="1:37" ht="135" x14ac:dyDescent="0.25">
      <c r="A163" s="228"/>
      <c r="B163" s="230"/>
      <c r="C163" s="63">
        <v>226</v>
      </c>
      <c r="D163" s="67" t="s">
        <v>402</v>
      </c>
      <c r="E163" s="140" t="s">
        <v>235</v>
      </c>
      <c r="F163" s="140" t="s">
        <v>490</v>
      </c>
      <c r="G163" s="37" t="s">
        <v>516</v>
      </c>
      <c r="H163" s="52" t="s">
        <v>240</v>
      </c>
      <c r="I163" s="52">
        <v>20</v>
      </c>
      <c r="J163" s="52">
        <v>30</v>
      </c>
      <c r="K163" s="171">
        <v>11.9</v>
      </c>
      <c r="L163" s="170">
        <v>25</v>
      </c>
      <c r="M163" s="89">
        <f t="shared" si="4"/>
        <v>13</v>
      </c>
      <c r="N163" s="162" t="str">
        <f t="shared" si="5"/>
        <v>OK</v>
      </c>
      <c r="O163" s="164"/>
      <c r="P163" s="164"/>
      <c r="Q163" s="165">
        <v>12</v>
      </c>
      <c r="R163" s="164"/>
      <c r="S163" s="165"/>
      <c r="T163" s="165"/>
      <c r="U163" s="165"/>
      <c r="V163" s="165"/>
      <c r="W163" s="165"/>
      <c r="X163" s="165"/>
      <c r="Y163" s="165"/>
      <c r="Z163" s="169"/>
      <c r="AA163" s="165"/>
      <c r="AB163" s="165"/>
      <c r="AC163" s="165"/>
      <c r="AD163" s="165"/>
      <c r="AE163" s="165"/>
      <c r="AF163" s="165"/>
      <c r="AG163" s="165"/>
      <c r="AH163" s="165"/>
      <c r="AI163" s="165"/>
      <c r="AJ163" s="165"/>
      <c r="AK163" s="165"/>
    </row>
    <row r="164" spans="1:37" ht="15" customHeight="1" x14ac:dyDescent="0.25">
      <c r="A164" s="228"/>
      <c r="B164" s="230"/>
      <c r="C164" s="63">
        <v>227</v>
      </c>
      <c r="D164" s="67" t="s">
        <v>403</v>
      </c>
      <c r="E164" s="140" t="s">
        <v>235</v>
      </c>
      <c r="F164" s="140" t="s">
        <v>490</v>
      </c>
      <c r="G164" s="37" t="s">
        <v>353</v>
      </c>
      <c r="H164" s="52" t="s">
        <v>240</v>
      </c>
      <c r="I164" s="52">
        <v>20</v>
      </c>
      <c r="J164" s="52">
        <v>30</v>
      </c>
      <c r="K164" s="171">
        <v>11.38</v>
      </c>
      <c r="L164" s="170"/>
      <c r="M164" s="89">
        <f t="shared" si="4"/>
        <v>0</v>
      </c>
      <c r="N164" s="162" t="str">
        <f t="shared" si="5"/>
        <v>OK</v>
      </c>
      <c r="O164" s="164"/>
      <c r="P164" s="164"/>
      <c r="Q164" s="165"/>
      <c r="R164" s="164"/>
      <c r="S164" s="165"/>
      <c r="T164" s="165"/>
      <c r="U164" s="165"/>
      <c r="V164" s="165"/>
      <c r="W164" s="165"/>
      <c r="X164" s="165"/>
      <c r="Y164" s="165"/>
      <c r="Z164" s="169"/>
      <c r="AA164" s="165"/>
      <c r="AB164" s="165"/>
      <c r="AC164" s="165"/>
      <c r="AD164" s="165"/>
      <c r="AE164" s="165"/>
      <c r="AF164" s="165"/>
      <c r="AG164" s="165"/>
      <c r="AH164" s="165"/>
      <c r="AI164" s="165"/>
      <c r="AJ164" s="165"/>
      <c r="AK164" s="165"/>
    </row>
    <row r="165" spans="1:37" ht="15" customHeight="1" x14ac:dyDescent="0.25">
      <c r="A165" s="228"/>
      <c r="B165" s="230"/>
      <c r="C165" s="63">
        <v>228</v>
      </c>
      <c r="D165" s="64" t="s">
        <v>404</v>
      </c>
      <c r="E165" s="140" t="s">
        <v>235</v>
      </c>
      <c r="F165" s="140" t="s">
        <v>490</v>
      </c>
      <c r="G165" s="37" t="s">
        <v>521</v>
      </c>
      <c r="H165" s="70" t="s">
        <v>240</v>
      </c>
      <c r="I165" s="52">
        <v>20</v>
      </c>
      <c r="J165" s="52">
        <v>30</v>
      </c>
      <c r="K165" s="171">
        <v>15.09</v>
      </c>
      <c r="L165" s="170"/>
      <c r="M165" s="89">
        <f t="shared" si="4"/>
        <v>0</v>
      </c>
      <c r="N165" s="162" t="str">
        <f t="shared" si="5"/>
        <v>OK</v>
      </c>
      <c r="O165" s="164"/>
      <c r="P165" s="164"/>
      <c r="Q165" s="165"/>
      <c r="R165" s="164"/>
      <c r="S165" s="165"/>
      <c r="T165" s="165"/>
      <c r="U165" s="165"/>
      <c r="V165" s="165"/>
      <c r="W165" s="165"/>
      <c r="X165" s="165"/>
      <c r="Y165" s="165"/>
      <c r="Z165" s="169"/>
      <c r="AA165" s="165"/>
      <c r="AB165" s="165"/>
      <c r="AC165" s="165"/>
      <c r="AD165" s="165"/>
      <c r="AE165" s="165"/>
      <c r="AF165" s="165"/>
      <c r="AG165" s="165"/>
      <c r="AH165" s="165"/>
      <c r="AI165" s="165"/>
      <c r="AJ165" s="165"/>
      <c r="AK165" s="165"/>
    </row>
    <row r="166" spans="1:37" ht="15" customHeight="1" x14ac:dyDescent="0.25">
      <c r="A166" s="228"/>
      <c r="B166" s="230"/>
      <c r="C166" s="58">
        <v>229</v>
      </c>
      <c r="D166" s="64" t="s">
        <v>405</v>
      </c>
      <c r="E166" s="140" t="s">
        <v>235</v>
      </c>
      <c r="F166" s="140" t="s">
        <v>490</v>
      </c>
      <c r="G166" s="37" t="s">
        <v>514</v>
      </c>
      <c r="H166" s="52" t="s">
        <v>240</v>
      </c>
      <c r="I166" s="52">
        <v>20</v>
      </c>
      <c r="J166" s="52">
        <v>30</v>
      </c>
      <c r="K166" s="171">
        <v>14.19</v>
      </c>
      <c r="L166" s="170"/>
      <c r="M166" s="89">
        <f t="shared" si="4"/>
        <v>0</v>
      </c>
      <c r="N166" s="162" t="str">
        <f t="shared" si="5"/>
        <v>OK</v>
      </c>
      <c r="O166" s="164"/>
      <c r="P166" s="164"/>
      <c r="Q166" s="165"/>
      <c r="R166" s="164"/>
      <c r="S166" s="165"/>
      <c r="T166" s="165"/>
      <c r="U166" s="165"/>
      <c r="V166" s="165"/>
      <c r="W166" s="165"/>
      <c r="X166" s="165"/>
      <c r="Y166" s="165"/>
      <c r="Z166" s="169"/>
      <c r="AA166" s="165"/>
      <c r="AB166" s="165"/>
      <c r="AC166" s="165"/>
      <c r="AD166" s="165"/>
      <c r="AE166" s="165"/>
      <c r="AF166" s="165"/>
      <c r="AG166" s="165"/>
      <c r="AH166" s="165"/>
      <c r="AI166" s="165"/>
      <c r="AJ166" s="165"/>
      <c r="AK166" s="165"/>
    </row>
    <row r="167" spans="1:37" ht="15" customHeight="1" x14ac:dyDescent="0.25">
      <c r="A167" s="228"/>
      <c r="B167" s="230"/>
      <c r="C167" s="63">
        <v>230</v>
      </c>
      <c r="D167" s="67" t="s">
        <v>406</v>
      </c>
      <c r="E167" s="140" t="s">
        <v>235</v>
      </c>
      <c r="F167" s="140" t="s">
        <v>490</v>
      </c>
      <c r="G167" s="37" t="s">
        <v>522</v>
      </c>
      <c r="H167" s="140" t="s">
        <v>240</v>
      </c>
      <c r="I167" s="52">
        <v>20</v>
      </c>
      <c r="J167" s="52">
        <v>30</v>
      </c>
      <c r="K167" s="171">
        <v>22.04</v>
      </c>
      <c r="L167" s="170"/>
      <c r="M167" s="89">
        <f t="shared" si="4"/>
        <v>0</v>
      </c>
      <c r="N167" s="162" t="str">
        <f t="shared" si="5"/>
        <v>OK</v>
      </c>
      <c r="O167" s="164"/>
      <c r="P167" s="164"/>
      <c r="Q167" s="165"/>
      <c r="R167" s="164"/>
      <c r="S167" s="165"/>
      <c r="T167" s="165"/>
      <c r="U167" s="165"/>
      <c r="V167" s="165"/>
      <c r="W167" s="165"/>
      <c r="X167" s="165"/>
      <c r="Y167" s="165"/>
      <c r="Z167" s="169"/>
      <c r="AA167" s="165"/>
      <c r="AB167" s="165"/>
      <c r="AC167" s="165"/>
      <c r="AD167" s="165"/>
      <c r="AE167" s="165"/>
      <c r="AF167" s="165"/>
      <c r="AG167" s="165"/>
      <c r="AH167" s="165"/>
      <c r="AI167" s="165"/>
      <c r="AJ167" s="165"/>
      <c r="AK167" s="165"/>
    </row>
    <row r="168" spans="1:37" ht="15" customHeight="1" x14ac:dyDescent="0.25">
      <c r="A168" s="228"/>
      <c r="B168" s="230"/>
      <c r="C168" s="63">
        <v>231</v>
      </c>
      <c r="D168" s="67" t="s">
        <v>407</v>
      </c>
      <c r="E168" s="140" t="s">
        <v>235</v>
      </c>
      <c r="F168" s="140" t="s">
        <v>490</v>
      </c>
      <c r="G168" s="37" t="s">
        <v>517</v>
      </c>
      <c r="H168" s="52" t="s">
        <v>240</v>
      </c>
      <c r="I168" s="52">
        <v>20</v>
      </c>
      <c r="J168" s="52">
        <v>30</v>
      </c>
      <c r="K168" s="171">
        <v>25.58</v>
      </c>
      <c r="L168" s="170">
        <v>10</v>
      </c>
      <c r="M168" s="89">
        <f t="shared" si="4"/>
        <v>10</v>
      </c>
      <c r="N168" s="162" t="str">
        <f t="shared" si="5"/>
        <v>OK</v>
      </c>
      <c r="O168" s="164"/>
      <c r="P168" s="164"/>
      <c r="Q168" s="165"/>
      <c r="R168" s="164"/>
      <c r="S168" s="165"/>
      <c r="T168" s="165"/>
      <c r="U168" s="165"/>
      <c r="V168" s="165"/>
      <c r="W168" s="165"/>
      <c r="X168" s="165"/>
      <c r="Y168" s="165"/>
      <c r="Z168" s="169"/>
      <c r="AA168" s="165"/>
      <c r="AB168" s="165"/>
      <c r="AC168" s="165"/>
      <c r="AD168" s="165"/>
      <c r="AE168" s="165"/>
      <c r="AF168" s="165"/>
      <c r="AG168" s="165"/>
      <c r="AH168" s="165"/>
      <c r="AI168" s="165"/>
      <c r="AJ168" s="165"/>
      <c r="AK168" s="165"/>
    </row>
    <row r="169" spans="1:37" ht="15" customHeight="1" x14ac:dyDescent="0.25">
      <c r="A169" s="228"/>
      <c r="B169" s="230"/>
      <c r="C169" s="63">
        <v>232</v>
      </c>
      <c r="D169" s="64" t="s">
        <v>408</v>
      </c>
      <c r="E169" s="52" t="s">
        <v>235</v>
      </c>
      <c r="F169" s="52" t="s">
        <v>490</v>
      </c>
      <c r="G169" s="140" t="s">
        <v>513</v>
      </c>
      <c r="H169" s="52" t="s">
        <v>240</v>
      </c>
      <c r="I169" s="52">
        <v>20</v>
      </c>
      <c r="J169" s="52">
        <v>30</v>
      </c>
      <c r="K169" s="171">
        <v>44.42</v>
      </c>
      <c r="L169" s="170"/>
      <c r="M169" s="89">
        <f t="shared" si="4"/>
        <v>0</v>
      </c>
      <c r="N169" s="162" t="str">
        <f t="shared" si="5"/>
        <v>OK</v>
      </c>
      <c r="O169" s="164"/>
      <c r="P169" s="164"/>
      <c r="Q169" s="165"/>
      <c r="R169" s="164"/>
      <c r="S169" s="165"/>
      <c r="T169" s="165"/>
      <c r="U169" s="165"/>
      <c r="V169" s="165"/>
      <c r="W169" s="165"/>
      <c r="X169" s="165"/>
      <c r="Y169" s="165"/>
      <c r="Z169" s="169"/>
      <c r="AA169" s="165"/>
      <c r="AB169" s="165"/>
      <c r="AC169" s="165"/>
      <c r="AD169" s="165"/>
      <c r="AE169" s="165"/>
      <c r="AF169" s="165"/>
      <c r="AG169" s="165"/>
      <c r="AH169" s="165"/>
      <c r="AI169" s="165"/>
      <c r="AJ169" s="165"/>
      <c r="AK169" s="165"/>
    </row>
    <row r="170" spans="1:37" ht="15" customHeight="1" x14ac:dyDescent="0.25">
      <c r="A170" s="228"/>
      <c r="B170" s="230"/>
      <c r="C170" s="63">
        <v>233</v>
      </c>
      <c r="D170" s="64" t="s">
        <v>409</v>
      </c>
      <c r="E170" s="52" t="s">
        <v>235</v>
      </c>
      <c r="F170" s="52" t="s">
        <v>490</v>
      </c>
      <c r="G170" s="140" t="s">
        <v>513</v>
      </c>
      <c r="H170" s="52" t="s">
        <v>240</v>
      </c>
      <c r="I170" s="52">
        <v>20</v>
      </c>
      <c r="J170" s="52">
        <v>30</v>
      </c>
      <c r="K170" s="171">
        <v>56.65</v>
      </c>
      <c r="L170" s="170"/>
      <c r="M170" s="89">
        <f t="shared" si="4"/>
        <v>0</v>
      </c>
      <c r="N170" s="162" t="str">
        <f t="shared" si="5"/>
        <v>OK</v>
      </c>
      <c r="O170" s="164"/>
      <c r="P170" s="164"/>
      <c r="Q170" s="165"/>
      <c r="R170" s="164"/>
      <c r="S170" s="165"/>
      <c r="T170" s="165"/>
      <c r="U170" s="165"/>
      <c r="V170" s="165"/>
      <c r="W170" s="165"/>
      <c r="X170" s="165"/>
      <c r="Y170" s="165"/>
      <c r="Z170" s="169"/>
      <c r="AA170" s="165"/>
      <c r="AB170" s="165"/>
      <c r="AC170" s="165"/>
      <c r="AD170" s="165"/>
      <c r="AE170" s="165"/>
      <c r="AF170" s="165"/>
      <c r="AG170" s="165"/>
      <c r="AH170" s="165"/>
      <c r="AI170" s="165"/>
      <c r="AJ170" s="165"/>
      <c r="AK170" s="165"/>
    </row>
    <row r="171" spans="1:37" ht="15" customHeight="1" x14ac:dyDescent="0.25">
      <c r="A171" s="228"/>
      <c r="B171" s="230"/>
      <c r="C171" s="58">
        <v>234</v>
      </c>
      <c r="D171" s="67" t="s">
        <v>410</v>
      </c>
      <c r="E171" s="52" t="s">
        <v>235</v>
      </c>
      <c r="F171" s="52" t="s">
        <v>490</v>
      </c>
      <c r="G171" s="140" t="s">
        <v>353</v>
      </c>
      <c r="H171" s="52" t="s">
        <v>240</v>
      </c>
      <c r="I171" s="52">
        <v>20</v>
      </c>
      <c r="J171" s="52">
        <v>30</v>
      </c>
      <c r="K171" s="171">
        <v>52.52</v>
      </c>
      <c r="L171" s="170">
        <v>5</v>
      </c>
      <c r="M171" s="89">
        <f t="shared" si="4"/>
        <v>5</v>
      </c>
      <c r="N171" s="162" t="str">
        <f t="shared" si="5"/>
        <v>OK</v>
      </c>
      <c r="O171" s="164"/>
      <c r="P171" s="164"/>
      <c r="Q171" s="165"/>
      <c r="R171" s="164"/>
      <c r="S171" s="165"/>
      <c r="T171" s="165"/>
      <c r="U171" s="165"/>
      <c r="V171" s="165"/>
      <c r="W171" s="165"/>
      <c r="X171" s="165"/>
      <c r="Y171" s="165"/>
      <c r="Z171" s="169"/>
      <c r="AA171" s="165"/>
      <c r="AB171" s="165"/>
      <c r="AC171" s="165"/>
      <c r="AD171" s="165"/>
      <c r="AE171" s="165"/>
      <c r="AF171" s="165"/>
      <c r="AG171" s="165"/>
      <c r="AH171" s="165"/>
      <c r="AI171" s="165"/>
      <c r="AJ171" s="165"/>
      <c r="AK171" s="165"/>
    </row>
    <row r="172" spans="1:37" ht="15" customHeight="1" x14ac:dyDescent="0.25">
      <c r="A172" s="228"/>
      <c r="B172" s="230"/>
      <c r="C172" s="63">
        <v>235</v>
      </c>
      <c r="D172" s="67" t="s">
        <v>411</v>
      </c>
      <c r="E172" s="52" t="s">
        <v>235</v>
      </c>
      <c r="F172" s="52" t="s">
        <v>490</v>
      </c>
      <c r="G172" s="140" t="s">
        <v>512</v>
      </c>
      <c r="H172" s="52" t="s">
        <v>240</v>
      </c>
      <c r="I172" s="52">
        <v>20</v>
      </c>
      <c r="J172" s="52">
        <v>30</v>
      </c>
      <c r="K172" s="171">
        <v>56.43</v>
      </c>
      <c r="L172" s="170"/>
      <c r="M172" s="89">
        <f t="shared" si="4"/>
        <v>0</v>
      </c>
      <c r="N172" s="162" t="str">
        <f t="shared" si="5"/>
        <v>OK</v>
      </c>
      <c r="O172" s="164"/>
      <c r="P172" s="164"/>
      <c r="Q172" s="165"/>
      <c r="R172" s="164"/>
      <c r="S172" s="165"/>
      <c r="T172" s="165"/>
      <c r="U172" s="165"/>
      <c r="V172" s="165"/>
      <c r="W172" s="165"/>
      <c r="X172" s="165"/>
      <c r="Y172" s="165"/>
      <c r="Z172" s="169"/>
      <c r="AA172" s="165"/>
      <c r="AB172" s="165"/>
      <c r="AC172" s="165"/>
      <c r="AD172" s="165"/>
      <c r="AE172" s="165"/>
      <c r="AF172" s="165"/>
      <c r="AG172" s="165"/>
      <c r="AH172" s="165"/>
      <c r="AI172" s="165"/>
      <c r="AJ172" s="165"/>
      <c r="AK172" s="165"/>
    </row>
    <row r="173" spans="1:37" ht="120" x14ac:dyDescent="0.25">
      <c r="A173" s="228"/>
      <c r="B173" s="230"/>
      <c r="C173" s="63">
        <v>236</v>
      </c>
      <c r="D173" s="64" t="s">
        <v>412</v>
      </c>
      <c r="E173" s="52" t="s">
        <v>235</v>
      </c>
      <c r="F173" s="52" t="s">
        <v>490</v>
      </c>
      <c r="G173" s="140" t="s">
        <v>522</v>
      </c>
      <c r="H173" s="52" t="s">
        <v>240</v>
      </c>
      <c r="I173" s="52">
        <v>20</v>
      </c>
      <c r="J173" s="52">
        <v>30</v>
      </c>
      <c r="K173" s="171">
        <v>57.59</v>
      </c>
      <c r="L173" s="170">
        <v>10</v>
      </c>
      <c r="M173" s="89">
        <f t="shared" si="4"/>
        <v>7</v>
      </c>
      <c r="N173" s="162" t="str">
        <f t="shared" si="5"/>
        <v>OK</v>
      </c>
      <c r="O173" s="164"/>
      <c r="P173" s="164"/>
      <c r="Q173" s="165">
        <v>3</v>
      </c>
      <c r="R173" s="164"/>
      <c r="S173" s="165"/>
      <c r="T173" s="165"/>
      <c r="U173" s="165"/>
      <c r="V173" s="165"/>
      <c r="W173" s="165"/>
      <c r="X173" s="165"/>
      <c r="Y173" s="165"/>
      <c r="Z173" s="169"/>
      <c r="AA173" s="165"/>
      <c r="AB173" s="165"/>
      <c r="AC173" s="165"/>
      <c r="AD173" s="165"/>
      <c r="AE173" s="165"/>
      <c r="AF173" s="165"/>
      <c r="AG173" s="165"/>
      <c r="AH173" s="165"/>
      <c r="AI173" s="165"/>
      <c r="AJ173" s="165"/>
      <c r="AK173" s="165"/>
    </row>
    <row r="174" spans="1:37" ht="120" x14ac:dyDescent="0.25">
      <c r="A174" s="228"/>
      <c r="B174" s="230"/>
      <c r="C174" s="63">
        <v>237</v>
      </c>
      <c r="D174" s="64" t="s">
        <v>413</v>
      </c>
      <c r="E174" s="52" t="s">
        <v>235</v>
      </c>
      <c r="F174" s="52" t="s">
        <v>490</v>
      </c>
      <c r="G174" s="140" t="s">
        <v>523</v>
      </c>
      <c r="H174" s="52" t="s">
        <v>240</v>
      </c>
      <c r="I174" s="52">
        <v>20</v>
      </c>
      <c r="J174" s="52">
        <v>30</v>
      </c>
      <c r="K174" s="171">
        <v>140</v>
      </c>
      <c r="L174" s="170">
        <v>10</v>
      </c>
      <c r="M174" s="89">
        <f t="shared" si="4"/>
        <v>7</v>
      </c>
      <c r="N174" s="162" t="str">
        <f t="shared" si="5"/>
        <v>OK</v>
      </c>
      <c r="O174" s="164"/>
      <c r="P174" s="164"/>
      <c r="Q174" s="165">
        <v>3</v>
      </c>
      <c r="R174" s="164"/>
      <c r="S174" s="165"/>
      <c r="T174" s="165"/>
      <c r="U174" s="165"/>
      <c r="V174" s="165"/>
      <c r="W174" s="165"/>
      <c r="X174" s="165"/>
      <c r="Y174" s="165"/>
      <c r="Z174" s="169"/>
      <c r="AA174" s="165"/>
      <c r="AB174" s="165"/>
      <c r="AC174" s="165"/>
      <c r="AD174" s="165"/>
      <c r="AE174" s="165"/>
      <c r="AF174" s="165"/>
      <c r="AG174" s="165"/>
      <c r="AH174" s="165"/>
      <c r="AI174" s="165"/>
      <c r="AJ174" s="165"/>
      <c r="AK174" s="165"/>
    </row>
    <row r="175" spans="1:37" ht="15" customHeight="1" x14ac:dyDescent="0.25">
      <c r="A175" s="228"/>
      <c r="B175" s="230"/>
      <c r="C175" s="63">
        <v>238</v>
      </c>
      <c r="D175" s="64" t="s">
        <v>71</v>
      </c>
      <c r="E175" s="52" t="s">
        <v>235</v>
      </c>
      <c r="F175" s="52" t="s">
        <v>524</v>
      </c>
      <c r="G175" s="140" t="s">
        <v>356</v>
      </c>
      <c r="H175" s="52" t="s">
        <v>31</v>
      </c>
      <c r="I175" s="52">
        <v>20</v>
      </c>
      <c r="J175" s="52">
        <v>30</v>
      </c>
      <c r="K175" s="171">
        <v>34.47</v>
      </c>
      <c r="L175" s="170">
        <v>10</v>
      </c>
      <c r="M175" s="89">
        <f t="shared" si="4"/>
        <v>10</v>
      </c>
      <c r="N175" s="162" t="str">
        <f t="shared" si="5"/>
        <v>OK</v>
      </c>
      <c r="O175" s="164"/>
      <c r="P175" s="164"/>
      <c r="Q175" s="165"/>
      <c r="R175" s="164"/>
      <c r="S175" s="165"/>
      <c r="T175" s="165"/>
      <c r="U175" s="165"/>
      <c r="V175" s="165"/>
      <c r="W175" s="165"/>
      <c r="X175" s="165"/>
      <c r="Y175" s="165"/>
      <c r="Z175" s="169"/>
      <c r="AA175" s="165"/>
      <c r="AB175" s="165"/>
      <c r="AC175" s="165"/>
      <c r="AD175" s="165"/>
      <c r="AE175" s="165"/>
      <c r="AF175" s="165"/>
      <c r="AG175" s="165"/>
      <c r="AH175" s="165"/>
      <c r="AI175" s="165"/>
      <c r="AJ175" s="165"/>
      <c r="AK175" s="165"/>
    </row>
    <row r="176" spans="1:37" ht="60" x14ac:dyDescent="0.25">
      <c r="A176" s="228"/>
      <c r="B176" s="230"/>
      <c r="C176" s="58">
        <v>239</v>
      </c>
      <c r="D176" s="64" t="s">
        <v>72</v>
      </c>
      <c r="E176" s="140" t="s">
        <v>235</v>
      </c>
      <c r="F176" s="140" t="s">
        <v>524</v>
      </c>
      <c r="G176" s="140" t="s">
        <v>357</v>
      </c>
      <c r="H176" s="140" t="s">
        <v>31</v>
      </c>
      <c r="I176" s="52">
        <v>20</v>
      </c>
      <c r="J176" s="52">
        <v>30</v>
      </c>
      <c r="K176" s="171">
        <v>54.58</v>
      </c>
      <c r="L176" s="170">
        <v>10</v>
      </c>
      <c r="M176" s="89">
        <f t="shared" si="4"/>
        <v>0</v>
      </c>
      <c r="N176" s="162" t="str">
        <f t="shared" si="5"/>
        <v>OK</v>
      </c>
      <c r="O176" s="164"/>
      <c r="P176" s="164"/>
      <c r="Q176" s="165">
        <v>10</v>
      </c>
      <c r="R176" s="164"/>
      <c r="S176" s="165"/>
      <c r="T176" s="165"/>
      <c r="U176" s="165"/>
      <c r="V176" s="165"/>
      <c r="W176" s="165"/>
      <c r="X176" s="165"/>
      <c r="Y176" s="165"/>
      <c r="Z176" s="169"/>
      <c r="AA176" s="165"/>
      <c r="AB176" s="165"/>
      <c r="AC176" s="165"/>
      <c r="AD176" s="165"/>
      <c r="AE176" s="165"/>
      <c r="AF176" s="165"/>
      <c r="AG176" s="165"/>
      <c r="AH176" s="165"/>
      <c r="AI176" s="165"/>
      <c r="AJ176" s="165"/>
      <c r="AK176" s="165"/>
    </row>
    <row r="177" spans="1:37" ht="15" customHeight="1" x14ac:dyDescent="0.25">
      <c r="A177" s="228"/>
      <c r="B177" s="230"/>
      <c r="C177" s="63">
        <v>240</v>
      </c>
      <c r="D177" s="64" t="s">
        <v>73</v>
      </c>
      <c r="E177" s="140" t="s">
        <v>235</v>
      </c>
      <c r="F177" s="140" t="s">
        <v>525</v>
      </c>
      <c r="G177" s="140" t="s">
        <v>526</v>
      </c>
      <c r="H177" s="70" t="s">
        <v>31</v>
      </c>
      <c r="I177" s="52">
        <v>20</v>
      </c>
      <c r="J177" s="52">
        <v>30</v>
      </c>
      <c r="K177" s="171">
        <v>472.25</v>
      </c>
      <c r="L177" s="170">
        <v>5</v>
      </c>
      <c r="M177" s="89">
        <f t="shared" si="4"/>
        <v>5</v>
      </c>
      <c r="N177" s="162" t="str">
        <f t="shared" si="5"/>
        <v>OK</v>
      </c>
      <c r="O177" s="164"/>
      <c r="P177" s="164"/>
      <c r="Q177" s="165"/>
      <c r="R177" s="164"/>
      <c r="S177" s="165"/>
      <c r="T177" s="165"/>
      <c r="U177" s="165"/>
      <c r="V177" s="165"/>
      <c r="W177" s="165"/>
      <c r="X177" s="165"/>
      <c r="Y177" s="165"/>
      <c r="Z177" s="169"/>
      <c r="AA177" s="165"/>
      <c r="AB177" s="165"/>
      <c r="AC177" s="165"/>
      <c r="AD177" s="165"/>
      <c r="AE177" s="165"/>
      <c r="AF177" s="165"/>
      <c r="AG177" s="165"/>
      <c r="AH177" s="165"/>
      <c r="AI177" s="165"/>
      <c r="AJ177" s="165"/>
      <c r="AK177" s="165"/>
    </row>
    <row r="178" spans="1:37" ht="90" x14ac:dyDescent="0.25">
      <c r="A178" s="228"/>
      <c r="B178" s="230"/>
      <c r="C178" s="63">
        <v>241</v>
      </c>
      <c r="D178" s="67" t="s">
        <v>76</v>
      </c>
      <c r="E178" s="140" t="s">
        <v>235</v>
      </c>
      <c r="F178" s="140" t="s">
        <v>527</v>
      </c>
      <c r="G178" s="140" t="s">
        <v>528</v>
      </c>
      <c r="H178" s="52" t="s">
        <v>243</v>
      </c>
      <c r="I178" s="52">
        <v>20</v>
      </c>
      <c r="J178" s="52">
        <v>30</v>
      </c>
      <c r="K178" s="171">
        <v>27.38</v>
      </c>
      <c r="L178" s="170">
        <v>10</v>
      </c>
      <c r="M178" s="89">
        <f t="shared" si="4"/>
        <v>0</v>
      </c>
      <c r="N178" s="162" t="str">
        <f t="shared" si="5"/>
        <v>OK</v>
      </c>
      <c r="O178" s="164"/>
      <c r="P178" s="164"/>
      <c r="Q178" s="165">
        <v>10</v>
      </c>
      <c r="R178" s="164"/>
      <c r="S178" s="165"/>
      <c r="T178" s="165"/>
      <c r="U178" s="165"/>
      <c r="V178" s="165"/>
      <c r="W178" s="165"/>
      <c r="X178" s="165"/>
      <c r="Y178" s="165"/>
      <c r="Z178" s="169"/>
      <c r="AA178" s="165"/>
      <c r="AB178" s="165"/>
      <c r="AC178" s="165"/>
      <c r="AD178" s="165"/>
      <c r="AE178" s="165"/>
      <c r="AF178" s="165"/>
      <c r="AG178" s="165"/>
      <c r="AH178" s="165"/>
      <c r="AI178" s="165"/>
      <c r="AJ178" s="165"/>
      <c r="AK178" s="165"/>
    </row>
    <row r="179" spans="1:37" ht="15" customHeight="1" x14ac:dyDescent="0.25">
      <c r="A179" s="228"/>
      <c r="B179" s="230"/>
      <c r="C179" s="63">
        <v>242</v>
      </c>
      <c r="D179" s="64" t="s">
        <v>177</v>
      </c>
      <c r="E179" s="140" t="s">
        <v>235</v>
      </c>
      <c r="F179" s="140" t="s">
        <v>529</v>
      </c>
      <c r="G179" s="140" t="s">
        <v>530</v>
      </c>
      <c r="H179" s="52" t="s">
        <v>243</v>
      </c>
      <c r="I179" s="52">
        <v>20</v>
      </c>
      <c r="J179" s="52">
        <v>30</v>
      </c>
      <c r="K179" s="171">
        <v>33.89</v>
      </c>
      <c r="L179" s="170"/>
      <c r="M179" s="89">
        <f t="shared" si="4"/>
        <v>0</v>
      </c>
      <c r="N179" s="162" t="str">
        <f t="shared" si="5"/>
        <v>OK</v>
      </c>
      <c r="O179" s="164"/>
      <c r="P179" s="164"/>
      <c r="Q179" s="165"/>
      <c r="R179" s="164"/>
      <c r="S179" s="165"/>
      <c r="T179" s="165"/>
      <c r="U179" s="165"/>
      <c r="V179" s="165"/>
      <c r="W179" s="165"/>
      <c r="X179" s="165"/>
      <c r="Y179" s="165"/>
      <c r="Z179" s="169"/>
      <c r="AA179" s="165"/>
      <c r="AB179" s="165"/>
      <c r="AC179" s="165"/>
      <c r="AD179" s="165"/>
      <c r="AE179" s="165"/>
      <c r="AF179" s="165"/>
      <c r="AG179" s="165"/>
      <c r="AH179" s="165"/>
      <c r="AI179" s="165"/>
      <c r="AJ179" s="165"/>
      <c r="AK179" s="165"/>
    </row>
    <row r="180" spans="1:37" ht="15" customHeight="1" x14ac:dyDescent="0.25">
      <c r="A180" s="228"/>
      <c r="B180" s="230"/>
      <c r="C180" s="63">
        <v>243</v>
      </c>
      <c r="D180" s="64" t="s">
        <v>414</v>
      </c>
      <c r="E180" s="140" t="s">
        <v>235</v>
      </c>
      <c r="F180" s="140" t="s">
        <v>529</v>
      </c>
      <c r="G180" s="140" t="s">
        <v>531</v>
      </c>
      <c r="H180" s="52" t="s">
        <v>240</v>
      </c>
      <c r="I180" s="52">
        <v>20</v>
      </c>
      <c r="J180" s="52">
        <v>30</v>
      </c>
      <c r="K180" s="171">
        <v>92.9</v>
      </c>
      <c r="L180" s="170"/>
      <c r="M180" s="89">
        <f t="shared" si="4"/>
        <v>0</v>
      </c>
      <c r="N180" s="162" t="str">
        <f t="shared" si="5"/>
        <v>OK</v>
      </c>
      <c r="O180" s="164"/>
      <c r="P180" s="164"/>
      <c r="Q180" s="165"/>
      <c r="R180" s="164"/>
      <c r="S180" s="165"/>
      <c r="T180" s="165"/>
      <c r="U180" s="165"/>
      <c r="V180" s="165"/>
      <c r="W180" s="165"/>
      <c r="X180" s="165"/>
      <c r="Y180" s="165"/>
      <c r="Z180" s="169"/>
      <c r="AA180" s="165"/>
      <c r="AB180" s="165"/>
      <c r="AC180" s="165"/>
      <c r="AD180" s="165"/>
      <c r="AE180" s="165"/>
      <c r="AF180" s="165"/>
      <c r="AG180" s="165"/>
      <c r="AH180" s="165"/>
      <c r="AI180" s="165"/>
      <c r="AJ180" s="165"/>
      <c r="AK180" s="165"/>
    </row>
    <row r="181" spans="1:37" ht="15" customHeight="1" x14ac:dyDescent="0.25">
      <c r="A181" s="228"/>
      <c r="B181" s="230"/>
      <c r="C181" s="58">
        <v>244</v>
      </c>
      <c r="D181" s="64" t="s">
        <v>178</v>
      </c>
      <c r="E181" s="140" t="s">
        <v>235</v>
      </c>
      <c r="F181" s="140" t="s">
        <v>358</v>
      </c>
      <c r="G181" s="140" t="s">
        <v>532</v>
      </c>
      <c r="H181" s="52" t="s">
        <v>240</v>
      </c>
      <c r="I181" s="52">
        <v>20</v>
      </c>
      <c r="J181" s="52">
        <v>30</v>
      </c>
      <c r="K181" s="171">
        <v>0.53</v>
      </c>
      <c r="L181" s="170">
        <v>50</v>
      </c>
      <c r="M181" s="89">
        <f t="shared" si="4"/>
        <v>50</v>
      </c>
      <c r="N181" s="162" t="str">
        <f t="shared" si="5"/>
        <v>OK</v>
      </c>
      <c r="O181" s="164"/>
      <c r="P181" s="164"/>
      <c r="Q181" s="165"/>
      <c r="R181" s="164"/>
      <c r="S181" s="165"/>
      <c r="T181" s="165"/>
      <c r="U181" s="165"/>
      <c r="V181" s="165"/>
      <c r="W181" s="165"/>
      <c r="X181" s="165"/>
      <c r="Y181" s="165"/>
      <c r="Z181" s="169"/>
      <c r="AA181" s="165"/>
      <c r="AB181" s="165"/>
      <c r="AC181" s="165"/>
      <c r="AD181" s="165"/>
      <c r="AE181" s="165"/>
      <c r="AF181" s="165"/>
      <c r="AG181" s="165"/>
      <c r="AH181" s="165"/>
      <c r="AI181" s="165"/>
      <c r="AJ181" s="165"/>
      <c r="AK181" s="165"/>
    </row>
    <row r="182" spans="1:37" ht="15" customHeight="1" x14ac:dyDescent="0.25">
      <c r="A182" s="228"/>
      <c r="B182" s="230"/>
      <c r="C182" s="63">
        <v>245</v>
      </c>
      <c r="D182" s="64" t="s">
        <v>74</v>
      </c>
      <c r="E182" s="140" t="s">
        <v>235</v>
      </c>
      <c r="F182" s="140" t="s">
        <v>354</v>
      </c>
      <c r="G182" s="140" t="s">
        <v>251</v>
      </c>
      <c r="H182" s="52" t="s">
        <v>31</v>
      </c>
      <c r="I182" s="52">
        <v>20</v>
      </c>
      <c r="J182" s="52">
        <v>30</v>
      </c>
      <c r="K182" s="171">
        <v>36.11</v>
      </c>
      <c r="L182" s="170"/>
      <c r="M182" s="89">
        <f t="shared" si="4"/>
        <v>0</v>
      </c>
      <c r="N182" s="162" t="str">
        <f t="shared" si="5"/>
        <v>OK</v>
      </c>
      <c r="O182" s="164"/>
      <c r="P182" s="164"/>
      <c r="Q182" s="165"/>
      <c r="R182" s="164"/>
      <c r="S182" s="165"/>
      <c r="T182" s="165"/>
      <c r="U182" s="165"/>
      <c r="V182" s="165"/>
      <c r="W182" s="165"/>
      <c r="X182" s="165"/>
      <c r="Y182" s="165"/>
      <c r="Z182" s="169"/>
      <c r="AA182" s="165"/>
      <c r="AB182" s="165"/>
      <c r="AC182" s="165"/>
      <c r="AD182" s="165"/>
      <c r="AE182" s="165"/>
      <c r="AF182" s="165"/>
      <c r="AG182" s="165"/>
      <c r="AH182" s="165"/>
      <c r="AI182" s="165"/>
      <c r="AJ182" s="165"/>
      <c r="AK182" s="165"/>
    </row>
    <row r="183" spans="1:37" ht="15" customHeight="1" x14ac:dyDescent="0.25">
      <c r="A183" s="228"/>
      <c r="B183" s="230"/>
      <c r="C183" s="63">
        <v>246</v>
      </c>
      <c r="D183" s="38" t="s">
        <v>179</v>
      </c>
      <c r="E183" s="140" t="s">
        <v>235</v>
      </c>
      <c r="F183" s="140" t="s">
        <v>490</v>
      </c>
      <c r="G183" s="140" t="s">
        <v>533</v>
      </c>
      <c r="H183" s="52" t="s">
        <v>240</v>
      </c>
      <c r="I183" s="52">
        <v>20</v>
      </c>
      <c r="J183" s="52">
        <v>30</v>
      </c>
      <c r="K183" s="171">
        <v>114.66</v>
      </c>
      <c r="L183" s="170">
        <v>25</v>
      </c>
      <c r="M183" s="89">
        <f t="shared" si="4"/>
        <v>25</v>
      </c>
      <c r="N183" s="162" t="str">
        <f t="shared" si="5"/>
        <v>OK</v>
      </c>
      <c r="O183" s="164"/>
      <c r="P183" s="164"/>
      <c r="Q183" s="165"/>
      <c r="R183" s="164"/>
      <c r="S183" s="165"/>
      <c r="T183" s="165"/>
      <c r="U183" s="165"/>
      <c r="V183" s="165"/>
      <c r="W183" s="165"/>
      <c r="X183" s="165"/>
      <c r="Y183" s="165"/>
      <c r="Z183" s="169"/>
      <c r="AA183" s="165"/>
      <c r="AB183" s="165"/>
      <c r="AC183" s="165"/>
      <c r="AD183" s="165"/>
      <c r="AE183" s="165"/>
      <c r="AF183" s="165"/>
      <c r="AG183" s="165"/>
      <c r="AH183" s="165"/>
      <c r="AI183" s="165"/>
      <c r="AJ183" s="165"/>
      <c r="AK183" s="165"/>
    </row>
    <row r="184" spans="1:37" ht="15" customHeight="1" x14ac:dyDescent="0.25">
      <c r="A184" s="228"/>
      <c r="B184" s="230"/>
      <c r="C184" s="63">
        <v>247</v>
      </c>
      <c r="D184" s="38" t="s">
        <v>180</v>
      </c>
      <c r="E184" s="140" t="s">
        <v>235</v>
      </c>
      <c r="F184" s="140" t="s">
        <v>511</v>
      </c>
      <c r="G184" s="140">
        <v>39002</v>
      </c>
      <c r="H184" s="52" t="s">
        <v>240</v>
      </c>
      <c r="I184" s="52">
        <v>20</v>
      </c>
      <c r="J184" s="52">
        <v>30</v>
      </c>
      <c r="K184" s="171">
        <v>10.130000000000001</v>
      </c>
      <c r="L184" s="170">
        <v>30</v>
      </c>
      <c r="M184" s="89">
        <f t="shared" si="4"/>
        <v>30</v>
      </c>
      <c r="N184" s="162" t="str">
        <f t="shared" si="5"/>
        <v>OK</v>
      </c>
      <c r="O184" s="164"/>
      <c r="P184" s="164"/>
      <c r="Q184" s="165"/>
      <c r="R184" s="164"/>
      <c r="S184" s="165"/>
      <c r="T184" s="165"/>
      <c r="U184" s="165"/>
      <c r="V184" s="165"/>
      <c r="W184" s="165"/>
      <c r="X184" s="165"/>
      <c r="Y184" s="165"/>
      <c r="Z184" s="169"/>
      <c r="AA184" s="165"/>
      <c r="AB184" s="165"/>
      <c r="AC184" s="165"/>
      <c r="AD184" s="165"/>
      <c r="AE184" s="165"/>
      <c r="AF184" s="165"/>
      <c r="AG184" s="165"/>
      <c r="AH184" s="165"/>
      <c r="AI184" s="165"/>
      <c r="AJ184" s="165"/>
      <c r="AK184" s="165"/>
    </row>
    <row r="185" spans="1:37" ht="15" customHeight="1" x14ac:dyDescent="0.25">
      <c r="A185" s="228"/>
      <c r="B185" s="230"/>
      <c r="C185" s="63">
        <v>248</v>
      </c>
      <c r="D185" s="64" t="s">
        <v>181</v>
      </c>
      <c r="E185" s="140" t="s">
        <v>235</v>
      </c>
      <c r="F185" s="140" t="s">
        <v>534</v>
      </c>
      <c r="G185" s="140" t="s">
        <v>360</v>
      </c>
      <c r="H185" s="52" t="s">
        <v>240</v>
      </c>
      <c r="I185" s="52">
        <v>20</v>
      </c>
      <c r="J185" s="52">
        <v>30</v>
      </c>
      <c r="K185" s="171">
        <v>12.27</v>
      </c>
      <c r="L185" s="170"/>
      <c r="M185" s="89">
        <f t="shared" si="4"/>
        <v>0</v>
      </c>
      <c r="N185" s="162" t="str">
        <f t="shared" si="5"/>
        <v>OK</v>
      </c>
      <c r="O185" s="164"/>
      <c r="P185" s="164"/>
      <c r="Q185" s="165"/>
      <c r="R185" s="164"/>
      <c r="S185" s="165"/>
      <c r="T185" s="165"/>
      <c r="U185" s="165"/>
      <c r="V185" s="165"/>
      <c r="W185" s="165"/>
      <c r="X185" s="165"/>
      <c r="Y185" s="165"/>
      <c r="Z185" s="169"/>
      <c r="AA185" s="165"/>
      <c r="AB185" s="165"/>
      <c r="AC185" s="165"/>
      <c r="AD185" s="165"/>
      <c r="AE185" s="165"/>
      <c r="AF185" s="165"/>
      <c r="AG185" s="165"/>
      <c r="AH185" s="165"/>
      <c r="AI185" s="165"/>
      <c r="AJ185" s="165"/>
      <c r="AK185" s="165"/>
    </row>
    <row r="186" spans="1:37" ht="15" customHeight="1" x14ac:dyDescent="0.25">
      <c r="A186" s="228"/>
      <c r="B186" s="230"/>
      <c r="C186" s="58">
        <v>249</v>
      </c>
      <c r="D186" s="64" t="s">
        <v>49</v>
      </c>
      <c r="E186" s="140" t="s">
        <v>235</v>
      </c>
      <c r="F186" s="140" t="s">
        <v>534</v>
      </c>
      <c r="G186" s="148" t="s">
        <v>360</v>
      </c>
      <c r="H186" s="52" t="s">
        <v>240</v>
      </c>
      <c r="I186" s="52">
        <v>20</v>
      </c>
      <c r="J186" s="52">
        <v>30</v>
      </c>
      <c r="K186" s="171">
        <v>16.27</v>
      </c>
      <c r="L186" s="170"/>
      <c r="M186" s="89">
        <f t="shared" si="4"/>
        <v>0</v>
      </c>
      <c r="N186" s="162" t="str">
        <f t="shared" si="5"/>
        <v>OK</v>
      </c>
      <c r="O186" s="164"/>
      <c r="P186" s="164"/>
      <c r="Q186" s="165"/>
      <c r="R186" s="164"/>
      <c r="S186" s="165"/>
      <c r="T186" s="165"/>
      <c r="U186" s="165"/>
      <c r="V186" s="165"/>
      <c r="W186" s="165"/>
      <c r="X186" s="165"/>
      <c r="Y186" s="165"/>
      <c r="Z186" s="169"/>
      <c r="AA186" s="165"/>
      <c r="AB186" s="165"/>
      <c r="AC186" s="165"/>
      <c r="AD186" s="165"/>
      <c r="AE186" s="165"/>
      <c r="AF186" s="165"/>
      <c r="AG186" s="165"/>
      <c r="AH186" s="165"/>
      <c r="AI186" s="165"/>
      <c r="AJ186" s="165"/>
      <c r="AK186" s="165"/>
    </row>
    <row r="187" spans="1:37" ht="15" customHeight="1" x14ac:dyDescent="0.25">
      <c r="A187" s="228"/>
      <c r="B187" s="230"/>
      <c r="C187" s="63">
        <v>250</v>
      </c>
      <c r="D187" s="64" t="s">
        <v>182</v>
      </c>
      <c r="E187" s="140" t="s">
        <v>235</v>
      </c>
      <c r="F187" s="140" t="s">
        <v>361</v>
      </c>
      <c r="G187" s="173">
        <v>52832</v>
      </c>
      <c r="H187" s="52" t="s">
        <v>240</v>
      </c>
      <c r="I187" s="52">
        <v>20</v>
      </c>
      <c r="J187" s="52">
        <v>30</v>
      </c>
      <c r="K187" s="171">
        <v>6.67</v>
      </c>
      <c r="L187" s="170">
        <v>5</v>
      </c>
      <c r="M187" s="89">
        <f t="shared" si="4"/>
        <v>5</v>
      </c>
      <c r="N187" s="162" t="str">
        <f t="shared" si="5"/>
        <v>OK</v>
      </c>
      <c r="O187" s="164"/>
      <c r="P187" s="164"/>
      <c r="Q187" s="165"/>
      <c r="R187" s="164"/>
      <c r="S187" s="165"/>
      <c r="T187" s="165"/>
      <c r="U187" s="165"/>
      <c r="V187" s="165"/>
      <c r="W187" s="165"/>
      <c r="X187" s="165"/>
      <c r="Y187" s="165"/>
      <c r="Z187" s="169"/>
      <c r="AA187" s="165"/>
      <c r="AB187" s="165"/>
      <c r="AC187" s="165"/>
      <c r="AD187" s="165"/>
      <c r="AE187" s="165"/>
      <c r="AF187" s="165"/>
      <c r="AG187" s="165"/>
      <c r="AH187" s="165"/>
      <c r="AI187" s="165"/>
      <c r="AJ187" s="165"/>
      <c r="AK187" s="165"/>
    </row>
    <row r="188" spans="1:37" ht="15" customHeight="1" x14ac:dyDescent="0.25">
      <c r="A188" s="228"/>
      <c r="B188" s="230"/>
      <c r="C188" s="63">
        <v>251</v>
      </c>
      <c r="D188" s="38" t="s">
        <v>183</v>
      </c>
      <c r="E188" s="140" t="s">
        <v>235</v>
      </c>
      <c r="F188" s="140" t="s">
        <v>362</v>
      </c>
      <c r="G188" s="140">
        <v>7003</v>
      </c>
      <c r="H188" s="52" t="s">
        <v>31</v>
      </c>
      <c r="I188" s="52">
        <v>20</v>
      </c>
      <c r="J188" s="52">
        <v>30</v>
      </c>
      <c r="K188" s="171">
        <v>105.15</v>
      </c>
      <c r="L188" s="170"/>
      <c r="M188" s="89">
        <f t="shared" si="4"/>
        <v>0</v>
      </c>
      <c r="N188" s="162" t="str">
        <f t="shared" si="5"/>
        <v>OK</v>
      </c>
      <c r="O188" s="164"/>
      <c r="P188" s="164"/>
      <c r="Q188" s="165"/>
      <c r="R188" s="164"/>
      <c r="S188" s="165"/>
      <c r="T188" s="165"/>
      <c r="U188" s="165"/>
      <c r="V188" s="165"/>
      <c r="W188" s="165"/>
      <c r="X188" s="165"/>
      <c r="Y188" s="165"/>
      <c r="Z188" s="169"/>
      <c r="AA188" s="165"/>
      <c r="AB188" s="165"/>
      <c r="AC188" s="165"/>
      <c r="AD188" s="165"/>
      <c r="AE188" s="165"/>
      <c r="AF188" s="165"/>
      <c r="AG188" s="165"/>
      <c r="AH188" s="165"/>
      <c r="AI188" s="165"/>
      <c r="AJ188" s="165"/>
      <c r="AK188" s="165"/>
    </row>
    <row r="189" spans="1:37" ht="15" customHeight="1" x14ac:dyDescent="0.25">
      <c r="A189" s="228"/>
      <c r="B189" s="230"/>
      <c r="C189" s="63">
        <v>252</v>
      </c>
      <c r="D189" s="64" t="s">
        <v>184</v>
      </c>
      <c r="E189" s="140" t="s">
        <v>235</v>
      </c>
      <c r="F189" s="140" t="s">
        <v>363</v>
      </c>
      <c r="G189" s="140" t="s">
        <v>364</v>
      </c>
      <c r="H189" s="52" t="s">
        <v>240</v>
      </c>
      <c r="I189" s="52">
        <v>20</v>
      </c>
      <c r="J189" s="52">
        <v>30</v>
      </c>
      <c r="K189" s="171">
        <v>5.74</v>
      </c>
      <c r="L189" s="170">
        <v>100</v>
      </c>
      <c r="M189" s="89">
        <f t="shared" si="4"/>
        <v>100</v>
      </c>
      <c r="N189" s="162" t="str">
        <f t="shared" si="5"/>
        <v>OK</v>
      </c>
      <c r="O189" s="164"/>
      <c r="P189" s="164"/>
      <c r="Q189" s="165"/>
      <c r="R189" s="164"/>
      <c r="S189" s="165"/>
      <c r="T189" s="165"/>
      <c r="U189" s="165"/>
      <c r="V189" s="165"/>
      <c r="W189" s="165"/>
      <c r="X189" s="165"/>
      <c r="Y189" s="165"/>
      <c r="Z189" s="169"/>
      <c r="AA189" s="165"/>
      <c r="AB189" s="165"/>
      <c r="AC189" s="165"/>
      <c r="AD189" s="165"/>
      <c r="AE189" s="165"/>
      <c r="AF189" s="165"/>
      <c r="AG189" s="165"/>
      <c r="AH189" s="165"/>
      <c r="AI189" s="165"/>
      <c r="AJ189" s="165"/>
      <c r="AK189" s="165"/>
    </row>
    <row r="190" spans="1:37" ht="15" customHeight="1" x14ac:dyDescent="0.25">
      <c r="A190" s="228"/>
      <c r="B190" s="230"/>
      <c r="C190" s="63">
        <v>253</v>
      </c>
      <c r="D190" s="64" t="s">
        <v>185</v>
      </c>
      <c r="E190" s="140" t="s">
        <v>235</v>
      </c>
      <c r="F190" s="140" t="s">
        <v>363</v>
      </c>
      <c r="G190" s="140" t="s">
        <v>364</v>
      </c>
      <c r="H190" s="52" t="s">
        <v>240</v>
      </c>
      <c r="I190" s="52">
        <v>20</v>
      </c>
      <c r="J190" s="52">
        <v>30</v>
      </c>
      <c r="K190" s="171">
        <v>8</v>
      </c>
      <c r="L190" s="170"/>
      <c r="M190" s="89">
        <f t="shared" si="4"/>
        <v>0</v>
      </c>
      <c r="N190" s="162" t="str">
        <f t="shared" si="5"/>
        <v>OK</v>
      </c>
      <c r="O190" s="164"/>
      <c r="P190" s="164"/>
      <c r="Q190" s="165"/>
      <c r="R190" s="164"/>
      <c r="S190" s="165"/>
      <c r="T190" s="165"/>
      <c r="U190" s="165"/>
      <c r="V190" s="165"/>
      <c r="W190" s="165"/>
      <c r="X190" s="165"/>
      <c r="Y190" s="165"/>
      <c r="Z190" s="169"/>
      <c r="AA190" s="165"/>
      <c r="AB190" s="165"/>
      <c r="AC190" s="165"/>
      <c r="AD190" s="165"/>
      <c r="AE190" s="165"/>
      <c r="AF190" s="165"/>
      <c r="AG190" s="165"/>
      <c r="AH190" s="165"/>
      <c r="AI190" s="165"/>
      <c r="AJ190" s="165"/>
      <c r="AK190" s="165"/>
    </row>
    <row r="191" spans="1:37" ht="15" customHeight="1" x14ac:dyDescent="0.25">
      <c r="A191" s="228"/>
      <c r="B191" s="230"/>
      <c r="C191" s="58">
        <v>254</v>
      </c>
      <c r="D191" s="64" t="s">
        <v>186</v>
      </c>
      <c r="E191" s="140" t="s">
        <v>235</v>
      </c>
      <c r="F191" s="140" t="s">
        <v>490</v>
      </c>
      <c r="G191" s="140" t="s">
        <v>512</v>
      </c>
      <c r="H191" s="52" t="s">
        <v>243</v>
      </c>
      <c r="I191" s="52">
        <v>20</v>
      </c>
      <c r="J191" s="52">
        <v>30</v>
      </c>
      <c r="K191" s="171">
        <v>40.6</v>
      </c>
      <c r="L191" s="170">
        <v>10</v>
      </c>
      <c r="M191" s="89">
        <f t="shared" si="4"/>
        <v>10</v>
      </c>
      <c r="N191" s="162" t="str">
        <f t="shared" si="5"/>
        <v>OK</v>
      </c>
      <c r="O191" s="164"/>
      <c r="P191" s="164"/>
      <c r="Q191" s="165"/>
      <c r="R191" s="164"/>
      <c r="S191" s="165"/>
      <c r="T191" s="165"/>
      <c r="U191" s="165"/>
      <c r="V191" s="165"/>
      <c r="W191" s="165"/>
      <c r="X191" s="165"/>
      <c r="Y191" s="165"/>
      <c r="Z191" s="169"/>
      <c r="AA191" s="165"/>
      <c r="AB191" s="165"/>
      <c r="AC191" s="165"/>
      <c r="AD191" s="165"/>
      <c r="AE191" s="165"/>
      <c r="AF191" s="165"/>
      <c r="AG191" s="165"/>
      <c r="AH191" s="165"/>
      <c r="AI191" s="165"/>
      <c r="AJ191" s="165"/>
      <c r="AK191" s="165"/>
    </row>
    <row r="192" spans="1:37" ht="15" customHeight="1" x14ac:dyDescent="0.25">
      <c r="A192" s="228"/>
      <c r="B192" s="230"/>
      <c r="C192" s="63">
        <v>255</v>
      </c>
      <c r="D192" s="64" t="s">
        <v>187</v>
      </c>
      <c r="E192" s="140" t="s">
        <v>235</v>
      </c>
      <c r="F192" s="140" t="s">
        <v>362</v>
      </c>
      <c r="G192" s="140" t="s">
        <v>520</v>
      </c>
      <c r="H192" s="140" t="s">
        <v>240</v>
      </c>
      <c r="I192" s="52">
        <v>20</v>
      </c>
      <c r="J192" s="52">
        <v>30</v>
      </c>
      <c r="K192" s="171">
        <v>8.2100000000000009</v>
      </c>
      <c r="L192" s="170">
        <v>10</v>
      </c>
      <c r="M192" s="89">
        <f t="shared" si="4"/>
        <v>10</v>
      </c>
      <c r="N192" s="162" t="str">
        <f t="shared" si="5"/>
        <v>OK</v>
      </c>
      <c r="O192" s="164"/>
      <c r="P192" s="164"/>
      <c r="Q192" s="165"/>
      <c r="R192" s="164"/>
      <c r="S192" s="165"/>
      <c r="T192" s="165"/>
      <c r="U192" s="165"/>
      <c r="V192" s="165"/>
      <c r="W192" s="165"/>
      <c r="X192" s="165"/>
      <c r="Y192" s="165"/>
      <c r="Z192" s="169"/>
      <c r="AA192" s="165"/>
      <c r="AB192" s="165"/>
      <c r="AC192" s="165"/>
      <c r="AD192" s="165"/>
      <c r="AE192" s="165"/>
      <c r="AF192" s="165"/>
      <c r="AG192" s="165"/>
      <c r="AH192" s="165"/>
      <c r="AI192" s="165"/>
      <c r="AJ192" s="165"/>
      <c r="AK192" s="165"/>
    </row>
    <row r="193" spans="1:37" ht="15" customHeight="1" x14ac:dyDescent="0.25">
      <c r="A193" s="228"/>
      <c r="B193" s="230"/>
      <c r="C193" s="63">
        <v>256</v>
      </c>
      <c r="D193" s="64" t="s">
        <v>61</v>
      </c>
      <c r="E193" s="140" t="s">
        <v>235</v>
      </c>
      <c r="F193" s="140" t="s">
        <v>490</v>
      </c>
      <c r="G193" s="140" t="s">
        <v>513</v>
      </c>
      <c r="H193" s="140" t="s">
        <v>31</v>
      </c>
      <c r="I193" s="52">
        <v>20</v>
      </c>
      <c r="J193" s="52">
        <v>30</v>
      </c>
      <c r="K193" s="171">
        <v>36.76</v>
      </c>
      <c r="L193" s="170">
        <v>10</v>
      </c>
      <c r="M193" s="89">
        <f t="shared" si="4"/>
        <v>10</v>
      </c>
      <c r="N193" s="162" t="str">
        <f t="shared" si="5"/>
        <v>OK</v>
      </c>
      <c r="O193" s="164"/>
      <c r="P193" s="164"/>
      <c r="Q193" s="165"/>
      <c r="R193" s="164"/>
      <c r="S193" s="165"/>
      <c r="T193" s="165"/>
      <c r="U193" s="165"/>
      <c r="V193" s="165"/>
      <c r="W193" s="165"/>
      <c r="X193" s="165"/>
      <c r="Y193" s="165"/>
      <c r="Z193" s="169"/>
      <c r="AA193" s="165"/>
      <c r="AB193" s="165"/>
      <c r="AC193" s="165"/>
      <c r="AD193" s="165"/>
      <c r="AE193" s="165"/>
      <c r="AF193" s="165"/>
      <c r="AG193" s="165"/>
      <c r="AH193" s="165"/>
      <c r="AI193" s="165"/>
      <c r="AJ193" s="165"/>
      <c r="AK193" s="165"/>
    </row>
    <row r="194" spans="1:37" ht="15" customHeight="1" x14ac:dyDescent="0.25">
      <c r="A194" s="228"/>
      <c r="B194" s="230"/>
      <c r="C194" s="63">
        <v>257</v>
      </c>
      <c r="D194" s="38" t="s">
        <v>62</v>
      </c>
      <c r="E194" s="140" t="s">
        <v>235</v>
      </c>
      <c r="F194" s="140" t="s">
        <v>490</v>
      </c>
      <c r="G194" s="140" t="s">
        <v>512</v>
      </c>
      <c r="H194" s="140" t="s">
        <v>31</v>
      </c>
      <c r="I194" s="52">
        <v>20</v>
      </c>
      <c r="J194" s="52">
        <v>30</v>
      </c>
      <c r="K194" s="171">
        <v>38.99</v>
      </c>
      <c r="L194" s="170">
        <v>10</v>
      </c>
      <c r="M194" s="89">
        <f t="shared" si="4"/>
        <v>10</v>
      </c>
      <c r="N194" s="162" t="str">
        <f t="shared" si="5"/>
        <v>OK</v>
      </c>
      <c r="O194" s="164"/>
      <c r="P194" s="164"/>
      <c r="Q194" s="165"/>
      <c r="R194" s="164"/>
      <c r="S194" s="165"/>
      <c r="T194" s="165"/>
      <c r="U194" s="165"/>
      <c r="V194" s="165"/>
      <c r="W194" s="165"/>
      <c r="X194" s="165"/>
      <c r="Y194" s="165"/>
      <c r="Z194" s="169"/>
      <c r="AA194" s="165"/>
      <c r="AB194" s="165"/>
      <c r="AC194" s="165"/>
      <c r="AD194" s="165"/>
      <c r="AE194" s="165"/>
      <c r="AF194" s="165"/>
      <c r="AG194" s="165"/>
      <c r="AH194" s="165"/>
      <c r="AI194" s="165"/>
      <c r="AJ194" s="165"/>
      <c r="AK194" s="165"/>
    </row>
    <row r="195" spans="1:37" ht="15" customHeight="1" x14ac:dyDescent="0.25">
      <c r="A195" s="228"/>
      <c r="B195" s="230"/>
      <c r="C195" s="63">
        <v>258</v>
      </c>
      <c r="D195" s="38" t="s">
        <v>63</v>
      </c>
      <c r="E195" s="140" t="s">
        <v>235</v>
      </c>
      <c r="F195" s="140" t="s">
        <v>490</v>
      </c>
      <c r="G195" s="140" t="s">
        <v>513</v>
      </c>
      <c r="H195" s="140" t="s">
        <v>31</v>
      </c>
      <c r="I195" s="52">
        <v>20</v>
      </c>
      <c r="J195" s="52">
        <v>30</v>
      </c>
      <c r="K195" s="171">
        <v>32.54</v>
      </c>
      <c r="L195" s="170">
        <v>10</v>
      </c>
      <c r="M195" s="89">
        <f t="shared" si="4"/>
        <v>10</v>
      </c>
      <c r="N195" s="162" t="str">
        <f t="shared" si="5"/>
        <v>OK</v>
      </c>
      <c r="O195" s="164"/>
      <c r="P195" s="164"/>
      <c r="Q195" s="165"/>
      <c r="R195" s="164"/>
      <c r="S195" s="165"/>
      <c r="T195" s="165"/>
      <c r="U195" s="165"/>
      <c r="V195" s="165"/>
      <c r="W195" s="165"/>
      <c r="X195" s="165"/>
      <c r="Y195" s="165"/>
      <c r="Z195" s="169"/>
      <c r="AA195" s="165"/>
      <c r="AB195" s="165"/>
      <c r="AC195" s="165"/>
      <c r="AD195" s="165"/>
      <c r="AE195" s="165"/>
      <c r="AF195" s="165"/>
      <c r="AG195" s="165"/>
      <c r="AH195" s="165"/>
      <c r="AI195" s="165"/>
      <c r="AJ195" s="165"/>
      <c r="AK195" s="165"/>
    </row>
    <row r="196" spans="1:37" ht="15" customHeight="1" x14ac:dyDescent="0.25">
      <c r="A196" s="228"/>
      <c r="B196" s="230"/>
      <c r="C196" s="58">
        <v>259</v>
      </c>
      <c r="D196" s="64" t="s">
        <v>64</v>
      </c>
      <c r="E196" s="140" t="s">
        <v>236</v>
      </c>
      <c r="F196" s="140" t="s">
        <v>490</v>
      </c>
      <c r="G196" s="140" t="s">
        <v>512</v>
      </c>
      <c r="H196" s="140" t="s">
        <v>31</v>
      </c>
      <c r="I196" s="52">
        <v>20</v>
      </c>
      <c r="J196" s="52">
        <v>30</v>
      </c>
      <c r="K196" s="171">
        <v>43.67</v>
      </c>
      <c r="L196" s="170">
        <v>10</v>
      </c>
      <c r="M196" s="89">
        <f t="shared" ref="M196:M259" si="6">L196-(SUM(O196:AK196))</f>
        <v>10</v>
      </c>
      <c r="N196" s="162" t="str">
        <f t="shared" si="5"/>
        <v>OK</v>
      </c>
      <c r="O196" s="164"/>
      <c r="P196" s="164"/>
      <c r="Q196" s="165"/>
      <c r="R196" s="164"/>
      <c r="S196" s="165"/>
      <c r="T196" s="165"/>
      <c r="U196" s="165"/>
      <c r="V196" s="165"/>
      <c r="W196" s="165"/>
      <c r="X196" s="165"/>
      <c r="Y196" s="165"/>
      <c r="Z196" s="169"/>
      <c r="AA196" s="165"/>
      <c r="AB196" s="165"/>
      <c r="AC196" s="165"/>
      <c r="AD196" s="165"/>
      <c r="AE196" s="165"/>
      <c r="AF196" s="165"/>
      <c r="AG196" s="165"/>
      <c r="AH196" s="165"/>
      <c r="AI196" s="165"/>
      <c r="AJ196" s="165"/>
      <c r="AK196" s="165"/>
    </row>
    <row r="197" spans="1:37" ht="15" customHeight="1" x14ac:dyDescent="0.25">
      <c r="A197" s="228"/>
      <c r="B197" s="230"/>
      <c r="C197" s="63">
        <v>260</v>
      </c>
      <c r="D197" s="64" t="s">
        <v>415</v>
      </c>
      <c r="E197" s="140" t="s">
        <v>235</v>
      </c>
      <c r="F197" s="140" t="s">
        <v>490</v>
      </c>
      <c r="G197" s="140" t="s">
        <v>513</v>
      </c>
      <c r="H197" s="52" t="s">
        <v>31</v>
      </c>
      <c r="I197" s="52">
        <v>20</v>
      </c>
      <c r="J197" s="52">
        <v>30</v>
      </c>
      <c r="K197" s="171">
        <v>61.56</v>
      </c>
      <c r="L197" s="170"/>
      <c r="M197" s="89">
        <f t="shared" si="6"/>
        <v>0</v>
      </c>
      <c r="N197" s="162" t="str">
        <f t="shared" ref="N197:N260" si="7">IF(M197&lt;0,"ATENÇÃO","OK")</f>
        <v>OK</v>
      </c>
      <c r="O197" s="164"/>
      <c r="P197" s="164"/>
      <c r="Q197" s="165"/>
      <c r="R197" s="164"/>
      <c r="S197" s="165"/>
      <c r="T197" s="165"/>
      <c r="U197" s="165"/>
      <c r="V197" s="165"/>
      <c r="W197" s="165"/>
      <c r="X197" s="165"/>
      <c r="Y197" s="165"/>
      <c r="Z197" s="169"/>
      <c r="AA197" s="165"/>
      <c r="AB197" s="165"/>
      <c r="AC197" s="165"/>
      <c r="AD197" s="165"/>
      <c r="AE197" s="165"/>
      <c r="AF197" s="165"/>
      <c r="AG197" s="165"/>
      <c r="AH197" s="165"/>
      <c r="AI197" s="165"/>
      <c r="AJ197" s="165"/>
      <c r="AK197" s="165"/>
    </row>
    <row r="198" spans="1:37" ht="15" customHeight="1" x14ac:dyDescent="0.25">
      <c r="A198" s="228"/>
      <c r="B198" s="230"/>
      <c r="C198" s="63">
        <v>261</v>
      </c>
      <c r="D198" s="64" t="s">
        <v>416</v>
      </c>
      <c r="E198" s="140" t="s">
        <v>235</v>
      </c>
      <c r="F198" s="140" t="s">
        <v>359</v>
      </c>
      <c r="G198" s="37" t="s">
        <v>516</v>
      </c>
      <c r="H198" s="140" t="s">
        <v>243</v>
      </c>
      <c r="I198" s="52">
        <v>20</v>
      </c>
      <c r="J198" s="52">
        <v>30</v>
      </c>
      <c r="K198" s="171">
        <v>10.94</v>
      </c>
      <c r="L198" s="170"/>
      <c r="M198" s="89">
        <f t="shared" si="6"/>
        <v>0</v>
      </c>
      <c r="N198" s="162" t="str">
        <f t="shared" si="7"/>
        <v>OK</v>
      </c>
      <c r="O198" s="164"/>
      <c r="P198" s="164"/>
      <c r="Q198" s="165"/>
      <c r="R198" s="164"/>
      <c r="S198" s="165"/>
      <c r="T198" s="165"/>
      <c r="U198" s="165"/>
      <c r="V198" s="165"/>
      <c r="W198" s="165"/>
      <c r="X198" s="165"/>
      <c r="Y198" s="165"/>
      <c r="Z198" s="169"/>
      <c r="AA198" s="165"/>
      <c r="AB198" s="165"/>
      <c r="AC198" s="165"/>
      <c r="AD198" s="165"/>
      <c r="AE198" s="165"/>
      <c r="AF198" s="165"/>
      <c r="AG198" s="165"/>
      <c r="AH198" s="165"/>
      <c r="AI198" s="165"/>
      <c r="AJ198" s="165"/>
      <c r="AK198" s="165"/>
    </row>
    <row r="199" spans="1:37" ht="15" customHeight="1" x14ac:dyDescent="0.25">
      <c r="A199" s="228"/>
      <c r="B199" s="230"/>
      <c r="C199" s="63">
        <v>262</v>
      </c>
      <c r="D199" s="67" t="s">
        <v>417</v>
      </c>
      <c r="E199" s="140" t="s">
        <v>235</v>
      </c>
      <c r="F199" s="140" t="s">
        <v>362</v>
      </c>
      <c r="G199" s="37" t="s">
        <v>516</v>
      </c>
      <c r="H199" s="52" t="s">
        <v>243</v>
      </c>
      <c r="I199" s="52">
        <v>20</v>
      </c>
      <c r="J199" s="52">
        <v>30</v>
      </c>
      <c r="K199" s="171">
        <v>10.4</v>
      </c>
      <c r="L199" s="170"/>
      <c r="M199" s="89">
        <f t="shared" si="6"/>
        <v>0</v>
      </c>
      <c r="N199" s="162" t="str">
        <f t="shared" si="7"/>
        <v>OK</v>
      </c>
      <c r="O199" s="164"/>
      <c r="P199" s="164"/>
      <c r="Q199" s="165"/>
      <c r="R199" s="164"/>
      <c r="S199" s="165"/>
      <c r="T199" s="165"/>
      <c r="U199" s="165"/>
      <c r="V199" s="165"/>
      <c r="W199" s="165"/>
      <c r="X199" s="165"/>
      <c r="Y199" s="165"/>
      <c r="Z199" s="169"/>
      <c r="AA199" s="165"/>
      <c r="AB199" s="165"/>
      <c r="AC199" s="165"/>
      <c r="AD199" s="165"/>
      <c r="AE199" s="165"/>
      <c r="AF199" s="165"/>
      <c r="AG199" s="165"/>
      <c r="AH199" s="165"/>
      <c r="AI199" s="165"/>
      <c r="AJ199" s="165"/>
      <c r="AK199" s="165"/>
    </row>
    <row r="200" spans="1:37" ht="15" customHeight="1" x14ac:dyDescent="0.25">
      <c r="A200" s="228"/>
      <c r="B200" s="230"/>
      <c r="C200" s="63">
        <v>263</v>
      </c>
      <c r="D200" s="64" t="s">
        <v>418</v>
      </c>
      <c r="E200" s="140" t="s">
        <v>235</v>
      </c>
      <c r="F200" s="140" t="s">
        <v>359</v>
      </c>
      <c r="G200" s="37" t="s">
        <v>520</v>
      </c>
      <c r="H200" s="52" t="s">
        <v>243</v>
      </c>
      <c r="I200" s="52">
        <v>20</v>
      </c>
      <c r="J200" s="52">
        <v>30</v>
      </c>
      <c r="K200" s="171">
        <v>6.78</v>
      </c>
      <c r="L200" s="170"/>
      <c r="M200" s="89">
        <f t="shared" si="6"/>
        <v>0</v>
      </c>
      <c r="N200" s="162" t="str">
        <f t="shared" si="7"/>
        <v>OK</v>
      </c>
      <c r="O200" s="164"/>
      <c r="P200" s="164"/>
      <c r="Q200" s="165"/>
      <c r="R200" s="164"/>
      <c r="S200" s="165"/>
      <c r="T200" s="165"/>
      <c r="U200" s="165"/>
      <c r="V200" s="165"/>
      <c r="W200" s="165"/>
      <c r="X200" s="165"/>
      <c r="Y200" s="165"/>
      <c r="Z200" s="169"/>
      <c r="AA200" s="165"/>
      <c r="AB200" s="165"/>
      <c r="AC200" s="165"/>
      <c r="AD200" s="165"/>
      <c r="AE200" s="165"/>
      <c r="AF200" s="165"/>
      <c r="AG200" s="165"/>
      <c r="AH200" s="165"/>
      <c r="AI200" s="165"/>
      <c r="AJ200" s="165"/>
      <c r="AK200" s="165"/>
    </row>
    <row r="201" spans="1:37" ht="15" customHeight="1" x14ac:dyDescent="0.25">
      <c r="A201" s="228"/>
      <c r="B201" s="230"/>
      <c r="C201" s="58">
        <v>264</v>
      </c>
      <c r="D201" s="64" t="s">
        <v>419</v>
      </c>
      <c r="E201" s="140" t="s">
        <v>235</v>
      </c>
      <c r="F201" s="140" t="s">
        <v>362</v>
      </c>
      <c r="G201" s="37" t="s">
        <v>520</v>
      </c>
      <c r="H201" s="52" t="s">
        <v>243</v>
      </c>
      <c r="I201" s="52">
        <v>20</v>
      </c>
      <c r="J201" s="52">
        <v>30</v>
      </c>
      <c r="K201" s="171">
        <v>4.49</v>
      </c>
      <c r="L201" s="170"/>
      <c r="M201" s="89">
        <f t="shared" si="6"/>
        <v>0</v>
      </c>
      <c r="N201" s="162" t="str">
        <f t="shared" si="7"/>
        <v>OK</v>
      </c>
      <c r="O201" s="164"/>
      <c r="P201" s="164"/>
      <c r="Q201" s="165"/>
      <c r="R201" s="164"/>
      <c r="S201" s="165"/>
      <c r="T201" s="165"/>
      <c r="U201" s="165"/>
      <c r="V201" s="165"/>
      <c r="W201" s="165"/>
      <c r="X201" s="165"/>
      <c r="Y201" s="165"/>
      <c r="Z201" s="169"/>
      <c r="AA201" s="165"/>
      <c r="AB201" s="165"/>
      <c r="AC201" s="165"/>
      <c r="AD201" s="165"/>
      <c r="AE201" s="165"/>
      <c r="AF201" s="165"/>
      <c r="AG201" s="165"/>
      <c r="AH201" s="165"/>
      <c r="AI201" s="165"/>
      <c r="AJ201" s="165"/>
      <c r="AK201" s="165"/>
    </row>
    <row r="202" spans="1:37" ht="15" customHeight="1" x14ac:dyDescent="0.25">
      <c r="A202" s="228"/>
      <c r="B202" s="230"/>
      <c r="C202" s="63">
        <v>265</v>
      </c>
      <c r="D202" s="38" t="s">
        <v>298</v>
      </c>
      <c r="E202" s="140" t="s">
        <v>236</v>
      </c>
      <c r="F202" s="140" t="s">
        <v>366</v>
      </c>
      <c r="G202" s="37" t="s">
        <v>367</v>
      </c>
      <c r="H202" s="52" t="s">
        <v>240</v>
      </c>
      <c r="I202" s="52">
        <v>20</v>
      </c>
      <c r="J202" s="52">
        <v>30</v>
      </c>
      <c r="K202" s="171">
        <v>470</v>
      </c>
      <c r="L202" s="170">
        <v>10</v>
      </c>
      <c r="M202" s="89">
        <f t="shared" si="6"/>
        <v>10</v>
      </c>
      <c r="N202" s="162" t="str">
        <f t="shared" si="7"/>
        <v>OK</v>
      </c>
      <c r="O202" s="164"/>
      <c r="P202" s="164"/>
      <c r="Q202" s="165"/>
      <c r="R202" s="164"/>
      <c r="S202" s="165"/>
      <c r="T202" s="165"/>
      <c r="U202" s="165"/>
      <c r="V202" s="165"/>
      <c r="W202" s="165"/>
      <c r="X202" s="165"/>
      <c r="Y202" s="165"/>
      <c r="Z202" s="169"/>
      <c r="AA202" s="165"/>
      <c r="AB202" s="165"/>
      <c r="AC202" s="165"/>
      <c r="AD202" s="165"/>
      <c r="AE202" s="165"/>
      <c r="AF202" s="165"/>
      <c r="AG202" s="165"/>
      <c r="AH202" s="165"/>
      <c r="AI202" s="165"/>
      <c r="AJ202" s="165"/>
      <c r="AK202" s="165"/>
    </row>
    <row r="203" spans="1:37" ht="15" customHeight="1" x14ac:dyDescent="0.25">
      <c r="A203" s="228"/>
      <c r="B203" s="230"/>
      <c r="C203" s="63">
        <v>266</v>
      </c>
      <c r="D203" s="64" t="s">
        <v>299</v>
      </c>
      <c r="E203" s="140" t="s">
        <v>236</v>
      </c>
      <c r="F203" s="140" t="s">
        <v>366</v>
      </c>
      <c r="G203" s="37" t="s">
        <v>367</v>
      </c>
      <c r="H203" s="52" t="s">
        <v>240</v>
      </c>
      <c r="I203" s="52">
        <v>20</v>
      </c>
      <c r="J203" s="52">
        <v>30</v>
      </c>
      <c r="K203" s="171">
        <v>260</v>
      </c>
      <c r="L203" s="170">
        <v>10</v>
      </c>
      <c r="M203" s="89">
        <f t="shared" si="6"/>
        <v>10</v>
      </c>
      <c r="N203" s="162" t="str">
        <f t="shared" si="7"/>
        <v>OK</v>
      </c>
      <c r="O203" s="164"/>
      <c r="P203" s="164"/>
      <c r="Q203" s="165"/>
      <c r="R203" s="164"/>
      <c r="S203" s="165"/>
      <c r="T203" s="165"/>
      <c r="U203" s="165"/>
      <c r="V203" s="165"/>
      <c r="W203" s="165"/>
      <c r="X203" s="165"/>
      <c r="Y203" s="165"/>
      <c r="Z203" s="169"/>
      <c r="AA203" s="165"/>
      <c r="AB203" s="165"/>
      <c r="AC203" s="165"/>
      <c r="AD203" s="165"/>
      <c r="AE203" s="165"/>
      <c r="AF203" s="165"/>
      <c r="AG203" s="165"/>
      <c r="AH203" s="165"/>
      <c r="AI203" s="165"/>
      <c r="AJ203" s="165"/>
      <c r="AK203" s="165"/>
    </row>
    <row r="204" spans="1:37" ht="15" customHeight="1" x14ac:dyDescent="0.25">
      <c r="A204" s="228"/>
      <c r="B204" s="230"/>
      <c r="C204" s="63">
        <v>267</v>
      </c>
      <c r="D204" s="64" t="s">
        <v>300</v>
      </c>
      <c r="E204" s="140" t="s">
        <v>235</v>
      </c>
      <c r="F204" s="140" t="s">
        <v>366</v>
      </c>
      <c r="G204" s="37" t="s">
        <v>367</v>
      </c>
      <c r="H204" s="140" t="s">
        <v>240</v>
      </c>
      <c r="I204" s="52">
        <v>20</v>
      </c>
      <c r="J204" s="52">
        <v>30</v>
      </c>
      <c r="K204" s="171">
        <v>269.69</v>
      </c>
      <c r="L204" s="170">
        <v>10</v>
      </c>
      <c r="M204" s="89">
        <f t="shared" si="6"/>
        <v>10</v>
      </c>
      <c r="N204" s="162" t="str">
        <f t="shared" si="7"/>
        <v>OK</v>
      </c>
      <c r="O204" s="164"/>
      <c r="P204" s="164"/>
      <c r="Q204" s="165"/>
      <c r="R204" s="164"/>
      <c r="S204" s="165"/>
      <c r="T204" s="165"/>
      <c r="U204" s="165"/>
      <c r="V204" s="165"/>
      <c r="W204" s="165"/>
      <c r="X204" s="165"/>
      <c r="Y204" s="165"/>
      <c r="Z204" s="169"/>
      <c r="AA204" s="165"/>
      <c r="AB204" s="165"/>
      <c r="AC204" s="165"/>
      <c r="AD204" s="165"/>
      <c r="AE204" s="165"/>
      <c r="AF204" s="165"/>
      <c r="AG204" s="165"/>
      <c r="AH204" s="165"/>
      <c r="AI204" s="165"/>
      <c r="AJ204" s="165"/>
      <c r="AK204" s="165"/>
    </row>
    <row r="205" spans="1:37" ht="15" customHeight="1" x14ac:dyDescent="0.25">
      <c r="A205" s="228"/>
      <c r="B205" s="230"/>
      <c r="C205" s="63">
        <v>268</v>
      </c>
      <c r="D205" s="64" t="s">
        <v>188</v>
      </c>
      <c r="E205" s="140" t="s">
        <v>235</v>
      </c>
      <c r="F205" s="140" t="s">
        <v>368</v>
      </c>
      <c r="G205" s="37" t="s">
        <v>369</v>
      </c>
      <c r="H205" s="52" t="s">
        <v>243</v>
      </c>
      <c r="I205" s="52">
        <v>20</v>
      </c>
      <c r="J205" s="52">
        <v>30</v>
      </c>
      <c r="K205" s="171">
        <v>1200.03</v>
      </c>
      <c r="L205" s="170">
        <v>5</v>
      </c>
      <c r="M205" s="89">
        <f t="shared" si="6"/>
        <v>5</v>
      </c>
      <c r="N205" s="162" t="str">
        <f t="shared" si="7"/>
        <v>OK</v>
      </c>
      <c r="O205" s="164"/>
      <c r="P205" s="164"/>
      <c r="Q205" s="165"/>
      <c r="R205" s="164"/>
      <c r="S205" s="165"/>
      <c r="T205" s="165"/>
      <c r="U205" s="165"/>
      <c r="V205" s="165"/>
      <c r="W205" s="165"/>
      <c r="X205" s="165"/>
      <c r="Y205" s="165"/>
      <c r="Z205" s="169"/>
      <c r="AA205" s="165"/>
      <c r="AB205" s="165"/>
      <c r="AC205" s="165"/>
      <c r="AD205" s="165"/>
      <c r="AE205" s="165"/>
      <c r="AF205" s="165"/>
      <c r="AG205" s="165"/>
      <c r="AH205" s="165"/>
      <c r="AI205" s="165"/>
      <c r="AJ205" s="165"/>
      <c r="AK205" s="165"/>
    </row>
    <row r="206" spans="1:37" ht="15" customHeight="1" x14ac:dyDescent="0.25">
      <c r="A206" s="228"/>
      <c r="B206" s="230"/>
      <c r="C206" s="58">
        <v>269</v>
      </c>
      <c r="D206" s="38" t="s">
        <v>189</v>
      </c>
      <c r="E206" s="140" t="s">
        <v>235</v>
      </c>
      <c r="F206" s="140" t="s">
        <v>366</v>
      </c>
      <c r="G206" s="37" t="s">
        <v>369</v>
      </c>
      <c r="H206" s="52" t="s">
        <v>240</v>
      </c>
      <c r="I206" s="52">
        <v>20</v>
      </c>
      <c r="J206" s="52">
        <v>30</v>
      </c>
      <c r="K206" s="171">
        <v>52.44</v>
      </c>
      <c r="L206" s="170">
        <v>10</v>
      </c>
      <c r="M206" s="89">
        <f t="shared" si="6"/>
        <v>10</v>
      </c>
      <c r="N206" s="162" t="str">
        <f t="shared" si="7"/>
        <v>OK</v>
      </c>
      <c r="O206" s="164"/>
      <c r="P206" s="164"/>
      <c r="Q206" s="165"/>
      <c r="R206" s="164"/>
      <c r="S206" s="165"/>
      <c r="T206" s="165"/>
      <c r="U206" s="165"/>
      <c r="V206" s="165"/>
      <c r="W206" s="165"/>
      <c r="X206" s="165"/>
      <c r="Y206" s="165"/>
      <c r="Z206" s="169"/>
      <c r="AA206" s="165"/>
      <c r="AB206" s="165"/>
      <c r="AC206" s="165"/>
      <c r="AD206" s="165"/>
      <c r="AE206" s="165"/>
      <c r="AF206" s="165"/>
      <c r="AG206" s="165"/>
      <c r="AH206" s="165"/>
      <c r="AI206" s="165"/>
      <c r="AJ206" s="165"/>
      <c r="AK206" s="165"/>
    </row>
    <row r="207" spans="1:37" ht="15" customHeight="1" x14ac:dyDescent="0.25">
      <c r="A207" s="228"/>
      <c r="B207" s="230"/>
      <c r="C207" s="63">
        <v>270</v>
      </c>
      <c r="D207" s="64" t="s">
        <v>190</v>
      </c>
      <c r="E207" s="52" t="s">
        <v>235</v>
      </c>
      <c r="F207" s="52" t="s">
        <v>366</v>
      </c>
      <c r="G207" s="140" t="s">
        <v>518</v>
      </c>
      <c r="H207" s="52" t="s">
        <v>240</v>
      </c>
      <c r="I207" s="52">
        <v>20</v>
      </c>
      <c r="J207" s="52">
        <v>30</v>
      </c>
      <c r="K207" s="171">
        <v>255</v>
      </c>
      <c r="L207" s="170">
        <v>10</v>
      </c>
      <c r="M207" s="89">
        <f t="shared" si="6"/>
        <v>10</v>
      </c>
      <c r="N207" s="162" t="str">
        <f t="shared" si="7"/>
        <v>OK</v>
      </c>
      <c r="O207" s="164"/>
      <c r="P207" s="164"/>
      <c r="Q207" s="165"/>
      <c r="R207" s="164"/>
      <c r="S207" s="165"/>
      <c r="T207" s="165"/>
      <c r="U207" s="165"/>
      <c r="V207" s="165"/>
      <c r="W207" s="165"/>
      <c r="X207" s="165"/>
      <c r="Y207" s="165"/>
      <c r="Z207" s="169"/>
      <c r="AA207" s="165"/>
      <c r="AB207" s="165"/>
      <c r="AC207" s="165"/>
      <c r="AD207" s="165"/>
      <c r="AE207" s="165"/>
      <c r="AF207" s="165"/>
      <c r="AG207" s="165"/>
      <c r="AH207" s="165"/>
      <c r="AI207" s="165"/>
      <c r="AJ207" s="165"/>
      <c r="AK207" s="165"/>
    </row>
    <row r="208" spans="1:37" ht="15" customHeight="1" x14ac:dyDescent="0.25">
      <c r="A208" s="228"/>
      <c r="B208" s="230"/>
      <c r="C208" s="63">
        <v>271</v>
      </c>
      <c r="D208" s="67" t="s">
        <v>191</v>
      </c>
      <c r="E208" s="140" t="s">
        <v>235</v>
      </c>
      <c r="F208" s="140" t="s">
        <v>366</v>
      </c>
      <c r="G208" s="140" t="s">
        <v>535</v>
      </c>
      <c r="H208" s="52" t="s">
        <v>240</v>
      </c>
      <c r="I208" s="52">
        <v>20</v>
      </c>
      <c r="J208" s="52">
        <v>30</v>
      </c>
      <c r="K208" s="171">
        <v>355.41</v>
      </c>
      <c r="L208" s="170">
        <v>10</v>
      </c>
      <c r="M208" s="89">
        <f t="shared" si="6"/>
        <v>10</v>
      </c>
      <c r="N208" s="162" t="str">
        <f t="shared" si="7"/>
        <v>OK</v>
      </c>
      <c r="O208" s="164"/>
      <c r="P208" s="164"/>
      <c r="Q208" s="165"/>
      <c r="R208" s="164"/>
      <c r="S208" s="165"/>
      <c r="T208" s="165"/>
      <c r="U208" s="165"/>
      <c r="V208" s="165"/>
      <c r="W208" s="165"/>
      <c r="X208" s="165"/>
      <c r="Y208" s="165"/>
      <c r="Z208" s="169"/>
      <c r="AA208" s="165"/>
      <c r="AB208" s="165"/>
      <c r="AC208" s="165"/>
      <c r="AD208" s="165"/>
      <c r="AE208" s="165"/>
      <c r="AF208" s="165"/>
      <c r="AG208" s="165"/>
      <c r="AH208" s="165"/>
      <c r="AI208" s="165"/>
      <c r="AJ208" s="165"/>
      <c r="AK208" s="165"/>
    </row>
    <row r="209" spans="1:37" ht="15" customHeight="1" x14ac:dyDescent="0.25">
      <c r="A209" s="228"/>
      <c r="B209" s="230"/>
      <c r="C209" s="63">
        <v>272</v>
      </c>
      <c r="D209" s="64" t="s">
        <v>192</v>
      </c>
      <c r="E209" s="140" t="s">
        <v>235</v>
      </c>
      <c r="F209" s="140" t="s">
        <v>370</v>
      </c>
      <c r="G209" s="140" t="s">
        <v>252</v>
      </c>
      <c r="H209" s="140" t="s">
        <v>240</v>
      </c>
      <c r="I209" s="52">
        <v>20</v>
      </c>
      <c r="J209" s="52">
        <v>30</v>
      </c>
      <c r="K209" s="171">
        <v>350</v>
      </c>
      <c r="L209" s="170"/>
      <c r="M209" s="89">
        <f t="shared" si="6"/>
        <v>0</v>
      </c>
      <c r="N209" s="162" t="str">
        <f t="shared" si="7"/>
        <v>OK</v>
      </c>
      <c r="O209" s="164"/>
      <c r="P209" s="164"/>
      <c r="Q209" s="165"/>
      <c r="R209" s="164"/>
      <c r="S209" s="165"/>
      <c r="T209" s="165"/>
      <c r="U209" s="165"/>
      <c r="V209" s="165"/>
      <c r="W209" s="165"/>
      <c r="X209" s="165"/>
      <c r="Y209" s="165"/>
      <c r="Z209" s="169"/>
      <c r="AA209" s="165"/>
      <c r="AB209" s="165"/>
      <c r="AC209" s="165"/>
      <c r="AD209" s="165"/>
      <c r="AE209" s="165"/>
      <c r="AF209" s="165"/>
      <c r="AG209" s="165"/>
      <c r="AH209" s="165"/>
      <c r="AI209" s="165"/>
      <c r="AJ209" s="165"/>
      <c r="AK209" s="165"/>
    </row>
    <row r="210" spans="1:37" ht="30" x14ac:dyDescent="0.25">
      <c r="A210" s="228"/>
      <c r="B210" s="230"/>
      <c r="C210" s="63">
        <v>273</v>
      </c>
      <c r="D210" s="64" t="s">
        <v>193</v>
      </c>
      <c r="E210" s="140" t="s">
        <v>235</v>
      </c>
      <c r="F210" s="140" t="s">
        <v>359</v>
      </c>
      <c r="G210" s="140" t="s">
        <v>520</v>
      </c>
      <c r="H210" s="140" t="s">
        <v>240</v>
      </c>
      <c r="I210" s="52">
        <v>20</v>
      </c>
      <c r="J210" s="52">
        <v>30</v>
      </c>
      <c r="K210" s="171">
        <v>10</v>
      </c>
      <c r="L210" s="170">
        <v>20</v>
      </c>
      <c r="M210" s="89">
        <f t="shared" si="6"/>
        <v>0</v>
      </c>
      <c r="N210" s="162" t="str">
        <f t="shared" si="7"/>
        <v>OK</v>
      </c>
      <c r="O210" s="164"/>
      <c r="P210" s="164"/>
      <c r="Q210" s="165">
        <v>20</v>
      </c>
      <c r="R210" s="164"/>
      <c r="S210" s="165"/>
      <c r="T210" s="165"/>
      <c r="U210" s="165"/>
      <c r="V210" s="165"/>
      <c r="W210" s="165"/>
      <c r="X210" s="165"/>
      <c r="Y210" s="165"/>
      <c r="Z210" s="169"/>
      <c r="AA210" s="165"/>
      <c r="AB210" s="165"/>
      <c r="AC210" s="165"/>
      <c r="AD210" s="165"/>
      <c r="AE210" s="165"/>
      <c r="AF210" s="165"/>
      <c r="AG210" s="165"/>
      <c r="AH210" s="165"/>
      <c r="AI210" s="165"/>
      <c r="AJ210" s="165"/>
      <c r="AK210" s="165"/>
    </row>
    <row r="211" spans="1:37" ht="30" x14ac:dyDescent="0.25">
      <c r="A211" s="228"/>
      <c r="B211" s="230"/>
      <c r="C211" s="58">
        <v>274</v>
      </c>
      <c r="D211" s="64" t="s">
        <v>194</v>
      </c>
      <c r="E211" s="140" t="s">
        <v>235</v>
      </c>
      <c r="F211" s="140" t="s">
        <v>359</v>
      </c>
      <c r="G211" s="140" t="s">
        <v>516</v>
      </c>
      <c r="H211" s="140" t="s">
        <v>240</v>
      </c>
      <c r="I211" s="52">
        <v>20</v>
      </c>
      <c r="J211" s="52">
        <v>30</v>
      </c>
      <c r="K211" s="171">
        <v>11</v>
      </c>
      <c r="L211" s="170">
        <v>60</v>
      </c>
      <c r="M211" s="89">
        <f t="shared" si="6"/>
        <v>40</v>
      </c>
      <c r="N211" s="162" t="str">
        <f t="shared" si="7"/>
        <v>OK</v>
      </c>
      <c r="O211" s="164"/>
      <c r="P211" s="164"/>
      <c r="Q211" s="165">
        <v>20</v>
      </c>
      <c r="R211" s="164"/>
      <c r="S211" s="165"/>
      <c r="T211" s="165"/>
      <c r="U211" s="165"/>
      <c r="V211" s="165"/>
      <c r="W211" s="165"/>
      <c r="X211" s="165"/>
      <c r="Y211" s="165"/>
      <c r="Z211" s="169"/>
      <c r="AA211" s="165"/>
      <c r="AB211" s="165"/>
      <c r="AC211" s="165"/>
      <c r="AD211" s="165"/>
      <c r="AE211" s="165"/>
      <c r="AF211" s="165"/>
      <c r="AG211" s="165"/>
      <c r="AH211" s="165"/>
      <c r="AI211" s="165"/>
      <c r="AJ211" s="165"/>
      <c r="AK211" s="165"/>
    </row>
    <row r="212" spans="1:37" ht="15" customHeight="1" x14ac:dyDescent="0.25">
      <c r="A212" s="228"/>
      <c r="B212" s="230"/>
      <c r="C212" s="63">
        <v>275</v>
      </c>
      <c r="D212" s="64" t="s">
        <v>195</v>
      </c>
      <c r="E212" s="140" t="s">
        <v>235</v>
      </c>
      <c r="F212" s="140" t="s">
        <v>359</v>
      </c>
      <c r="G212" s="140" t="s">
        <v>512</v>
      </c>
      <c r="H212" s="140" t="s">
        <v>240</v>
      </c>
      <c r="I212" s="52">
        <v>20</v>
      </c>
      <c r="J212" s="52">
        <v>30</v>
      </c>
      <c r="K212" s="171">
        <v>40</v>
      </c>
      <c r="L212" s="170">
        <v>50</v>
      </c>
      <c r="M212" s="89">
        <f t="shared" si="6"/>
        <v>50</v>
      </c>
      <c r="N212" s="162" t="str">
        <f t="shared" si="7"/>
        <v>OK</v>
      </c>
      <c r="O212" s="164"/>
      <c r="P212" s="164"/>
      <c r="Q212" s="165"/>
      <c r="R212" s="164"/>
      <c r="S212" s="165"/>
      <c r="T212" s="165"/>
      <c r="U212" s="165"/>
      <c r="V212" s="165"/>
      <c r="W212" s="165"/>
      <c r="X212" s="165"/>
      <c r="Y212" s="165"/>
      <c r="Z212" s="169"/>
      <c r="AA212" s="165"/>
      <c r="AB212" s="165"/>
      <c r="AC212" s="165"/>
      <c r="AD212" s="165"/>
      <c r="AE212" s="165"/>
      <c r="AF212" s="165"/>
      <c r="AG212" s="165"/>
      <c r="AH212" s="165"/>
      <c r="AI212" s="165"/>
      <c r="AJ212" s="165"/>
      <c r="AK212" s="165"/>
    </row>
    <row r="213" spans="1:37" ht="15" customHeight="1" x14ac:dyDescent="0.25">
      <c r="A213" s="228"/>
      <c r="B213" s="230"/>
      <c r="C213" s="63">
        <v>276</v>
      </c>
      <c r="D213" s="64" t="s">
        <v>196</v>
      </c>
      <c r="E213" s="52" t="s">
        <v>235</v>
      </c>
      <c r="F213" s="52" t="s">
        <v>359</v>
      </c>
      <c r="G213" s="140" t="s">
        <v>520</v>
      </c>
      <c r="H213" s="52" t="s">
        <v>240</v>
      </c>
      <c r="I213" s="52">
        <v>20</v>
      </c>
      <c r="J213" s="52">
        <v>30</v>
      </c>
      <c r="K213" s="171">
        <v>11.87</v>
      </c>
      <c r="L213" s="170">
        <v>5</v>
      </c>
      <c r="M213" s="89">
        <f t="shared" si="6"/>
        <v>5</v>
      </c>
      <c r="N213" s="162" t="str">
        <f t="shared" si="7"/>
        <v>OK</v>
      </c>
      <c r="O213" s="164"/>
      <c r="P213" s="164"/>
      <c r="Q213" s="165"/>
      <c r="R213" s="164"/>
      <c r="S213" s="165"/>
      <c r="T213" s="165"/>
      <c r="U213" s="165"/>
      <c r="V213" s="165"/>
      <c r="W213" s="165"/>
      <c r="X213" s="165"/>
      <c r="Y213" s="165"/>
      <c r="Z213" s="169"/>
      <c r="AA213" s="165"/>
      <c r="AB213" s="165"/>
      <c r="AC213" s="165"/>
      <c r="AD213" s="165"/>
      <c r="AE213" s="165"/>
      <c r="AF213" s="165"/>
      <c r="AG213" s="165"/>
      <c r="AH213" s="165"/>
      <c r="AI213" s="165"/>
      <c r="AJ213" s="165"/>
      <c r="AK213" s="165"/>
    </row>
    <row r="214" spans="1:37" ht="15" customHeight="1" x14ac:dyDescent="0.25">
      <c r="A214" s="228"/>
      <c r="B214" s="230"/>
      <c r="C214" s="63">
        <v>277</v>
      </c>
      <c r="D214" s="64" t="s">
        <v>65</v>
      </c>
      <c r="E214" s="52" t="s">
        <v>235</v>
      </c>
      <c r="F214" s="52" t="s">
        <v>490</v>
      </c>
      <c r="G214" s="140" t="s">
        <v>513</v>
      </c>
      <c r="H214" s="52" t="s">
        <v>31</v>
      </c>
      <c r="I214" s="52">
        <v>20</v>
      </c>
      <c r="J214" s="52">
        <v>30</v>
      </c>
      <c r="K214" s="171">
        <v>42</v>
      </c>
      <c r="L214" s="170">
        <v>5</v>
      </c>
      <c r="M214" s="89">
        <f t="shared" si="6"/>
        <v>5</v>
      </c>
      <c r="N214" s="162" t="str">
        <f t="shared" si="7"/>
        <v>OK</v>
      </c>
      <c r="O214" s="164"/>
      <c r="P214" s="164"/>
      <c r="Q214" s="165"/>
      <c r="R214" s="164"/>
      <c r="S214" s="165"/>
      <c r="T214" s="165"/>
      <c r="U214" s="165"/>
      <c r="V214" s="165"/>
      <c r="W214" s="165"/>
      <c r="X214" s="165"/>
      <c r="Y214" s="165"/>
      <c r="Z214" s="169"/>
      <c r="AA214" s="165"/>
      <c r="AB214" s="165"/>
      <c r="AC214" s="165"/>
      <c r="AD214" s="165"/>
      <c r="AE214" s="165"/>
      <c r="AF214" s="165"/>
      <c r="AG214" s="165"/>
      <c r="AH214" s="165"/>
      <c r="AI214" s="165"/>
      <c r="AJ214" s="165"/>
      <c r="AK214" s="165"/>
    </row>
    <row r="215" spans="1:37" ht="15" customHeight="1" x14ac:dyDescent="0.25">
      <c r="A215" s="228"/>
      <c r="B215" s="230"/>
      <c r="C215" s="63">
        <v>278</v>
      </c>
      <c r="D215" s="64" t="s">
        <v>66</v>
      </c>
      <c r="E215" s="52" t="s">
        <v>235</v>
      </c>
      <c r="F215" s="52" t="s">
        <v>490</v>
      </c>
      <c r="G215" s="140" t="s">
        <v>512</v>
      </c>
      <c r="H215" s="52" t="s">
        <v>31</v>
      </c>
      <c r="I215" s="52">
        <v>20</v>
      </c>
      <c r="J215" s="52">
        <v>30</v>
      </c>
      <c r="K215" s="171">
        <v>42</v>
      </c>
      <c r="L215" s="170">
        <v>5</v>
      </c>
      <c r="M215" s="89">
        <f t="shared" si="6"/>
        <v>5</v>
      </c>
      <c r="N215" s="162" t="str">
        <f t="shared" si="7"/>
        <v>OK</v>
      </c>
      <c r="O215" s="164"/>
      <c r="P215" s="164"/>
      <c r="Q215" s="165"/>
      <c r="R215" s="164"/>
      <c r="S215" s="165"/>
      <c r="T215" s="165"/>
      <c r="U215" s="165"/>
      <c r="V215" s="165"/>
      <c r="W215" s="165"/>
      <c r="X215" s="165"/>
      <c r="Y215" s="165"/>
      <c r="Z215" s="169"/>
      <c r="AA215" s="165"/>
      <c r="AB215" s="165"/>
      <c r="AC215" s="165"/>
      <c r="AD215" s="165"/>
      <c r="AE215" s="165"/>
      <c r="AF215" s="165"/>
      <c r="AG215" s="165"/>
      <c r="AH215" s="165"/>
      <c r="AI215" s="165"/>
      <c r="AJ215" s="165"/>
      <c r="AK215" s="165"/>
    </row>
    <row r="216" spans="1:37" ht="15" customHeight="1" x14ac:dyDescent="0.25">
      <c r="A216" s="228"/>
      <c r="B216" s="230"/>
      <c r="C216" s="58">
        <v>279</v>
      </c>
      <c r="D216" s="64" t="s">
        <v>67</v>
      </c>
      <c r="E216" s="52" t="s">
        <v>235</v>
      </c>
      <c r="F216" s="52" t="s">
        <v>490</v>
      </c>
      <c r="G216" s="140" t="s">
        <v>513</v>
      </c>
      <c r="H216" s="52" t="s">
        <v>31</v>
      </c>
      <c r="I216" s="52">
        <v>20</v>
      </c>
      <c r="J216" s="52">
        <v>30</v>
      </c>
      <c r="K216" s="171">
        <v>42</v>
      </c>
      <c r="L216" s="170">
        <v>5</v>
      </c>
      <c r="M216" s="89">
        <f t="shared" si="6"/>
        <v>5</v>
      </c>
      <c r="N216" s="162" t="str">
        <f t="shared" si="7"/>
        <v>OK</v>
      </c>
      <c r="O216" s="164"/>
      <c r="P216" s="164"/>
      <c r="Q216" s="165"/>
      <c r="R216" s="164"/>
      <c r="S216" s="165"/>
      <c r="T216" s="165"/>
      <c r="U216" s="165"/>
      <c r="V216" s="165"/>
      <c r="W216" s="165"/>
      <c r="X216" s="165"/>
      <c r="Y216" s="165"/>
      <c r="Z216" s="169"/>
      <c r="AA216" s="165"/>
      <c r="AB216" s="165"/>
      <c r="AC216" s="165"/>
      <c r="AD216" s="165"/>
      <c r="AE216" s="165"/>
      <c r="AF216" s="165"/>
      <c r="AG216" s="165"/>
      <c r="AH216" s="165"/>
      <c r="AI216" s="165"/>
      <c r="AJ216" s="165"/>
      <c r="AK216" s="165"/>
    </row>
    <row r="217" spans="1:37" ht="15" customHeight="1" x14ac:dyDescent="0.25">
      <c r="A217" s="228"/>
      <c r="B217" s="230"/>
      <c r="C217" s="63">
        <v>280</v>
      </c>
      <c r="D217" s="67" t="s">
        <v>68</v>
      </c>
      <c r="E217" s="140" t="s">
        <v>235</v>
      </c>
      <c r="F217" s="140" t="s">
        <v>490</v>
      </c>
      <c r="G217" s="140" t="s">
        <v>512</v>
      </c>
      <c r="H217" s="52" t="s">
        <v>31</v>
      </c>
      <c r="I217" s="52">
        <v>20</v>
      </c>
      <c r="J217" s="52">
        <v>30</v>
      </c>
      <c r="K217" s="171">
        <v>53.6</v>
      </c>
      <c r="L217" s="170">
        <v>5</v>
      </c>
      <c r="M217" s="89">
        <f t="shared" si="6"/>
        <v>5</v>
      </c>
      <c r="N217" s="162" t="str">
        <f t="shared" si="7"/>
        <v>OK</v>
      </c>
      <c r="O217" s="164"/>
      <c r="P217" s="164"/>
      <c r="Q217" s="165"/>
      <c r="R217" s="164"/>
      <c r="S217" s="165"/>
      <c r="T217" s="165"/>
      <c r="U217" s="165"/>
      <c r="V217" s="165"/>
      <c r="W217" s="165"/>
      <c r="X217" s="165"/>
      <c r="Y217" s="165"/>
      <c r="Z217" s="169"/>
      <c r="AA217" s="165"/>
      <c r="AB217" s="165"/>
      <c r="AC217" s="165"/>
      <c r="AD217" s="165"/>
      <c r="AE217" s="165"/>
      <c r="AF217" s="165"/>
      <c r="AG217" s="165"/>
      <c r="AH217" s="165"/>
      <c r="AI217" s="165"/>
      <c r="AJ217" s="165"/>
      <c r="AK217" s="165"/>
    </row>
    <row r="218" spans="1:37" ht="15" customHeight="1" x14ac:dyDescent="0.25">
      <c r="A218" s="228"/>
      <c r="B218" s="230"/>
      <c r="C218" s="63">
        <v>281</v>
      </c>
      <c r="D218" s="67" t="s">
        <v>197</v>
      </c>
      <c r="E218" s="140" t="s">
        <v>235</v>
      </c>
      <c r="F218" s="140" t="s">
        <v>359</v>
      </c>
      <c r="G218" s="140" t="s">
        <v>360</v>
      </c>
      <c r="H218" s="52" t="s">
        <v>240</v>
      </c>
      <c r="I218" s="52">
        <v>20</v>
      </c>
      <c r="J218" s="52">
        <v>30</v>
      </c>
      <c r="K218" s="171">
        <v>12.99</v>
      </c>
      <c r="L218" s="170">
        <v>5</v>
      </c>
      <c r="M218" s="89">
        <f t="shared" si="6"/>
        <v>5</v>
      </c>
      <c r="N218" s="162" t="str">
        <f t="shared" si="7"/>
        <v>OK</v>
      </c>
      <c r="O218" s="164"/>
      <c r="P218" s="164"/>
      <c r="Q218" s="165"/>
      <c r="R218" s="164"/>
      <c r="S218" s="165"/>
      <c r="T218" s="165"/>
      <c r="U218" s="165"/>
      <c r="V218" s="165"/>
      <c r="W218" s="165"/>
      <c r="X218" s="165"/>
      <c r="Y218" s="165"/>
      <c r="Z218" s="169"/>
      <c r="AA218" s="165"/>
      <c r="AB218" s="165"/>
      <c r="AC218" s="165"/>
      <c r="AD218" s="165"/>
      <c r="AE218" s="165"/>
      <c r="AF218" s="165"/>
      <c r="AG218" s="165"/>
      <c r="AH218" s="165"/>
      <c r="AI218" s="165"/>
      <c r="AJ218" s="165"/>
      <c r="AK218" s="165"/>
    </row>
    <row r="219" spans="1:37" ht="30" x14ac:dyDescent="0.25">
      <c r="A219" s="228"/>
      <c r="B219" s="230"/>
      <c r="C219" s="63">
        <v>282</v>
      </c>
      <c r="D219" s="64" t="s">
        <v>47</v>
      </c>
      <c r="E219" s="140" t="s">
        <v>235</v>
      </c>
      <c r="F219" s="140" t="s">
        <v>359</v>
      </c>
      <c r="G219" s="140" t="s">
        <v>360</v>
      </c>
      <c r="H219" s="52" t="s">
        <v>31</v>
      </c>
      <c r="I219" s="52">
        <v>20</v>
      </c>
      <c r="J219" s="52">
        <v>30</v>
      </c>
      <c r="K219" s="171">
        <v>12.46</v>
      </c>
      <c r="L219" s="170">
        <v>5</v>
      </c>
      <c r="M219" s="89">
        <f t="shared" si="6"/>
        <v>0</v>
      </c>
      <c r="N219" s="162" t="str">
        <f t="shared" si="7"/>
        <v>OK</v>
      </c>
      <c r="O219" s="164"/>
      <c r="P219" s="164"/>
      <c r="Q219" s="165">
        <v>5</v>
      </c>
      <c r="R219" s="164"/>
      <c r="S219" s="165"/>
      <c r="T219" s="165"/>
      <c r="U219" s="165"/>
      <c r="V219" s="165"/>
      <c r="W219" s="165"/>
      <c r="X219" s="165"/>
      <c r="Y219" s="165"/>
      <c r="Z219" s="169"/>
      <c r="AA219" s="165"/>
      <c r="AB219" s="165"/>
      <c r="AC219" s="165"/>
      <c r="AD219" s="165"/>
      <c r="AE219" s="165"/>
      <c r="AF219" s="165"/>
      <c r="AG219" s="165"/>
      <c r="AH219" s="165"/>
      <c r="AI219" s="165"/>
      <c r="AJ219" s="165"/>
      <c r="AK219" s="165"/>
    </row>
    <row r="220" spans="1:37" ht="15" customHeight="1" x14ac:dyDescent="0.25">
      <c r="A220" s="228"/>
      <c r="B220" s="230"/>
      <c r="C220" s="63">
        <v>283</v>
      </c>
      <c r="D220" s="64" t="s">
        <v>198</v>
      </c>
      <c r="E220" s="140" t="s">
        <v>235</v>
      </c>
      <c r="F220" s="140" t="s">
        <v>359</v>
      </c>
      <c r="G220" s="140" t="s">
        <v>360</v>
      </c>
      <c r="H220" s="52" t="s">
        <v>243</v>
      </c>
      <c r="I220" s="52">
        <v>20</v>
      </c>
      <c r="J220" s="52">
        <v>30</v>
      </c>
      <c r="K220" s="171">
        <v>13.14</v>
      </c>
      <c r="L220" s="170">
        <v>5</v>
      </c>
      <c r="M220" s="89">
        <f t="shared" si="6"/>
        <v>5</v>
      </c>
      <c r="N220" s="162" t="str">
        <f t="shared" si="7"/>
        <v>OK</v>
      </c>
      <c r="O220" s="164"/>
      <c r="P220" s="164"/>
      <c r="Q220" s="165"/>
      <c r="R220" s="164"/>
      <c r="S220" s="165"/>
      <c r="T220" s="165"/>
      <c r="U220" s="165"/>
      <c r="V220" s="165"/>
      <c r="W220" s="165"/>
      <c r="X220" s="165"/>
      <c r="Y220" s="165"/>
      <c r="Z220" s="169"/>
      <c r="AA220" s="165"/>
      <c r="AB220" s="165"/>
      <c r="AC220" s="165"/>
      <c r="AD220" s="165"/>
      <c r="AE220" s="165"/>
      <c r="AF220" s="165"/>
      <c r="AG220" s="165"/>
      <c r="AH220" s="165"/>
      <c r="AI220" s="165"/>
      <c r="AJ220" s="165"/>
      <c r="AK220" s="165"/>
    </row>
    <row r="221" spans="1:37" x14ac:dyDescent="0.25">
      <c r="A221" s="228"/>
      <c r="B221" s="230"/>
      <c r="C221" s="58">
        <v>284</v>
      </c>
      <c r="D221" s="64" t="s">
        <v>199</v>
      </c>
      <c r="E221" s="140" t="s">
        <v>235</v>
      </c>
      <c r="F221" s="140" t="s">
        <v>359</v>
      </c>
      <c r="G221" s="140" t="s">
        <v>360</v>
      </c>
      <c r="H221" s="52" t="s">
        <v>240</v>
      </c>
      <c r="I221" s="52">
        <v>20</v>
      </c>
      <c r="J221" s="52">
        <v>30</v>
      </c>
      <c r="K221" s="171">
        <v>13.95</v>
      </c>
      <c r="L221" s="170">
        <v>20</v>
      </c>
      <c r="M221" s="89">
        <f t="shared" si="6"/>
        <v>0</v>
      </c>
      <c r="N221" s="162" t="str">
        <f t="shared" si="7"/>
        <v>OK</v>
      </c>
      <c r="O221" s="164"/>
      <c r="P221" s="164"/>
      <c r="Q221" s="165">
        <v>20</v>
      </c>
      <c r="R221" s="164"/>
      <c r="S221" s="165"/>
      <c r="T221" s="165"/>
      <c r="U221" s="165"/>
      <c r="V221" s="165"/>
      <c r="W221" s="165"/>
      <c r="X221" s="165"/>
      <c r="Y221" s="165"/>
      <c r="Z221" s="169"/>
      <c r="AA221" s="165"/>
      <c r="AB221" s="165"/>
      <c r="AC221" s="165"/>
      <c r="AD221" s="165"/>
      <c r="AE221" s="165"/>
      <c r="AF221" s="165"/>
      <c r="AG221" s="165"/>
      <c r="AH221" s="165"/>
      <c r="AI221" s="165"/>
      <c r="AJ221" s="165"/>
      <c r="AK221" s="165"/>
    </row>
    <row r="222" spans="1:37" ht="15" customHeight="1" x14ac:dyDescent="0.25">
      <c r="A222" s="228"/>
      <c r="B222" s="230"/>
      <c r="C222" s="63">
        <v>285</v>
      </c>
      <c r="D222" s="64" t="s">
        <v>200</v>
      </c>
      <c r="E222" s="52" t="s">
        <v>238</v>
      </c>
      <c r="F222" s="52" t="s">
        <v>359</v>
      </c>
      <c r="G222" s="140" t="s">
        <v>360</v>
      </c>
      <c r="H222" s="52" t="s">
        <v>243</v>
      </c>
      <c r="I222" s="52">
        <v>20</v>
      </c>
      <c r="J222" s="52">
        <v>30</v>
      </c>
      <c r="K222" s="171">
        <v>60.29</v>
      </c>
      <c r="L222" s="170">
        <v>20</v>
      </c>
      <c r="M222" s="89">
        <f t="shared" si="6"/>
        <v>20</v>
      </c>
      <c r="N222" s="162" t="str">
        <f t="shared" si="7"/>
        <v>OK</v>
      </c>
      <c r="O222" s="164"/>
      <c r="P222" s="164"/>
      <c r="Q222" s="165"/>
      <c r="R222" s="164"/>
      <c r="S222" s="165"/>
      <c r="T222" s="165"/>
      <c r="U222" s="165"/>
      <c r="V222" s="165"/>
      <c r="W222" s="165"/>
      <c r="X222" s="165"/>
      <c r="Y222" s="165"/>
      <c r="Z222" s="169"/>
      <c r="AA222" s="165"/>
      <c r="AB222" s="165"/>
      <c r="AC222" s="165"/>
      <c r="AD222" s="165"/>
      <c r="AE222" s="165"/>
      <c r="AF222" s="165"/>
      <c r="AG222" s="165"/>
      <c r="AH222" s="165"/>
      <c r="AI222" s="165"/>
      <c r="AJ222" s="165"/>
      <c r="AK222" s="165"/>
    </row>
    <row r="223" spans="1:37" ht="15" customHeight="1" x14ac:dyDescent="0.25">
      <c r="A223" s="228"/>
      <c r="B223" s="230"/>
      <c r="C223" s="63">
        <v>286</v>
      </c>
      <c r="D223" s="64" t="s">
        <v>301</v>
      </c>
      <c r="E223" s="140" t="s">
        <v>235</v>
      </c>
      <c r="F223" s="140" t="s">
        <v>359</v>
      </c>
      <c r="G223" s="140" t="s">
        <v>536</v>
      </c>
      <c r="H223" s="52" t="s">
        <v>243</v>
      </c>
      <c r="I223" s="52">
        <v>20</v>
      </c>
      <c r="J223" s="52">
        <v>30</v>
      </c>
      <c r="K223" s="171">
        <v>4.41</v>
      </c>
      <c r="L223" s="170">
        <v>10</v>
      </c>
      <c r="M223" s="89">
        <f t="shared" si="6"/>
        <v>10</v>
      </c>
      <c r="N223" s="162" t="str">
        <f t="shared" si="7"/>
        <v>OK</v>
      </c>
      <c r="O223" s="164"/>
      <c r="P223" s="164"/>
      <c r="Q223" s="165"/>
      <c r="R223" s="164"/>
      <c r="S223" s="165"/>
      <c r="T223" s="165"/>
      <c r="U223" s="165"/>
      <c r="V223" s="165"/>
      <c r="W223" s="165"/>
      <c r="X223" s="165"/>
      <c r="Y223" s="165"/>
      <c r="Z223" s="169"/>
      <c r="AA223" s="165"/>
      <c r="AB223" s="165"/>
      <c r="AC223" s="165"/>
      <c r="AD223" s="165"/>
      <c r="AE223" s="165"/>
      <c r="AF223" s="165"/>
      <c r="AG223" s="165"/>
      <c r="AH223" s="165"/>
      <c r="AI223" s="165"/>
      <c r="AJ223" s="165"/>
      <c r="AK223" s="165"/>
    </row>
    <row r="224" spans="1:37" ht="15" customHeight="1" x14ac:dyDescent="0.25">
      <c r="A224" s="228"/>
      <c r="B224" s="230"/>
      <c r="C224" s="63">
        <v>287</v>
      </c>
      <c r="D224" s="64" t="s">
        <v>302</v>
      </c>
      <c r="E224" s="140" t="s">
        <v>235</v>
      </c>
      <c r="F224" s="140" t="s">
        <v>359</v>
      </c>
      <c r="G224" s="140" t="s">
        <v>537</v>
      </c>
      <c r="H224" s="52" t="s">
        <v>240</v>
      </c>
      <c r="I224" s="52">
        <v>20</v>
      </c>
      <c r="J224" s="52">
        <v>30</v>
      </c>
      <c r="K224" s="171">
        <v>4.37</v>
      </c>
      <c r="L224" s="170"/>
      <c r="M224" s="89">
        <f t="shared" si="6"/>
        <v>0</v>
      </c>
      <c r="N224" s="162" t="str">
        <f t="shared" si="7"/>
        <v>OK</v>
      </c>
      <c r="O224" s="164"/>
      <c r="P224" s="164"/>
      <c r="Q224" s="165"/>
      <c r="R224" s="164"/>
      <c r="S224" s="165"/>
      <c r="T224" s="165"/>
      <c r="U224" s="165"/>
      <c r="V224" s="165"/>
      <c r="W224" s="165"/>
      <c r="X224" s="165"/>
      <c r="Y224" s="165"/>
      <c r="Z224" s="169"/>
      <c r="AA224" s="165"/>
      <c r="AB224" s="165"/>
      <c r="AC224" s="165"/>
      <c r="AD224" s="165"/>
      <c r="AE224" s="165"/>
      <c r="AF224" s="165"/>
      <c r="AG224" s="165"/>
      <c r="AH224" s="165"/>
      <c r="AI224" s="165"/>
      <c r="AJ224" s="165"/>
      <c r="AK224" s="165"/>
    </row>
    <row r="225" spans="1:37" ht="15" customHeight="1" x14ac:dyDescent="0.25">
      <c r="A225" s="228"/>
      <c r="B225" s="230"/>
      <c r="C225" s="63">
        <v>288</v>
      </c>
      <c r="D225" s="64" t="s">
        <v>303</v>
      </c>
      <c r="E225" s="140" t="s">
        <v>235</v>
      </c>
      <c r="F225" s="140" t="s">
        <v>359</v>
      </c>
      <c r="G225" s="140" t="s">
        <v>516</v>
      </c>
      <c r="H225" s="52" t="s">
        <v>240</v>
      </c>
      <c r="I225" s="52">
        <v>20</v>
      </c>
      <c r="J225" s="52">
        <v>30</v>
      </c>
      <c r="K225" s="171">
        <v>4.49</v>
      </c>
      <c r="L225" s="170"/>
      <c r="M225" s="89">
        <f t="shared" si="6"/>
        <v>0</v>
      </c>
      <c r="N225" s="162" t="str">
        <f t="shared" si="7"/>
        <v>OK</v>
      </c>
      <c r="O225" s="164"/>
      <c r="P225" s="164"/>
      <c r="Q225" s="165"/>
      <c r="R225" s="164"/>
      <c r="S225" s="165"/>
      <c r="T225" s="165"/>
      <c r="U225" s="165"/>
      <c r="V225" s="165"/>
      <c r="W225" s="165"/>
      <c r="X225" s="165"/>
      <c r="Y225" s="165"/>
      <c r="Z225" s="169"/>
      <c r="AA225" s="165"/>
      <c r="AB225" s="165"/>
      <c r="AC225" s="165"/>
      <c r="AD225" s="165"/>
      <c r="AE225" s="165"/>
      <c r="AF225" s="165"/>
      <c r="AG225" s="165"/>
      <c r="AH225" s="165"/>
      <c r="AI225" s="165"/>
      <c r="AJ225" s="165"/>
      <c r="AK225" s="165"/>
    </row>
    <row r="226" spans="1:37" ht="15" customHeight="1" x14ac:dyDescent="0.25">
      <c r="A226" s="228"/>
      <c r="B226" s="230"/>
      <c r="C226" s="58">
        <v>289</v>
      </c>
      <c r="D226" s="64" t="s">
        <v>304</v>
      </c>
      <c r="E226" s="140" t="s">
        <v>235</v>
      </c>
      <c r="F226" s="140" t="s">
        <v>359</v>
      </c>
      <c r="G226" s="140" t="s">
        <v>516</v>
      </c>
      <c r="H226" s="52" t="s">
        <v>240</v>
      </c>
      <c r="I226" s="52">
        <v>20</v>
      </c>
      <c r="J226" s="52">
        <v>30</v>
      </c>
      <c r="K226" s="171">
        <v>4.66</v>
      </c>
      <c r="L226" s="170"/>
      <c r="M226" s="89">
        <f t="shared" si="6"/>
        <v>0</v>
      </c>
      <c r="N226" s="162" t="str">
        <f t="shared" si="7"/>
        <v>OK</v>
      </c>
      <c r="O226" s="164"/>
      <c r="P226" s="164"/>
      <c r="Q226" s="165"/>
      <c r="R226" s="164"/>
      <c r="S226" s="165"/>
      <c r="T226" s="165"/>
      <c r="U226" s="165"/>
      <c r="V226" s="165"/>
      <c r="W226" s="165"/>
      <c r="X226" s="165"/>
      <c r="Y226" s="165"/>
      <c r="Z226" s="169"/>
      <c r="AA226" s="165"/>
      <c r="AB226" s="165"/>
      <c r="AC226" s="165"/>
      <c r="AD226" s="165"/>
      <c r="AE226" s="165"/>
      <c r="AF226" s="165"/>
      <c r="AG226" s="165"/>
      <c r="AH226" s="165"/>
      <c r="AI226" s="165"/>
      <c r="AJ226" s="165"/>
      <c r="AK226" s="165"/>
    </row>
    <row r="227" spans="1:37" ht="15" customHeight="1" x14ac:dyDescent="0.25">
      <c r="A227" s="228"/>
      <c r="B227" s="230"/>
      <c r="C227" s="63">
        <v>290</v>
      </c>
      <c r="D227" s="64" t="s">
        <v>305</v>
      </c>
      <c r="E227" s="140" t="s">
        <v>235</v>
      </c>
      <c r="F227" s="140" t="s">
        <v>355</v>
      </c>
      <c r="G227" s="140" t="s">
        <v>518</v>
      </c>
      <c r="H227" s="140" t="s">
        <v>243</v>
      </c>
      <c r="I227" s="52">
        <v>20</v>
      </c>
      <c r="J227" s="52">
        <v>30</v>
      </c>
      <c r="K227" s="171">
        <v>320</v>
      </c>
      <c r="L227" s="170"/>
      <c r="M227" s="89">
        <f t="shared" si="6"/>
        <v>0</v>
      </c>
      <c r="N227" s="162" t="str">
        <f t="shared" si="7"/>
        <v>OK</v>
      </c>
      <c r="O227" s="164"/>
      <c r="P227" s="164"/>
      <c r="Q227" s="165"/>
      <c r="R227" s="164"/>
      <c r="S227" s="165"/>
      <c r="T227" s="165"/>
      <c r="U227" s="165"/>
      <c r="V227" s="165"/>
      <c r="W227" s="165"/>
      <c r="X227" s="165"/>
      <c r="Y227" s="165"/>
      <c r="Z227" s="169"/>
      <c r="AA227" s="165"/>
      <c r="AB227" s="165"/>
      <c r="AC227" s="165"/>
      <c r="AD227" s="165"/>
      <c r="AE227" s="165"/>
      <c r="AF227" s="165"/>
      <c r="AG227" s="165"/>
      <c r="AH227" s="165"/>
      <c r="AI227" s="165"/>
      <c r="AJ227" s="165"/>
      <c r="AK227" s="165"/>
    </row>
    <row r="228" spans="1:37" ht="15" customHeight="1" x14ac:dyDescent="0.25">
      <c r="A228" s="228"/>
      <c r="B228" s="230"/>
      <c r="C228" s="63">
        <v>291</v>
      </c>
      <c r="D228" s="64" t="s">
        <v>306</v>
      </c>
      <c r="E228" s="140" t="s">
        <v>235</v>
      </c>
      <c r="F228" s="140" t="s">
        <v>490</v>
      </c>
      <c r="G228" s="140" t="s">
        <v>538</v>
      </c>
      <c r="H228" s="140" t="s">
        <v>243</v>
      </c>
      <c r="I228" s="52">
        <v>20</v>
      </c>
      <c r="J228" s="52">
        <v>30</v>
      </c>
      <c r="K228" s="171">
        <v>129.15</v>
      </c>
      <c r="L228" s="170"/>
      <c r="M228" s="89">
        <f t="shared" si="6"/>
        <v>0</v>
      </c>
      <c r="N228" s="162" t="str">
        <f t="shared" si="7"/>
        <v>OK</v>
      </c>
      <c r="O228" s="164"/>
      <c r="P228" s="164"/>
      <c r="Q228" s="165"/>
      <c r="R228" s="164"/>
      <c r="S228" s="165"/>
      <c r="T228" s="165"/>
      <c r="U228" s="165"/>
      <c r="V228" s="165"/>
      <c r="W228" s="165"/>
      <c r="X228" s="165"/>
      <c r="Y228" s="165"/>
      <c r="Z228" s="169"/>
      <c r="AA228" s="165"/>
      <c r="AB228" s="165"/>
      <c r="AC228" s="165"/>
      <c r="AD228" s="165"/>
      <c r="AE228" s="165"/>
      <c r="AF228" s="165"/>
      <c r="AG228" s="165"/>
      <c r="AH228" s="165"/>
      <c r="AI228" s="165"/>
      <c r="AJ228" s="165"/>
      <c r="AK228" s="165"/>
    </row>
    <row r="229" spans="1:37" ht="15" customHeight="1" x14ac:dyDescent="0.25">
      <c r="A229" s="228"/>
      <c r="B229" s="230"/>
      <c r="C229" s="63">
        <v>292</v>
      </c>
      <c r="D229" s="64" t="s">
        <v>307</v>
      </c>
      <c r="E229" s="140" t="s">
        <v>235</v>
      </c>
      <c r="F229" s="140" t="s">
        <v>355</v>
      </c>
      <c r="G229" s="140" t="s">
        <v>539</v>
      </c>
      <c r="H229" s="70" t="s">
        <v>243</v>
      </c>
      <c r="I229" s="52">
        <v>20</v>
      </c>
      <c r="J229" s="52">
        <v>30</v>
      </c>
      <c r="K229" s="171">
        <v>275</v>
      </c>
      <c r="L229" s="170"/>
      <c r="M229" s="89">
        <f t="shared" si="6"/>
        <v>0</v>
      </c>
      <c r="N229" s="162" t="str">
        <f t="shared" si="7"/>
        <v>OK</v>
      </c>
      <c r="O229" s="164"/>
      <c r="P229" s="164"/>
      <c r="Q229" s="165"/>
      <c r="R229" s="164"/>
      <c r="S229" s="165"/>
      <c r="T229" s="165"/>
      <c r="U229" s="165"/>
      <c r="V229" s="165"/>
      <c r="W229" s="165"/>
      <c r="X229" s="165"/>
      <c r="Y229" s="165"/>
      <c r="Z229" s="169"/>
      <c r="AA229" s="165"/>
      <c r="AB229" s="165"/>
      <c r="AC229" s="165"/>
      <c r="AD229" s="165"/>
      <c r="AE229" s="165"/>
      <c r="AF229" s="165"/>
      <c r="AG229" s="165"/>
      <c r="AH229" s="165"/>
      <c r="AI229" s="165"/>
      <c r="AJ229" s="165"/>
      <c r="AK229" s="165"/>
    </row>
    <row r="230" spans="1:37" ht="15" customHeight="1" x14ac:dyDescent="0.25">
      <c r="A230" s="228"/>
      <c r="B230" s="230"/>
      <c r="C230" s="63">
        <v>293</v>
      </c>
      <c r="D230" s="64" t="s">
        <v>420</v>
      </c>
      <c r="E230" s="140" t="s">
        <v>235</v>
      </c>
      <c r="F230" s="140" t="s">
        <v>490</v>
      </c>
      <c r="G230" s="140" t="s">
        <v>540</v>
      </c>
      <c r="H230" s="70" t="s">
        <v>243</v>
      </c>
      <c r="I230" s="52">
        <v>20</v>
      </c>
      <c r="J230" s="52">
        <v>30</v>
      </c>
      <c r="K230" s="171">
        <v>250.08</v>
      </c>
      <c r="L230" s="170"/>
      <c r="M230" s="89">
        <f t="shared" si="6"/>
        <v>0</v>
      </c>
      <c r="N230" s="162" t="str">
        <f t="shared" si="7"/>
        <v>OK</v>
      </c>
      <c r="O230" s="164"/>
      <c r="P230" s="164"/>
      <c r="Q230" s="165"/>
      <c r="R230" s="164"/>
      <c r="S230" s="165"/>
      <c r="T230" s="165"/>
      <c r="U230" s="165"/>
      <c r="V230" s="165"/>
      <c r="W230" s="165"/>
      <c r="X230" s="165"/>
      <c r="Y230" s="165"/>
      <c r="Z230" s="169"/>
      <c r="AA230" s="165"/>
      <c r="AB230" s="165"/>
      <c r="AC230" s="165"/>
      <c r="AD230" s="165"/>
      <c r="AE230" s="165"/>
      <c r="AF230" s="165"/>
      <c r="AG230" s="165"/>
      <c r="AH230" s="165"/>
      <c r="AI230" s="165"/>
      <c r="AJ230" s="165"/>
      <c r="AK230" s="165"/>
    </row>
    <row r="231" spans="1:37" ht="15" customHeight="1" x14ac:dyDescent="0.25">
      <c r="A231" s="228"/>
      <c r="B231" s="230"/>
      <c r="C231" s="58">
        <v>294</v>
      </c>
      <c r="D231" s="64" t="s">
        <v>308</v>
      </c>
      <c r="E231" s="140" t="s">
        <v>235</v>
      </c>
      <c r="F231" s="140" t="s">
        <v>362</v>
      </c>
      <c r="G231" s="140" t="s">
        <v>365</v>
      </c>
      <c r="H231" s="52" t="s">
        <v>243</v>
      </c>
      <c r="I231" s="52">
        <v>20</v>
      </c>
      <c r="J231" s="52">
        <v>30</v>
      </c>
      <c r="K231" s="171">
        <v>92.49</v>
      </c>
      <c r="L231" s="170"/>
      <c r="M231" s="89">
        <f t="shared" si="6"/>
        <v>0</v>
      </c>
      <c r="N231" s="162" t="str">
        <f t="shared" si="7"/>
        <v>OK</v>
      </c>
      <c r="O231" s="164"/>
      <c r="P231" s="164"/>
      <c r="Q231" s="165"/>
      <c r="R231" s="164"/>
      <c r="S231" s="165"/>
      <c r="T231" s="165"/>
      <c r="U231" s="165"/>
      <c r="V231" s="165"/>
      <c r="W231" s="165"/>
      <c r="X231" s="165"/>
      <c r="Y231" s="165"/>
      <c r="Z231" s="169"/>
      <c r="AA231" s="165"/>
      <c r="AB231" s="165"/>
      <c r="AC231" s="165"/>
      <c r="AD231" s="165"/>
      <c r="AE231" s="165"/>
      <c r="AF231" s="165"/>
      <c r="AG231" s="165"/>
      <c r="AH231" s="165"/>
      <c r="AI231" s="165"/>
      <c r="AJ231" s="165"/>
      <c r="AK231" s="165"/>
    </row>
    <row r="232" spans="1:37" ht="15" customHeight="1" x14ac:dyDescent="0.25">
      <c r="A232" s="228"/>
      <c r="B232" s="230"/>
      <c r="C232" s="63">
        <v>295</v>
      </c>
      <c r="D232" s="64" t="s">
        <v>309</v>
      </c>
      <c r="E232" s="140" t="s">
        <v>235</v>
      </c>
      <c r="F232" s="140" t="s">
        <v>362</v>
      </c>
      <c r="G232" s="140" t="s">
        <v>365</v>
      </c>
      <c r="H232" s="140" t="s">
        <v>243</v>
      </c>
      <c r="I232" s="52">
        <v>20</v>
      </c>
      <c r="J232" s="52">
        <v>30</v>
      </c>
      <c r="K232" s="171">
        <v>383.03</v>
      </c>
      <c r="L232" s="170"/>
      <c r="M232" s="89">
        <f t="shared" si="6"/>
        <v>0</v>
      </c>
      <c r="N232" s="162" t="str">
        <f t="shared" si="7"/>
        <v>OK</v>
      </c>
      <c r="O232" s="164"/>
      <c r="P232" s="164"/>
      <c r="Q232" s="165"/>
      <c r="R232" s="164"/>
      <c r="S232" s="165"/>
      <c r="T232" s="165"/>
      <c r="U232" s="165"/>
      <c r="V232" s="165"/>
      <c r="W232" s="165"/>
      <c r="X232" s="165"/>
      <c r="Y232" s="165"/>
      <c r="Z232" s="169"/>
      <c r="AA232" s="165"/>
      <c r="AB232" s="165"/>
      <c r="AC232" s="165"/>
      <c r="AD232" s="165"/>
      <c r="AE232" s="165"/>
      <c r="AF232" s="165"/>
      <c r="AG232" s="165"/>
      <c r="AH232" s="165"/>
      <c r="AI232" s="165"/>
      <c r="AJ232" s="165"/>
      <c r="AK232" s="165"/>
    </row>
    <row r="233" spans="1:37" ht="15" customHeight="1" x14ac:dyDescent="0.25">
      <c r="A233" s="228"/>
      <c r="B233" s="230"/>
      <c r="C233" s="63">
        <v>296</v>
      </c>
      <c r="D233" s="67" t="s">
        <v>310</v>
      </c>
      <c r="E233" s="52" t="s">
        <v>235</v>
      </c>
      <c r="F233" s="52" t="s">
        <v>362</v>
      </c>
      <c r="G233" s="140" t="s">
        <v>365</v>
      </c>
      <c r="H233" s="52" t="s">
        <v>243</v>
      </c>
      <c r="I233" s="52">
        <v>20</v>
      </c>
      <c r="J233" s="52">
        <v>30</v>
      </c>
      <c r="K233" s="171">
        <v>237.7</v>
      </c>
      <c r="L233" s="170"/>
      <c r="M233" s="89">
        <f t="shared" si="6"/>
        <v>0</v>
      </c>
      <c r="N233" s="162" t="str">
        <f t="shared" si="7"/>
        <v>OK</v>
      </c>
      <c r="O233" s="164"/>
      <c r="P233" s="164"/>
      <c r="Q233" s="165"/>
      <c r="R233" s="164"/>
      <c r="S233" s="165"/>
      <c r="T233" s="165"/>
      <c r="U233" s="165"/>
      <c r="V233" s="165"/>
      <c r="W233" s="165"/>
      <c r="X233" s="165"/>
      <c r="Y233" s="165"/>
      <c r="Z233" s="169"/>
      <c r="AA233" s="165"/>
      <c r="AB233" s="165"/>
      <c r="AC233" s="165"/>
      <c r="AD233" s="165"/>
      <c r="AE233" s="165"/>
      <c r="AF233" s="165"/>
      <c r="AG233" s="165"/>
      <c r="AH233" s="165"/>
      <c r="AI233" s="165"/>
      <c r="AJ233" s="165"/>
      <c r="AK233" s="165"/>
    </row>
    <row r="234" spans="1:37" ht="15" customHeight="1" x14ac:dyDescent="0.25">
      <c r="A234" s="228"/>
      <c r="B234" s="230"/>
      <c r="C234" s="63">
        <v>297</v>
      </c>
      <c r="D234" s="67" t="s">
        <v>311</v>
      </c>
      <c r="E234" s="140" t="s">
        <v>235</v>
      </c>
      <c r="F234" s="140" t="s">
        <v>362</v>
      </c>
      <c r="G234" s="140" t="s">
        <v>365</v>
      </c>
      <c r="H234" s="52" t="s">
        <v>243</v>
      </c>
      <c r="I234" s="52">
        <v>20</v>
      </c>
      <c r="J234" s="52">
        <v>30</v>
      </c>
      <c r="K234" s="171">
        <v>87.45</v>
      </c>
      <c r="L234" s="170"/>
      <c r="M234" s="89">
        <f t="shared" si="6"/>
        <v>0</v>
      </c>
      <c r="N234" s="162" t="str">
        <f t="shared" si="7"/>
        <v>OK</v>
      </c>
      <c r="O234" s="164"/>
      <c r="P234" s="164"/>
      <c r="Q234" s="165"/>
      <c r="R234" s="164"/>
      <c r="S234" s="165"/>
      <c r="T234" s="165"/>
      <c r="U234" s="165"/>
      <c r="V234" s="165"/>
      <c r="W234" s="165"/>
      <c r="X234" s="165"/>
      <c r="Y234" s="165"/>
      <c r="Z234" s="169"/>
      <c r="AA234" s="165"/>
      <c r="AB234" s="165"/>
      <c r="AC234" s="165"/>
      <c r="AD234" s="165"/>
      <c r="AE234" s="165"/>
      <c r="AF234" s="165"/>
      <c r="AG234" s="165"/>
      <c r="AH234" s="165"/>
      <c r="AI234" s="165"/>
      <c r="AJ234" s="165"/>
      <c r="AK234" s="165"/>
    </row>
    <row r="235" spans="1:37" ht="15" customHeight="1" x14ac:dyDescent="0.25">
      <c r="A235" s="228"/>
      <c r="B235" s="230"/>
      <c r="C235" s="63">
        <v>298</v>
      </c>
      <c r="D235" s="67" t="s">
        <v>312</v>
      </c>
      <c r="E235" s="52" t="s">
        <v>235</v>
      </c>
      <c r="F235" s="52" t="s">
        <v>362</v>
      </c>
      <c r="G235" s="140" t="s">
        <v>513</v>
      </c>
      <c r="H235" s="52" t="s">
        <v>243</v>
      </c>
      <c r="I235" s="52">
        <v>20</v>
      </c>
      <c r="J235" s="52">
        <v>30</v>
      </c>
      <c r="K235" s="171">
        <v>42.65</v>
      </c>
      <c r="L235" s="170"/>
      <c r="M235" s="89">
        <f t="shared" si="6"/>
        <v>0</v>
      </c>
      <c r="N235" s="162" t="str">
        <f t="shared" si="7"/>
        <v>OK</v>
      </c>
      <c r="O235" s="164"/>
      <c r="P235" s="164"/>
      <c r="Q235" s="165"/>
      <c r="R235" s="164"/>
      <c r="S235" s="165"/>
      <c r="T235" s="165"/>
      <c r="U235" s="165"/>
      <c r="V235" s="165"/>
      <c r="W235" s="165"/>
      <c r="X235" s="165"/>
      <c r="Y235" s="165"/>
      <c r="Z235" s="169"/>
      <c r="AA235" s="165"/>
      <c r="AB235" s="165"/>
      <c r="AC235" s="165"/>
      <c r="AD235" s="165"/>
      <c r="AE235" s="165"/>
      <c r="AF235" s="165"/>
      <c r="AG235" s="165"/>
      <c r="AH235" s="165"/>
      <c r="AI235" s="165"/>
      <c r="AJ235" s="165"/>
      <c r="AK235" s="165"/>
    </row>
    <row r="236" spans="1:37" ht="15" customHeight="1" x14ac:dyDescent="0.25">
      <c r="A236" s="228"/>
      <c r="B236" s="230"/>
      <c r="C236" s="58">
        <v>299</v>
      </c>
      <c r="D236" s="67" t="s">
        <v>313</v>
      </c>
      <c r="E236" s="70" t="s">
        <v>235</v>
      </c>
      <c r="F236" s="70" t="s">
        <v>371</v>
      </c>
      <c r="G236" s="140" t="s">
        <v>353</v>
      </c>
      <c r="H236" s="70" t="s">
        <v>243</v>
      </c>
      <c r="I236" s="52">
        <v>20</v>
      </c>
      <c r="J236" s="52">
        <v>30</v>
      </c>
      <c r="K236" s="171">
        <v>4.45</v>
      </c>
      <c r="L236" s="170"/>
      <c r="M236" s="89">
        <f t="shared" si="6"/>
        <v>0</v>
      </c>
      <c r="N236" s="162" t="str">
        <f t="shared" si="7"/>
        <v>OK</v>
      </c>
      <c r="O236" s="164"/>
      <c r="P236" s="164"/>
      <c r="Q236" s="165"/>
      <c r="R236" s="164"/>
      <c r="S236" s="165"/>
      <c r="T236" s="165"/>
      <c r="U236" s="165"/>
      <c r="V236" s="165"/>
      <c r="W236" s="165"/>
      <c r="X236" s="165"/>
      <c r="Y236" s="165"/>
      <c r="Z236" s="169"/>
      <c r="AA236" s="165"/>
      <c r="AB236" s="165"/>
      <c r="AC236" s="165"/>
      <c r="AD236" s="165"/>
      <c r="AE236" s="165"/>
      <c r="AF236" s="165"/>
      <c r="AG236" s="165"/>
      <c r="AH236" s="165"/>
      <c r="AI236" s="165"/>
      <c r="AJ236" s="165"/>
      <c r="AK236" s="165"/>
    </row>
    <row r="237" spans="1:37" ht="15" customHeight="1" x14ac:dyDescent="0.25">
      <c r="A237" s="228"/>
      <c r="B237" s="230"/>
      <c r="C237" s="63">
        <v>300</v>
      </c>
      <c r="D237" s="67" t="s">
        <v>314</v>
      </c>
      <c r="E237" s="52" t="s">
        <v>235</v>
      </c>
      <c r="F237" s="52" t="s">
        <v>372</v>
      </c>
      <c r="G237" s="140" t="s">
        <v>541</v>
      </c>
      <c r="H237" s="52" t="s">
        <v>243</v>
      </c>
      <c r="I237" s="52">
        <v>20</v>
      </c>
      <c r="J237" s="52">
        <v>30</v>
      </c>
      <c r="K237" s="171">
        <v>188.08</v>
      </c>
      <c r="L237" s="170"/>
      <c r="M237" s="89">
        <f t="shared" si="6"/>
        <v>0</v>
      </c>
      <c r="N237" s="162" t="str">
        <f t="shared" si="7"/>
        <v>OK</v>
      </c>
      <c r="O237" s="164"/>
      <c r="P237" s="164"/>
      <c r="Q237" s="165"/>
      <c r="R237" s="164"/>
      <c r="S237" s="165"/>
      <c r="T237" s="165"/>
      <c r="U237" s="165"/>
      <c r="V237" s="165"/>
      <c r="W237" s="165"/>
      <c r="X237" s="165"/>
      <c r="Y237" s="165"/>
      <c r="Z237" s="169"/>
      <c r="AA237" s="165"/>
      <c r="AB237" s="165"/>
      <c r="AC237" s="165"/>
      <c r="AD237" s="165"/>
      <c r="AE237" s="165"/>
      <c r="AF237" s="165"/>
      <c r="AG237" s="165"/>
      <c r="AH237" s="165"/>
      <c r="AI237" s="165"/>
      <c r="AJ237" s="165"/>
      <c r="AK237" s="165"/>
    </row>
    <row r="238" spans="1:37" ht="15" customHeight="1" x14ac:dyDescent="0.25">
      <c r="A238" s="228"/>
      <c r="B238" s="230"/>
      <c r="C238" s="63">
        <v>301</v>
      </c>
      <c r="D238" s="64" t="s">
        <v>315</v>
      </c>
      <c r="E238" s="52" t="s">
        <v>235</v>
      </c>
      <c r="F238" s="52" t="s">
        <v>368</v>
      </c>
      <c r="G238" s="140" t="s">
        <v>373</v>
      </c>
      <c r="H238" s="52" t="s">
        <v>243</v>
      </c>
      <c r="I238" s="52">
        <v>20</v>
      </c>
      <c r="J238" s="52">
        <v>30</v>
      </c>
      <c r="K238" s="171">
        <v>508.43</v>
      </c>
      <c r="L238" s="170"/>
      <c r="M238" s="89">
        <f t="shared" si="6"/>
        <v>0</v>
      </c>
      <c r="N238" s="162" t="str">
        <f t="shared" si="7"/>
        <v>OK</v>
      </c>
      <c r="O238" s="164"/>
      <c r="P238" s="164"/>
      <c r="Q238" s="165"/>
      <c r="R238" s="164"/>
      <c r="S238" s="165"/>
      <c r="T238" s="165"/>
      <c r="U238" s="165"/>
      <c r="V238" s="165"/>
      <c r="W238" s="165"/>
      <c r="X238" s="165"/>
      <c r="Y238" s="165"/>
      <c r="Z238" s="169"/>
      <c r="AA238" s="165"/>
      <c r="AB238" s="165"/>
      <c r="AC238" s="165"/>
      <c r="AD238" s="165"/>
      <c r="AE238" s="165"/>
      <c r="AF238" s="165"/>
      <c r="AG238" s="165"/>
      <c r="AH238" s="165"/>
      <c r="AI238" s="165"/>
      <c r="AJ238" s="165"/>
      <c r="AK238" s="165"/>
    </row>
    <row r="239" spans="1:37" ht="15" customHeight="1" x14ac:dyDescent="0.25">
      <c r="A239" s="228"/>
      <c r="B239" s="230"/>
      <c r="C239" s="63">
        <v>302</v>
      </c>
      <c r="D239" s="67" t="s">
        <v>316</v>
      </c>
      <c r="E239" s="52" t="s">
        <v>235</v>
      </c>
      <c r="F239" s="52" t="s">
        <v>368</v>
      </c>
      <c r="G239" s="140" t="s">
        <v>373</v>
      </c>
      <c r="H239" s="52" t="s">
        <v>240</v>
      </c>
      <c r="I239" s="52">
        <v>20</v>
      </c>
      <c r="J239" s="52">
        <v>30</v>
      </c>
      <c r="K239" s="171">
        <v>1152.8599999999999</v>
      </c>
      <c r="L239" s="170"/>
      <c r="M239" s="89">
        <f t="shared" si="6"/>
        <v>0</v>
      </c>
      <c r="N239" s="162" t="str">
        <f t="shared" si="7"/>
        <v>OK</v>
      </c>
      <c r="O239" s="164"/>
      <c r="P239" s="164"/>
      <c r="Q239" s="165"/>
      <c r="R239" s="164"/>
      <c r="S239" s="165"/>
      <c r="T239" s="165"/>
      <c r="U239" s="165"/>
      <c r="V239" s="165"/>
      <c r="W239" s="165"/>
      <c r="X239" s="165"/>
      <c r="Y239" s="165"/>
      <c r="Z239" s="169"/>
      <c r="AA239" s="165"/>
      <c r="AB239" s="165"/>
      <c r="AC239" s="165"/>
      <c r="AD239" s="165"/>
      <c r="AE239" s="165"/>
      <c r="AF239" s="165"/>
      <c r="AG239" s="165"/>
      <c r="AH239" s="165"/>
      <c r="AI239" s="165"/>
      <c r="AJ239" s="165"/>
      <c r="AK239" s="165"/>
    </row>
    <row r="240" spans="1:37" ht="15" customHeight="1" x14ac:dyDescent="0.25">
      <c r="A240" s="228"/>
      <c r="B240" s="230"/>
      <c r="C240" s="63">
        <v>303</v>
      </c>
      <c r="D240" s="64" t="s">
        <v>317</v>
      </c>
      <c r="E240" s="52" t="s">
        <v>235</v>
      </c>
      <c r="F240" s="52" t="s">
        <v>490</v>
      </c>
      <c r="G240" s="140" t="s">
        <v>542</v>
      </c>
      <c r="H240" s="52" t="s">
        <v>240</v>
      </c>
      <c r="I240" s="52">
        <v>20</v>
      </c>
      <c r="J240" s="52">
        <v>30</v>
      </c>
      <c r="K240" s="171">
        <v>289.32</v>
      </c>
      <c r="L240" s="170">
        <v>5</v>
      </c>
      <c r="M240" s="89">
        <f t="shared" si="6"/>
        <v>5</v>
      </c>
      <c r="N240" s="162" t="str">
        <f t="shared" si="7"/>
        <v>OK</v>
      </c>
      <c r="O240" s="164"/>
      <c r="P240" s="164"/>
      <c r="Q240" s="165"/>
      <c r="R240" s="164"/>
      <c r="S240" s="165"/>
      <c r="T240" s="165"/>
      <c r="U240" s="165"/>
      <c r="V240" s="165"/>
      <c r="W240" s="165"/>
      <c r="X240" s="165"/>
      <c r="Y240" s="165"/>
      <c r="Z240" s="169"/>
      <c r="AA240" s="165"/>
      <c r="AB240" s="165"/>
      <c r="AC240" s="165"/>
      <c r="AD240" s="165"/>
      <c r="AE240" s="165"/>
      <c r="AF240" s="165"/>
      <c r="AG240" s="165"/>
      <c r="AH240" s="165"/>
      <c r="AI240" s="165"/>
      <c r="AJ240" s="165"/>
      <c r="AK240" s="165"/>
    </row>
    <row r="241" spans="1:37" ht="15" customHeight="1" x14ac:dyDescent="0.25">
      <c r="A241" s="228"/>
      <c r="B241" s="230"/>
      <c r="C241" s="58">
        <v>304</v>
      </c>
      <c r="D241" s="64" t="s">
        <v>318</v>
      </c>
      <c r="E241" s="52" t="s">
        <v>235</v>
      </c>
      <c r="F241" s="52" t="s">
        <v>355</v>
      </c>
      <c r="G241" s="140" t="s">
        <v>518</v>
      </c>
      <c r="H241" s="52" t="s">
        <v>30</v>
      </c>
      <c r="I241" s="52">
        <v>20</v>
      </c>
      <c r="J241" s="52">
        <v>30</v>
      </c>
      <c r="K241" s="171">
        <v>140.5</v>
      </c>
      <c r="L241" s="170"/>
      <c r="M241" s="89">
        <f t="shared" si="6"/>
        <v>0</v>
      </c>
      <c r="N241" s="162" t="str">
        <f t="shared" si="7"/>
        <v>OK</v>
      </c>
      <c r="O241" s="164"/>
      <c r="P241" s="164"/>
      <c r="Q241" s="165"/>
      <c r="R241" s="164"/>
      <c r="S241" s="165"/>
      <c r="T241" s="165"/>
      <c r="U241" s="165"/>
      <c r="V241" s="165"/>
      <c r="W241" s="165"/>
      <c r="X241" s="165"/>
      <c r="Y241" s="165"/>
      <c r="Z241" s="169"/>
      <c r="AA241" s="165"/>
      <c r="AB241" s="165"/>
      <c r="AC241" s="165"/>
      <c r="AD241" s="165"/>
      <c r="AE241" s="165"/>
      <c r="AF241" s="165"/>
      <c r="AG241" s="165"/>
      <c r="AH241" s="165"/>
      <c r="AI241" s="165"/>
      <c r="AJ241" s="165"/>
      <c r="AK241" s="165"/>
    </row>
    <row r="242" spans="1:37" ht="15" customHeight="1" x14ac:dyDescent="0.25">
      <c r="A242" s="228"/>
      <c r="B242" s="230"/>
      <c r="C242" s="63">
        <v>305</v>
      </c>
      <c r="D242" s="64" t="s">
        <v>319</v>
      </c>
      <c r="E242" s="52" t="s">
        <v>235</v>
      </c>
      <c r="F242" s="52" t="s">
        <v>355</v>
      </c>
      <c r="G242" s="140" t="s">
        <v>543</v>
      </c>
      <c r="H242" s="52" t="s">
        <v>240</v>
      </c>
      <c r="I242" s="52">
        <v>20</v>
      </c>
      <c r="J242" s="52">
        <v>30</v>
      </c>
      <c r="K242" s="171">
        <v>42.73</v>
      </c>
      <c r="L242" s="170">
        <v>10</v>
      </c>
      <c r="M242" s="89">
        <f t="shared" si="6"/>
        <v>10</v>
      </c>
      <c r="N242" s="162" t="str">
        <f t="shared" si="7"/>
        <v>OK</v>
      </c>
      <c r="O242" s="164"/>
      <c r="P242" s="164"/>
      <c r="Q242" s="165"/>
      <c r="R242" s="164"/>
      <c r="S242" s="165"/>
      <c r="T242" s="165"/>
      <c r="U242" s="165"/>
      <c r="V242" s="165"/>
      <c r="W242" s="165"/>
      <c r="X242" s="165"/>
      <c r="Y242" s="165"/>
      <c r="Z242" s="169"/>
      <c r="AA242" s="165"/>
      <c r="AB242" s="165"/>
      <c r="AC242" s="165"/>
      <c r="AD242" s="165"/>
      <c r="AE242" s="165"/>
      <c r="AF242" s="165"/>
      <c r="AG242" s="165"/>
      <c r="AH242" s="165"/>
      <c r="AI242" s="165"/>
      <c r="AJ242" s="165"/>
      <c r="AK242" s="165"/>
    </row>
    <row r="243" spans="1:37" ht="15" customHeight="1" x14ac:dyDescent="0.25">
      <c r="A243" s="228"/>
      <c r="B243" s="230"/>
      <c r="C243" s="63">
        <v>306</v>
      </c>
      <c r="D243" s="64" t="s">
        <v>320</v>
      </c>
      <c r="E243" s="52" t="s">
        <v>235</v>
      </c>
      <c r="F243" s="52" t="s">
        <v>355</v>
      </c>
      <c r="G243" s="140" t="s">
        <v>517</v>
      </c>
      <c r="H243" s="52" t="s">
        <v>240</v>
      </c>
      <c r="I243" s="52">
        <v>20</v>
      </c>
      <c r="J243" s="52">
        <v>30</v>
      </c>
      <c r="K243" s="171">
        <v>103.68</v>
      </c>
      <c r="L243" s="170">
        <v>20</v>
      </c>
      <c r="M243" s="89">
        <f t="shared" si="6"/>
        <v>20</v>
      </c>
      <c r="N243" s="162" t="str">
        <f t="shared" si="7"/>
        <v>OK</v>
      </c>
      <c r="O243" s="164"/>
      <c r="P243" s="164"/>
      <c r="Q243" s="165"/>
      <c r="R243" s="164"/>
      <c r="S243" s="165"/>
      <c r="T243" s="165"/>
      <c r="U243" s="165"/>
      <c r="V243" s="165"/>
      <c r="W243" s="165"/>
      <c r="X243" s="165"/>
      <c r="Y243" s="165"/>
      <c r="Z243" s="169"/>
      <c r="AA243" s="165"/>
      <c r="AB243" s="165"/>
      <c r="AC243" s="165"/>
      <c r="AD243" s="165"/>
      <c r="AE243" s="165"/>
      <c r="AF243" s="165"/>
      <c r="AG243" s="165"/>
      <c r="AH243" s="165"/>
      <c r="AI243" s="165"/>
      <c r="AJ243" s="165"/>
      <c r="AK243" s="165"/>
    </row>
    <row r="244" spans="1:37" ht="15" customHeight="1" x14ac:dyDescent="0.25">
      <c r="A244" s="228"/>
      <c r="B244" s="230"/>
      <c r="C244" s="63">
        <v>307</v>
      </c>
      <c r="D244" s="64" t="s">
        <v>321</v>
      </c>
      <c r="E244" s="140" t="s">
        <v>235</v>
      </c>
      <c r="F244" s="140" t="s">
        <v>490</v>
      </c>
      <c r="G244" s="140" t="s">
        <v>517</v>
      </c>
      <c r="H244" s="52" t="s">
        <v>240</v>
      </c>
      <c r="I244" s="52">
        <v>20</v>
      </c>
      <c r="J244" s="52">
        <v>30</v>
      </c>
      <c r="K244" s="171">
        <v>98.98</v>
      </c>
      <c r="L244" s="170">
        <v>20</v>
      </c>
      <c r="M244" s="89">
        <f t="shared" si="6"/>
        <v>20</v>
      </c>
      <c r="N244" s="162" t="str">
        <f t="shared" si="7"/>
        <v>OK</v>
      </c>
      <c r="O244" s="164"/>
      <c r="P244" s="164"/>
      <c r="Q244" s="165"/>
      <c r="R244" s="164"/>
      <c r="S244" s="165"/>
      <c r="T244" s="165"/>
      <c r="U244" s="165"/>
      <c r="V244" s="165"/>
      <c r="W244" s="165"/>
      <c r="X244" s="165"/>
      <c r="Y244" s="165"/>
      <c r="Z244" s="169"/>
      <c r="AA244" s="165"/>
      <c r="AB244" s="165"/>
      <c r="AC244" s="165"/>
      <c r="AD244" s="165"/>
      <c r="AE244" s="165"/>
      <c r="AF244" s="165"/>
      <c r="AG244" s="165"/>
      <c r="AH244" s="165"/>
      <c r="AI244" s="165"/>
      <c r="AJ244" s="165"/>
      <c r="AK244" s="165"/>
    </row>
    <row r="245" spans="1:37" ht="15" customHeight="1" x14ac:dyDescent="0.25">
      <c r="A245" s="228"/>
      <c r="B245" s="230"/>
      <c r="C245" s="63">
        <v>308</v>
      </c>
      <c r="D245" s="67" t="s">
        <v>322</v>
      </c>
      <c r="E245" s="140" t="s">
        <v>235</v>
      </c>
      <c r="F245" s="140" t="s">
        <v>490</v>
      </c>
      <c r="G245" s="140" t="s">
        <v>517</v>
      </c>
      <c r="H245" s="52" t="s">
        <v>240</v>
      </c>
      <c r="I245" s="52">
        <v>20</v>
      </c>
      <c r="J245" s="52">
        <v>30</v>
      </c>
      <c r="K245" s="171">
        <v>103.68</v>
      </c>
      <c r="L245" s="170">
        <v>20</v>
      </c>
      <c r="M245" s="89">
        <f t="shared" si="6"/>
        <v>20</v>
      </c>
      <c r="N245" s="162" t="str">
        <f t="shared" si="7"/>
        <v>OK</v>
      </c>
      <c r="O245" s="164"/>
      <c r="P245" s="164"/>
      <c r="Q245" s="165"/>
      <c r="R245" s="164"/>
      <c r="S245" s="165"/>
      <c r="T245" s="165"/>
      <c r="U245" s="165"/>
      <c r="V245" s="165"/>
      <c r="W245" s="165"/>
      <c r="X245" s="165"/>
      <c r="Y245" s="165"/>
      <c r="Z245" s="169"/>
      <c r="AA245" s="165"/>
      <c r="AB245" s="165"/>
      <c r="AC245" s="165"/>
      <c r="AD245" s="165"/>
      <c r="AE245" s="165"/>
      <c r="AF245" s="165"/>
      <c r="AG245" s="165"/>
      <c r="AH245" s="165"/>
      <c r="AI245" s="165"/>
      <c r="AJ245" s="165"/>
      <c r="AK245" s="165"/>
    </row>
    <row r="246" spans="1:37" ht="15" customHeight="1" x14ac:dyDescent="0.25">
      <c r="A246" s="229"/>
      <c r="B246" s="230"/>
      <c r="C246" s="58">
        <v>309</v>
      </c>
      <c r="D246" s="38" t="s">
        <v>201</v>
      </c>
      <c r="E246" s="140" t="s">
        <v>235</v>
      </c>
      <c r="F246" s="140" t="s">
        <v>374</v>
      </c>
      <c r="G246" s="140" t="s">
        <v>373</v>
      </c>
      <c r="H246" s="140" t="s">
        <v>243</v>
      </c>
      <c r="I246" s="52">
        <v>20</v>
      </c>
      <c r="J246" s="52">
        <v>30</v>
      </c>
      <c r="K246" s="171">
        <v>21</v>
      </c>
      <c r="L246" s="170">
        <v>10</v>
      </c>
      <c r="M246" s="89">
        <f t="shared" si="6"/>
        <v>10</v>
      </c>
      <c r="N246" s="162" t="str">
        <f t="shared" si="7"/>
        <v>OK</v>
      </c>
      <c r="O246" s="164"/>
      <c r="P246" s="164"/>
      <c r="Q246" s="165"/>
      <c r="R246" s="164"/>
      <c r="S246" s="165"/>
      <c r="T246" s="165"/>
      <c r="U246" s="165"/>
      <c r="V246" s="165"/>
      <c r="W246" s="165"/>
      <c r="X246" s="165"/>
      <c r="Y246" s="165"/>
      <c r="Z246" s="169"/>
      <c r="AA246" s="165"/>
      <c r="AB246" s="165"/>
      <c r="AC246" s="165"/>
      <c r="AD246" s="165"/>
      <c r="AE246" s="165"/>
      <c r="AF246" s="165"/>
      <c r="AG246" s="165"/>
      <c r="AH246" s="165"/>
      <c r="AI246" s="165"/>
      <c r="AJ246" s="165"/>
      <c r="AK246" s="165"/>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61">
        <v>30</v>
      </c>
      <c r="L247" s="170">
        <v>100</v>
      </c>
      <c r="M247" s="89">
        <f t="shared" si="6"/>
        <v>100</v>
      </c>
      <c r="N247" s="162" t="str">
        <f t="shared" si="7"/>
        <v>OK</v>
      </c>
      <c r="O247" s="164"/>
      <c r="P247" s="164"/>
      <c r="Q247" s="165"/>
      <c r="R247" s="164"/>
      <c r="S247" s="165"/>
      <c r="T247" s="165"/>
      <c r="U247" s="165"/>
      <c r="V247" s="165"/>
      <c r="W247" s="165"/>
      <c r="X247" s="165"/>
      <c r="Y247" s="165"/>
      <c r="Z247" s="169"/>
      <c r="AA247" s="165"/>
      <c r="AB247" s="165"/>
      <c r="AC247" s="165"/>
      <c r="AD247" s="165"/>
      <c r="AE247" s="165"/>
      <c r="AF247" s="165"/>
      <c r="AG247" s="165"/>
      <c r="AH247" s="165"/>
      <c r="AI247" s="165"/>
      <c r="AJ247" s="165"/>
      <c r="AK247" s="165"/>
    </row>
    <row r="248" spans="1:37" ht="15" customHeight="1" x14ac:dyDescent="0.25">
      <c r="A248" s="224"/>
      <c r="B248" s="226"/>
      <c r="C248" s="60">
        <v>311</v>
      </c>
      <c r="D248" s="62" t="s">
        <v>422</v>
      </c>
      <c r="E248" s="125" t="s">
        <v>235</v>
      </c>
      <c r="F248" s="125" t="s">
        <v>545</v>
      </c>
      <c r="G248" s="125" t="s">
        <v>546</v>
      </c>
      <c r="H248" s="125" t="s">
        <v>240</v>
      </c>
      <c r="I248" s="51">
        <v>20</v>
      </c>
      <c r="J248" s="51">
        <v>30</v>
      </c>
      <c r="K248" s="161">
        <v>15</v>
      </c>
      <c r="L248" s="170">
        <v>80</v>
      </c>
      <c r="M248" s="89">
        <f t="shared" si="6"/>
        <v>80</v>
      </c>
      <c r="N248" s="162" t="str">
        <f t="shared" si="7"/>
        <v>OK</v>
      </c>
      <c r="O248" s="164"/>
      <c r="P248" s="164"/>
      <c r="Q248" s="165"/>
      <c r="R248" s="164"/>
      <c r="S248" s="165"/>
      <c r="T248" s="165"/>
      <c r="U248" s="165"/>
      <c r="V248" s="165"/>
      <c r="W248" s="165"/>
      <c r="X248" s="165"/>
      <c r="Y248" s="165"/>
      <c r="Z248" s="169"/>
      <c r="AA248" s="165"/>
      <c r="AB248" s="165"/>
      <c r="AC248" s="165"/>
      <c r="AD248" s="165"/>
      <c r="AE248" s="165"/>
      <c r="AF248" s="165"/>
      <c r="AG248" s="165"/>
      <c r="AH248" s="165"/>
      <c r="AI248" s="165"/>
      <c r="AJ248" s="165"/>
      <c r="AK248" s="165"/>
    </row>
    <row r="249" spans="1:37" ht="15" customHeight="1" x14ac:dyDescent="0.25">
      <c r="A249" s="224"/>
      <c r="B249" s="226"/>
      <c r="C249" s="60">
        <v>312</v>
      </c>
      <c r="D249" s="39" t="s">
        <v>423</v>
      </c>
      <c r="E249" s="125" t="s">
        <v>235</v>
      </c>
      <c r="F249" s="125" t="s">
        <v>257</v>
      </c>
      <c r="G249" s="125" t="s">
        <v>547</v>
      </c>
      <c r="H249" s="125" t="s">
        <v>240</v>
      </c>
      <c r="I249" s="51">
        <v>20</v>
      </c>
      <c r="J249" s="51">
        <v>30</v>
      </c>
      <c r="K249" s="161">
        <v>20</v>
      </c>
      <c r="L249" s="170">
        <v>50</v>
      </c>
      <c r="M249" s="89">
        <f t="shared" si="6"/>
        <v>50</v>
      </c>
      <c r="N249" s="162" t="str">
        <f t="shared" si="7"/>
        <v>OK</v>
      </c>
      <c r="O249" s="164"/>
      <c r="P249" s="164"/>
      <c r="Q249" s="165"/>
      <c r="R249" s="164"/>
      <c r="S249" s="165"/>
      <c r="T249" s="165"/>
      <c r="U249" s="165"/>
      <c r="V249" s="165"/>
      <c r="W249" s="165"/>
      <c r="X249" s="165"/>
      <c r="Y249" s="165"/>
      <c r="Z249" s="169"/>
      <c r="AA249" s="165"/>
      <c r="AB249" s="165"/>
      <c r="AC249" s="165"/>
      <c r="AD249" s="165"/>
      <c r="AE249" s="165"/>
      <c r="AF249" s="165"/>
      <c r="AG249" s="165"/>
      <c r="AH249" s="165"/>
      <c r="AI249" s="165"/>
      <c r="AJ249" s="165"/>
      <c r="AK249" s="165"/>
    </row>
    <row r="250" spans="1:37" ht="15" customHeight="1" x14ac:dyDescent="0.25">
      <c r="A250" s="224"/>
      <c r="B250" s="226"/>
      <c r="C250" s="60">
        <v>313</v>
      </c>
      <c r="D250" s="61" t="s">
        <v>424</v>
      </c>
      <c r="E250" s="125" t="s">
        <v>235</v>
      </c>
      <c r="F250" s="125" t="s">
        <v>375</v>
      </c>
      <c r="G250" s="125" t="s">
        <v>376</v>
      </c>
      <c r="H250" s="125" t="s">
        <v>240</v>
      </c>
      <c r="I250" s="51">
        <v>20</v>
      </c>
      <c r="J250" s="51">
        <v>30</v>
      </c>
      <c r="K250" s="161">
        <v>20</v>
      </c>
      <c r="L250" s="170">
        <v>50</v>
      </c>
      <c r="M250" s="89">
        <f t="shared" si="6"/>
        <v>50</v>
      </c>
      <c r="N250" s="162" t="str">
        <f t="shared" si="7"/>
        <v>OK</v>
      </c>
      <c r="O250" s="164"/>
      <c r="P250" s="164"/>
      <c r="Q250" s="165"/>
      <c r="R250" s="164"/>
      <c r="S250" s="165"/>
      <c r="T250" s="165"/>
      <c r="U250" s="165"/>
      <c r="V250" s="165"/>
      <c r="W250" s="165"/>
      <c r="X250" s="165"/>
      <c r="Y250" s="165"/>
      <c r="Z250" s="169"/>
      <c r="AA250" s="165"/>
      <c r="AB250" s="165"/>
      <c r="AC250" s="165"/>
      <c r="AD250" s="165"/>
      <c r="AE250" s="165"/>
      <c r="AF250" s="165"/>
      <c r="AG250" s="165"/>
      <c r="AH250" s="165"/>
      <c r="AI250" s="165"/>
      <c r="AJ250" s="165"/>
      <c r="AK250" s="165"/>
    </row>
    <row r="251" spans="1:37" ht="15" customHeight="1" x14ac:dyDescent="0.25">
      <c r="A251" s="224"/>
      <c r="B251" s="226"/>
      <c r="C251" s="57">
        <v>314</v>
      </c>
      <c r="D251" s="61" t="s">
        <v>425</v>
      </c>
      <c r="E251" s="125" t="s">
        <v>235</v>
      </c>
      <c r="F251" s="125" t="s">
        <v>375</v>
      </c>
      <c r="G251" s="125" t="s">
        <v>254</v>
      </c>
      <c r="H251" s="125" t="s">
        <v>240</v>
      </c>
      <c r="I251" s="51">
        <v>20</v>
      </c>
      <c r="J251" s="51">
        <v>30</v>
      </c>
      <c r="K251" s="161">
        <v>20</v>
      </c>
      <c r="L251" s="170"/>
      <c r="M251" s="89">
        <f t="shared" si="6"/>
        <v>0</v>
      </c>
      <c r="N251" s="162" t="str">
        <f t="shared" si="7"/>
        <v>OK</v>
      </c>
      <c r="O251" s="164"/>
      <c r="P251" s="164"/>
      <c r="Q251" s="165"/>
      <c r="R251" s="164"/>
      <c r="S251" s="165"/>
      <c r="T251" s="165"/>
      <c r="U251" s="165"/>
      <c r="V251" s="165"/>
      <c r="W251" s="165"/>
      <c r="X251" s="165"/>
      <c r="Y251" s="165"/>
      <c r="Z251" s="169"/>
      <c r="AA251" s="165"/>
      <c r="AB251" s="165"/>
      <c r="AC251" s="165"/>
      <c r="AD251" s="165"/>
      <c r="AE251" s="165"/>
      <c r="AF251" s="165"/>
      <c r="AG251" s="165"/>
      <c r="AH251" s="165"/>
      <c r="AI251" s="165"/>
      <c r="AJ251" s="165"/>
      <c r="AK251" s="165"/>
    </row>
    <row r="252" spans="1:37" ht="15" customHeight="1" x14ac:dyDescent="0.25">
      <c r="A252" s="224"/>
      <c r="B252" s="226"/>
      <c r="C252" s="60">
        <v>315</v>
      </c>
      <c r="D252" s="61" t="s">
        <v>426</v>
      </c>
      <c r="E252" s="125" t="s">
        <v>235</v>
      </c>
      <c r="F252" s="125" t="s">
        <v>377</v>
      </c>
      <c r="G252" s="125" t="s">
        <v>548</v>
      </c>
      <c r="H252" s="125" t="s">
        <v>30</v>
      </c>
      <c r="I252" s="51">
        <v>20</v>
      </c>
      <c r="J252" s="51">
        <v>30</v>
      </c>
      <c r="K252" s="161">
        <v>20</v>
      </c>
      <c r="L252" s="170"/>
      <c r="M252" s="89">
        <f t="shared" si="6"/>
        <v>0</v>
      </c>
      <c r="N252" s="162" t="str">
        <f t="shared" si="7"/>
        <v>OK</v>
      </c>
      <c r="O252" s="164"/>
      <c r="P252" s="164"/>
      <c r="Q252" s="165"/>
      <c r="R252" s="164"/>
      <c r="S252" s="165"/>
      <c r="T252" s="165"/>
      <c r="U252" s="165"/>
      <c r="V252" s="165"/>
      <c r="W252" s="165"/>
      <c r="X252" s="165"/>
      <c r="Y252" s="165"/>
      <c r="Z252" s="169"/>
      <c r="AA252" s="165"/>
      <c r="AB252" s="165"/>
      <c r="AC252" s="165"/>
      <c r="AD252" s="165"/>
      <c r="AE252" s="165"/>
      <c r="AF252" s="165"/>
      <c r="AG252" s="165"/>
      <c r="AH252" s="165"/>
      <c r="AI252" s="165"/>
      <c r="AJ252" s="165"/>
      <c r="AK252" s="165"/>
    </row>
    <row r="253" spans="1:37" ht="15" customHeight="1" x14ac:dyDescent="0.25">
      <c r="A253" s="224"/>
      <c r="B253" s="226"/>
      <c r="C253" s="60">
        <v>316</v>
      </c>
      <c r="D253" s="61" t="s">
        <v>427</v>
      </c>
      <c r="E253" s="125" t="s">
        <v>235</v>
      </c>
      <c r="F253" s="125" t="s">
        <v>253</v>
      </c>
      <c r="G253" s="125" t="s">
        <v>549</v>
      </c>
      <c r="H253" s="125" t="s">
        <v>240</v>
      </c>
      <c r="I253" s="51">
        <v>20</v>
      </c>
      <c r="J253" s="51">
        <v>30</v>
      </c>
      <c r="K253" s="161">
        <v>55</v>
      </c>
      <c r="L253" s="170"/>
      <c r="M253" s="89">
        <f t="shared" si="6"/>
        <v>0</v>
      </c>
      <c r="N253" s="162" t="str">
        <f t="shared" si="7"/>
        <v>OK</v>
      </c>
      <c r="O253" s="164"/>
      <c r="P253" s="164"/>
      <c r="Q253" s="165"/>
      <c r="R253" s="164"/>
      <c r="S253" s="165"/>
      <c r="T253" s="165"/>
      <c r="U253" s="165"/>
      <c r="V253" s="165"/>
      <c r="W253" s="165"/>
      <c r="X253" s="165"/>
      <c r="Y253" s="165"/>
      <c r="Z253" s="169"/>
      <c r="AA253" s="165"/>
      <c r="AB253" s="165"/>
      <c r="AC253" s="165"/>
      <c r="AD253" s="165"/>
      <c r="AE253" s="165"/>
      <c r="AF253" s="165"/>
      <c r="AG253" s="165"/>
      <c r="AH253" s="165"/>
      <c r="AI253" s="165"/>
      <c r="AJ253" s="165"/>
      <c r="AK253" s="165"/>
    </row>
    <row r="254" spans="1:37" ht="15" customHeight="1" x14ac:dyDescent="0.25">
      <c r="A254" s="224"/>
      <c r="B254" s="226"/>
      <c r="C254" s="60">
        <v>317</v>
      </c>
      <c r="D254" s="62" t="s">
        <v>428</v>
      </c>
      <c r="E254" s="125" t="s">
        <v>235</v>
      </c>
      <c r="F254" s="125" t="s">
        <v>253</v>
      </c>
      <c r="G254" s="125" t="s">
        <v>550</v>
      </c>
      <c r="H254" s="51" t="s">
        <v>240</v>
      </c>
      <c r="I254" s="51">
        <v>20</v>
      </c>
      <c r="J254" s="51">
        <v>30</v>
      </c>
      <c r="K254" s="161">
        <v>44</v>
      </c>
      <c r="L254" s="170"/>
      <c r="M254" s="89">
        <f t="shared" si="6"/>
        <v>0</v>
      </c>
      <c r="N254" s="162" t="str">
        <f t="shared" si="7"/>
        <v>OK</v>
      </c>
      <c r="O254" s="164"/>
      <c r="P254" s="164"/>
      <c r="Q254" s="165"/>
      <c r="R254" s="164"/>
      <c r="S254" s="165"/>
      <c r="T254" s="165"/>
      <c r="U254" s="165"/>
      <c r="V254" s="165"/>
      <c r="W254" s="165"/>
      <c r="X254" s="165"/>
      <c r="Y254" s="165"/>
      <c r="Z254" s="169"/>
      <c r="AA254" s="165"/>
      <c r="AB254" s="165"/>
      <c r="AC254" s="165"/>
      <c r="AD254" s="165"/>
      <c r="AE254" s="165"/>
      <c r="AF254" s="165"/>
      <c r="AG254" s="165"/>
      <c r="AH254" s="165"/>
      <c r="AI254" s="165"/>
      <c r="AJ254" s="165"/>
      <c r="AK254" s="165"/>
    </row>
    <row r="255" spans="1:37" ht="45" x14ac:dyDescent="0.25">
      <c r="A255" s="224"/>
      <c r="B255" s="226"/>
      <c r="C255" s="60">
        <v>318</v>
      </c>
      <c r="D255" s="62" t="s">
        <v>429</v>
      </c>
      <c r="E255" s="125" t="s">
        <v>235</v>
      </c>
      <c r="F255" s="125" t="s">
        <v>551</v>
      </c>
      <c r="G255" s="125" t="s">
        <v>552</v>
      </c>
      <c r="H255" s="51" t="s">
        <v>240</v>
      </c>
      <c r="I255" s="51">
        <v>20</v>
      </c>
      <c r="J255" s="51">
        <v>30</v>
      </c>
      <c r="K255" s="161">
        <v>8.8000000000000007</v>
      </c>
      <c r="L255" s="170">
        <v>100</v>
      </c>
      <c r="M255" s="89">
        <f t="shared" si="6"/>
        <v>0</v>
      </c>
      <c r="N255" s="162" t="str">
        <f t="shared" si="7"/>
        <v>OK</v>
      </c>
      <c r="O255" s="164"/>
      <c r="P255" s="164"/>
      <c r="Q255" s="165">
        <v>100</v>
      </c>
      <c r="R255" s="164"/>
      <c r="S255" s="165"/>
      <c r="T255" s="165"/>
      <c r="U255" s="165"/>
      <c r="V255" s="165"/>
      <c r="W255" s="165"/>
      <c r="X255" s="165"/>
      <c r="Y255" s="165"/>
      <c r="Z255" s="169"/>
      <c r="AA255" s="165"/>
      <c r="AB255" s="165"/>
      <c r="AC255" s="165"/>
      <c r="AD255" s="165"/>
      <c r="AE255" s="165"/>
      <c r="AF255" s="165"/>
      <c r="AG255" s="165"/>
      <c r="AH255" s="165"/>
      <c r="AI255" s="165"/>
      <c r="AJ255" s="165"/>
      <c r="AK255" s="165"/>
    </row>
    <row r="256" spans="1:37" ht="15" customHeight="1" x14ac:dyDescent="0.25">
      <c r="A256" s="224"/>
      <c r="B256" s="226"/>
      <c r="C256" s="57">
        <v>319</v>
      </c>
      <c r="D256" s="62" t="s">
        <v>430</v>
      </c>
      <c r="E256" s="125" t="s">
        <v>235</v>
      </c>
      <c r="F256" s="125" t="s">
        <v>551</v>
      </c>
      <c r="G256" s="125" t="s">
        <v>384</v>
      </c>
      <c r="H256" s="51" t="s">
        <v>240</v>
      </c>
      <c r="I256" s="51">
        <v>20</v>
      </c>
      <c r="J256" s="51">
        <v>30</v>
      </c>
      <c r="K256" s="161">
        <v>21</v>
      </c>
      <c r="L256" s="170"/>
      <c r="M256" s="89">
        <f t="shared" si="6"/>
        <v>0</v>
      </c>
      <c r="N256" s="162" t="str">
        <f t="shared" si="7"/>
        <v>OK</v>
      </c>
      <c r="O256" s="164"/>
      <c r="P256" s="164"/>
      <c r="Q256" s="165"/>
      <c r="R256" s="164"/>
      <c r="S256" s="165"/>
      <c r="T256" s="165"/>
      <c r="U256" s="165"/>
      <c r="V256" s="165"/>
      <c r="W256" s="165"/>
      <c r="X256" s="165"/>
      <c r="Y256" s="165"/>
      <c r="Z256" s="169"/>
      <c r="AA256" s="165"/>
      <c r="AB256" s="165"/>
      <c r="AC256" s="165"/>
      <c r="AD256" s="165"/>
      <c r="AE256" s="165"/>
      <c r="AF256" s="165"/>
      <c r="AG256" s="165"/>
      <c r="AH256" s="165"/>
      <c r="AI256" s="165"/>
      <c r="AJ256" s="165"/>
      <c r="AK256" s="165"/>
    </row>
    <row r="257" spans="1:37" ht="15" customHeight="1" x14ac:dyDescent="0.25">
      <c r="A257" s="224"/>
      <c r="B257" s="226"/>
      <c r="C257" s="60">
        <v>320</v>
      </c>
      <c r="D257" s="62" t="s">
        <v>431</v>
      </c>
      <c r="E257" s="125" t="s">
        <v>235</v>
      </c>
      <c r="F257" s="125" t="s">
        <v>551</v>
      </c>
      <c r="G257" s="125" t="s">
        <v>553</v>
      </c>
      <c r="H257" s="51" t="s">
        <v>240</v>
      </c>
      <c r="I257" s="51">
        <v>20</v>
      </c>
      <c r="J257" s="51">
        <v>30</v>
      </c>
      <c r="K257" s="161">
        <v>8</v>
      </c>
      <c r="L257" s="170">
        <v>10</v>
      </c>
      <c r="M257" s="89">
        <f t="shared" si="6"/>
        <v>10</v>
      </c>
      <c r="N257" s="162" t="str">
        <f t="shared" si="7"/>
        <v>OK</v>
      </c>
      <c r="O257" s="164"/>
      <c r="P257" s="164"/>
      <c r="Q257" s="165"/>
      <c r="R257" s="164"/>
      <c r="S257" s="165"/>
      <c r="T257" s="165"/>
      <c r="U257" s="165"/>
      <c r="V257" s="165"/>
      <c r="W257" s="165"/>
      <c r="X257" s="165"/>
      <c r="Y257" s="165"/>
      <c r="Z257" s="169"/>
      <c r="AA257" s="165"/>
      <c r="AB257" s="165"/>
      <c r="AC257" s="165"/>
      <c r="AD257" s="165"/>
      <c r="AE257" s="165"/>
      <c r="AF257" s="165"/>
      <c r="AG257" s="165"/>
      <c r="AH257" s="165"/>
      <c r="AI257" s="165"/>
      <c r="AJ257" s="165"/>
      <c r="AK257" s="165"/>
    </row>
    <row r="258" spans="1:37" ht="15" customHeight="1" x14ac:dyDescent="0.25">
      <c r="A258" s="224"/>
      <c r="B258" s="226"/>
      <c r="C258" s="60">
        <v>321</v>
      </c>
      <c r="D258" s="62" t="s">
        <v>202</v>
      </c>
      <c r="E258" s="125" t="s">
        <v>235</v>
      </c>
      <c r="F258" s="125" t="s">
        <v>255</v>
      </c>
      <c r="G258" s="125" t="s">
        <v>554</v>
      </c>
      <c r="H258" s="51" t="s">
        <v>31</v>
      </c>
      <c r="I258" s="51">
        <v>20</v>
      </c>
      <c r="J258" s="51">
        <v>30</v>
      </c>
      <c r="K258" s="161">
        <v>27</v>
      </c>
      <c r="L258" s="170"/>
      <c r="M258" s="89">
        <f t="shared" si="6"/>
        <v>0</v>
      </c>
      <c r="N258" s="162" t="str">
        <f t="shared" si="7"/>
        <v>OK</v>
      </c>
      <c r="O258" s="164"/>
      <c r="P258" s="164"/>
      <c r="Q258" s="165"/>
      <c r="R258" s="164"/>
      <c r="S258" s="165"/>
      <c r="T258" s="165"/>
      <c r="U258" s="165"/>
      <c r="V258" s="165"/>
      <c r="W258" s="165"/>
      <c r="X258" s="165"/>
      <c r="Y258" s="165"/>
      <c r="Z258" s="169"/>
      <c r="AA258" s="165"/>
      <c r="AB258" s="165"/>
      <c r="AC258" s="165"/>
      <c r="AD258" s="165"/>
      <c r="AE258" s="165"/>
      <c r="AF258" s="165"/>
      <c r="AG258" s="165"/>
      <c r="AH258" s="165"/>
      <c r="AI258" s="165"/>
      <c r="AJ258" s="165"/>
      <c r="AK258" s="165"/>
    </row>
    <row r="259" spans="1:37" ht="15" customHeight="1" x14ac:dyDescent="0.25">
      <c r="A259" s="224"/>
      <c r="B259" s="226"/>
      <c r="C259" s="60">
        <v>322</v>
      </c>
      <c r="D259" s="62" t="s">
        <v>77</v>
      </c>
      <c r="E259" s="51" t="s">
        <v>235</v>
      </c>
      <c r="F259" s="51" t="s">
        <v>255</v>
      </c>
      <c r="G259" s="125" t="s">
        <v>555</v>
      </c>
      <c r="H259" s="51" t="s">
        <v>31</v>
      </c>
      <c r="I259" s="51">
        <v>20</v>
      </c>
      <c r="J259" s="51">
        <v>30</v>
      </c>
      <c r="K259" s="161">
        <v>45</v>
      </c>
      <c r="L259" s="170"/>
      <c r="M259" s="89">
        <f t="shared" si="6"/>
        <v>0</v>
      </c>
      <c r="N259" s="162" t="str">
        <f t="shared" si="7"/>
        <v>OK</v>
      </c>
      <c r="O259" s="164"/>
      <c r="P259" s="164"/>
      <c r="Q259" s="165"/>
      <c r="R259" s="164"/>
      <c r="S259" s="165"/>
      <c r="T259" s="165"/>
      <c r="U259" s="165"/>
      <c r="V259" s="165"/>
      <c r="W259" s="165"/>
      <c r="X259" s="165"/>
      <c r="Y259" s="165"/>
      <c r="Z259" s="169"/>
      <c r="AA259" s="165"/>
      <c r="AB259" s="165"/>
      <c r="AC259" s="165"/>
      <c r="AD259" s="165"/>
      <c r="AE259" s="165"/>
      <c r="AF259" s="165"/>
      <c r="AG259" s="165"/>
      <c r="AH259" s="165"/>
      <c r="AI259" s="165"/>
      <c r="AJ259" s="165"/>
      <c r="AK259" s="165"/>
    </row>
    <row r="260" spans="1:37" ht="15" customHeight="1" x14ac:dyDescent="0.25">
      <c r="A260" s="224"/>
      <c r="B260" s="226"/>
      <c r="C260" s="60">
        <v>323</v>
      </c>
      <c r="D260" s="62" t="s">
        <v>203</v>
      </c>
      <c r="E260" s="125" t="s">
        <v>235</v>
      </c>
      <c r="F260" s="125" t="s">
        <v>255</v>
      </c>
      <c r="G260" s="56" t="s">
        <v>555</v>
      </c>
      <c r="H260" s="51" t="s">
        <v>31</v>
      </c>
      <c r="I260" s="51">
        <v>20</v>
      </c>
      <c r="J260" s="51">
        <v>30</v>
      </c>
      <c r="K260" s="161">
        <v>12</v>
      </c>
      <c r="L260" s="170"/>
      <c r="M260" s="89">
        <f t="shared" ref="M260:M323" si="8">L260-(SUM(O260:AK260))</f>
        <v>0</v>
      </c>
      <c r="N260" s="162" t="str">
        <f t="shared" si="7"/>
        <v>OK</v>
      </c>
      <c r="O260" s="164"/>
      <c r="P260" s="164"/>
      <c r="Q260" s="165"/>
      <c r="R260" s="164"/>
      <c r="S260" s="165"/>
      <c r="T260" s="165"/>
      <c r="U260" s="165"/>
      <c r="V260" s="165"/>
      <c r="W260" s="165"/>
      <c r="X260" s="165"/>
      <c r="Y260" s="165"/>
      <c r="Z260" s="169"/>
      <c r="AA260" s="165"/>
      <c r="AB260" s="165"/>
      <c r="AC260" s="165"/>
      <c r="AD260" s="165"/>
      <c r="AE260" s="165"/>
      <c r="AF260" s="165"/>
      <c r="AG260" s="165"/>
      <c r="AH260" s="165"/>
      <c r="AI260" s="165"/>
      <c r="AJ260" s="165"/>
      <c r="AK260" s="165"/>
    </row>
    <row r="261" spans="1:37" ht="15" customHeight="1" x14ac:dyDescent="0.25">
      <c r="A261" s="224"/>
      <c r="B261" s="226"/>
      <c r="C261" s="60">
        <v>324</v>
      </c>
      <c r="D261" s="62" t="s">
        <v>78</v>
      </c>
      <c r="E261" s="125" t="s">
        <v>235</v>
      </c>
      <c r="F261" s="125" t="s">
        <v>556</v>
      </c>
      <c r="G261" s="56" t="s">
        <v>557</v>
      </c>
      <c r="H261" s="51" t="s">
        <v>31</v>
      </c>
      <c r="I261" s="51">
        <v>20</v>
      </c>
      <c r="J261" s="51">
        <v>30</v>
      </c>
      <c r="K261" s="161">
        <v>8.5</v>
      </c>
      <c r="L261" s="170"/>
      <c r="M261" s="89">
        <f t="shared" si="8"/>
        <v>0</v>
      </c>
      <c r="N261" s="162" t="str">
        <f t="shared" ref="N261:N324" si="9">IF(M261&lt;0,"ATENÇÃO","OK")</f>
        <v>OK</v>
      </c>
      <c r="O261" s="164"/>
      <c r="P261" s="164"/>
      <c r="Q261" s="165"/>
      <c r="R261" s="164"/>
      <c r="S261" s="165"/>
      <c r="T261" s="165"/>
      <c r="U261" s="165"/>
      <c r="V261" s="165"/>
      <c r="W261" s="165"/>
      <c r="X261" s="165"/>
      <c r="Y261" s="165"/>
      <c r="Z261" s="169"/>
      <c r="AA261" s="165"/>
      <c r="AB261" s="165"/>
      <c r="AC261" s="165"/>
      <c r="AD261" s="165"/>
      <c r="AE261" s="165"/>
      <c r="AF261" s="165"/>
      <c r="AG261" s="165"/>
      <c r="AH261" s="165"/>
      <c r="AI261" s="165"/>
      <c r="AJ261" s="165"/>
      <c r="AK261" s="165"/>
    </row>
    <row r="262" spans="1:37" ht="15" customHeight="1" x14ac:dyDescent="0.25">
      <c r="A262" s="224"/>
      <c r="B262" s="226"/>
      <c r="C262" s="60">
        <v>325</v>
      </c>
      <c r="D262" s="62" t="s">
        <v>204</v>
      </c>
      <c r="E262" s="125" t="s">
        <v>235</v>
      </c>
      <c r="F262" s="125" t="s">
        <v>257</v>
      </c>
      <c r="G262" s="125" t="s">
        <v>558</v>
      </c>
      <c r="H262" s="51" t="s">
        <v>31</v>
      </c>
      <c r="I262" s="51">
        <v>20</v>
      </c>
      <c r="J262" s="51">
        <v>30</v>
      </c>
      <c r="K262" s="161">
        <v>10</v>
      </c>
      <c r="L262" s="170"/>
      <c r="M262" s="89">
        <f t="shared" si="8"/>
        <v>0</v>
      </c>
      <c r="N262" s="162" t="str">
        <f t="shared" si="9"/>
        <v>OK</v>
      </c>
      <c r="O262" s="164"/>
      <c r="P262" s="164"/>
      <c r="Q262" s="165"/>
      <c r="R262" s="164"/>
      <c r="S262" s="165"/>
      <c r="T262" s="165"/>
      <c r="U262" s="165"/>
      <c r="V262" s="165"/>
      <c r="W262" s="165"/>
      <c r="X262" s="165"/>
      <c r="Y262" s="165"/>
      <c r="Z262" s="169"/>
      <c r="AA262" s="165"/>
      <c r="AB262" s="165"/>
      <c r="AC262" s="165"/>
      <c r="AD262" s="165"/>
      <c r="AE262" s="165"/>
      <c r="AF262" s="165"/>
      <c r="AG262" s="165"/>
      <c r="AH262" s="165"/>
      <c r="AI262" s="165"/>
      <c r="AJ262" s="165"/>
      <c r="AK262" s="165"/>
    </row>
    <row r="263" spans="1:37" s="175" customFormat="1" ht="15" customHeight="1" x14ac:dyDescent="0.25">
      <c r="A263" s="224"/>
      <c r="B263" s="226"/>
      <c r="C263" s="60">
        <v>326</v>
      </c>
      <c r="D263" s="62" t="s">
        <v>79</v>
      </c>
      <c r="E263" s="125" t="s">
        <v>235</v>
      </c>
      <c r="F263" s="125" t="s">
        <v>257</v>
      </c>
      <c r="G263" s="56" t="s">
        <v>559</v>
      </c>
      <c r="H263" s="125" t="s">
        <v>31</v>
      </c>
      <c r="I263" s="51">
        <v>20</v>
      </c>
      <c r="J263" s="51">
        <v>30</v>
      </c>
      <c r="K263" s="161">
        <v>21</v>
      </c>
      <c r="L263" s="170"/>
      <c r="M263" s="89">
        <f t="shared" si="8"/>
        <v>0</v>
      </c>
      <c r="N263" s="162" t="str">
        <f t="shared" si="9"/>
        <v>OK</v>
      </c>
      <c r="O263" s="174"/>
      <c r="P263" s="174"/>
      <c r="Q263" s="169"/>
      <c r="R263" s="174"/>
      <c r="S263" s="169"/>
      <c r="T263" s="169"/>
      <c r="U263" s="169"/>
      <c r="V263" s="169"/>
      <c r="W263" s="169"/>
      <c r="X263" s="169"/>
      <c r="Y263" s="169"/>
      <c r="Z263" s="169"/>
      <c r="AA263" s="169"/>
      <c r="AB263" s="169"/>
      <c r="AC263" s="169"/>
      <c r="AD263" s="169"/>
      <c r="AE263" s="169"/>
      <c r="AF263" s="169"/>
      <c r="AG263" s="169"/>
      <c r="AH263" s="169"/>
      <c r="AI263" s="169"/>
      <c r="AJ263" s="169"/>
      <c r="AK263" s="169"/>
    </row>
    <row r="264" spans="1:37" ht="15" customHeight="1" x14ac:dyDescent="0.25">
      <c r="A264" s="224"/>
      <c r="B264" s="226"/>
      <c r="C264" s="57">
        <v>327</v>
      </c>
      <c r="D264" s="62" t="s">
        <v>432</v>
      </c>
      <c r="E264" s="125" t="s">
        <v>235</v>
      </c>
      <c r="F264" s="125" t="s">
        <v>257</v>
      </c>
      <c r="G264" s="125" t="s">
        <v>499</v>
      </c>
      <c r="H264" s="125" t="s">
        <v>240</v>
      </c>
      <c r="I264" s="51">
        <v>20</v>
      </c>
      <c r="J264" s="51">
        <v>30</v>
      </c>
      <c r="K264" s="161">
        <v>24</v>
      </c>
      <c r="L264" s="170"/>
      <c r="M264" s="89">
        <f t="shared" si="8"/>
        <v>0</v>
      </c>
      <c r="N264" s="162" t="str">
        <f t="shared" si="9"/>
        <v>OK</v>
      </c>
      <c r="O264" s="164"/>
      <c r="P264" s="164"/>
      <c r="Q264" s="165"/>
      <c r="R264" s="164"/>
      <c r="S264" s="165"/>
      <c r="T264" s="165"/>
      <c r="U264" s="165"/>
      <c r="V264" s="165"/>
      <c r="W264" s="165"/>
      <c r="X264" s="165"/>
      <c r="Y264" s="165"/>
      <c r="Z264" s="169"/>
      <c r="AA264" s="165"/>
      <c r="AB264" s="165"/>
      <c r="AC264" s="165"/>
      <c r="AD264" s="165"/>
      <c r="AE264" s="165"/>
      <c r="AF264" s="165"/>
      <c r="AG264" s="165"/>
      <c r="AH264" s="165"/>
      <c r="AI264" s="165"/>
      <c r="AJ264" s="165"/>
      <c r="AK264" s="165"/>
    </row>
    <row r="265" spans="1:37" ht="15" customHeight="1" x14ac:dyDescent="0.25">
      <c r="A265" s="224"/>
      <c r="B265" s="226"/>
      <c r="C265" s="60">
        <v>328</v>
      </c>
      <c r="D265" s="62" t="s">
        <v>433</v>
      </c>
      <c r="E265" s="51" t="s">
        <v>235</v>
      </c>
      <c r="F265" s="51" t="s">
        <v>377</v>
      </c>
      <c r="G265" s="125" t="s">
        <v>560</v>
      </c>
      <c r="H265" s="51" t="s">
        <v>240</v>
      </c>
      <c r="I265" s="51">
        <v>20</v>
      </c>
      <c r="J265" s="51">
        <v>30</v>
      </c>
      <c r="K265" s="161">
        <v>38</v>
      </c>
      <c r="L265" s="170"/>
      <c r="M265" s="89">
        <f t="shared" si="8"/>
        <v>0</v>
      </c>
      <c r="N265" s="162" t="str">
        <f t="shared" si="9"/>
        <v>OK</v>
      </c>
      <c r="O265" s="164"/>
      <c r="P265" s="164"/>
      <c r="Q265" s="165"/>
      <c r="R265" s="164"/>
      <c r="S265" s="165"/>
      <c r="T265" s="165"/>
      <c r="U265" s="165"/>
      <c r="V265" s="165"/>
      <c r="W265" s="165"/>
      <c r="X265" s="165"/>
      <c r="Y265" s="165"/>
      <c r="Z265" s="169"/>
      <c r="AA265" s="165"/>
      <c r="AB265" s="165"/>
      <c r="AC265" s="165"/>
      <c r="AD265" s="165"/>
      <c r="AE265" s="165"/>
      <c r="AF265" s="165"/>
      <c r="AG265" s="165"/>
      <c r="AH265" s="165"/>
      <c r="AI265" s="165"/>
      <c r="AJ265" s="165"/>
      <c r="AK265" s="165"/>
    </row>
    <row r="266" spans="1:37" ht="15" customHeight="1" x14ac:dyDescent="0.25">
      <c r="A266" s="224"/>
      <c r="B266" s="226"/>
      <c r="C266" s="60">
        <v>329</v>
      </c>
      <c r="D266" s="61" t="s">
        <v>434</v>
      </c>
      <c r="E266" s="125" t="s">
        <v>235</v>
      </c>
      <c r="F266" s="125" t="s">
        <v>561</v>
      </c>
      <c r="G266" s="125" t="s">
        <v>499</v>
      </c>
      <c r="H266" s="125" t="s">
        <v>240</v>
      </c>
      <c r="I266" s="51">
        <v>20</v>
      </c>
      <c r="J266" s="51">
        <v>30</v>
      </c>
      <c r="K266" s="161">
        <v>13</v>
      </c>
      <c r="L266" s="170"/>
      <c r="M266" s="89">
        <f t="shared" si="8"/>
        <v>0</v>
      </c>
      <c r="N266" s="162" t="str">
        <f t="shared" si="9"/>
        <v>OK</v>
      </c>
      <c r="O266" s="164"/>
      <c r="P266" s="164"/>
      <c r="Q266" s="165"/>
      <c r="R266" s="164"/>
      <c r="S266" s="165"/>
      <c r="T266" s="165"/>
      <c r="U266" s="165"/>
      <c r="V266" s="165"/>
      <c r="W266" s="165"/>
      <c r="X266" s="165"/>
      <c r="Y266" s="165"/>
      <c r="Z266" s="169"/>
      <c r="AA266" s="165"/>
      <c r="AB266" s="165"/>
      <c r="AC266" s="165"/>
      <c r="AD266" s="165"/>
      <c r="AE266" s="165"/>
      <c r="AF266" s="165"/>
      <c r="AG266" s="165"/>
      <c r="AH266" s="165"/>
      <c r="AI266" s="165"/>
      <c r="AJ266" s="165"/>
      <c r="AK266" s="165"/>
    </row>
    <row r="267" spans="1:37" ht="15" customHeight="1" x14ac:dyDescent="0.25">
      <c r="A267" s="224"/>
      <c r="B267" s="226"/>
      <c r="C267" s="60">
        <v>330</v>
      </c>
      <c r="D267" s="61" t="s">
        <v>435</v>
      </c>
      <c r="E267" s="125" t="s">
        <v>235</v>
      </c>
      <c r="F267" s="125" t="s">
        <v>561</v>
      </c>
      <c r="G267" s="125" t="s">
        <v>555</v>
      </c>
      <c r="H267" s="125" t="s">
        <v>240</v>
      </c>
      <c r="I267" s="51">
        <v>20</v>
      </c>
      <c r="J267" s="51">
        <v>30</v>
      </c>
      <c r="K267" s="161">
        <v>13</v>
      </c>
      <c r="L267" s="170"/>
      <c r="M267" s="89">
        <f t="shared" si="8"/>
        <v>0</v>
      </c>
      <c r="N267" s="162" t="str">
        <f t="shared" si="9"/>
        <v>OK</v>
      </c>
      <c r="O267" s="164"/>
      <c r="P267" s="164"/>
      <c r="Q267" s="165"/>
      <c r="R267" s="164"/>
      <c r="S267" s="165"/>
      <c r="T267" s="165"/>
      <c r="U267" s="165"/>
      <c r="V267" s="165"/>
      <c r="W267" s="165"/>
      <c r="X267" s="165"/>
      <c r="Y267" s="165"/>
      <c r="Z267" s="169"/>
      <c r="AA267" s="165"/>
      <c r="AB267" s="165"/>
      <c r="AC267" s="165"/>
      <c r="AD267" s="165"/>
      <c r="AE267" s="165"/>
      <c r="AF267" s="165"/>
      <c r="AG267" s="165"/>
      <c r="AH267" s="165"/>
      <c r="AI267" s="165"/>
      <c r="AJ267" s="165"/>
      <c r="AK267" s="165"/>
    </row>
    <row r="268" spans="1:37" ht="15" customHeight="1" x14ac:dyDescent="0.25">
      <c r="A268" s="224"/>
      <c r="B268" s="226"/>
      <c r="C268" s="57">
        <v>331</v>
      </c>
      <c r="D268" s="39" t="s">
        <v>436</v>
      </c>
      <c r="E268" s="51" t="s">
        <v>235</v>
      </c>
      <c r="F268" s="51" t="s">
        <v>379</v>
      </c>
      <c r="G268" s="125" t="s">
        <v>562</v>
      </c>
      <c r="H268" s="51" t="s">
        <v>240</v>
      </c>
      <c r="I268" s="51">
        <v>20</v>
      </c>
      <c r="J268" s="51">
        <v>30</v>
      </c>
      <c r="K268" s="161">
        <v>48</v>
      </c>
      <c r="L268" s="170"/>
      <c r="M268" s="89">
        <f t="shared" si="8"/>
        <v>0</v>
      </c>
      <c r="N268" s="162" t="str">
        <f t="shared" si="9"/>
        <v>OK</v>
      </c>
      <c r="O268" s="164"/>
      <c r="P268" s="164"/>
      <c r="Q268" s="165"/>
      <c r="R268" s="164"/>
      <c r="S268" s="165"/>
      <c r="T268" s="165"/>
      <c r="U268" s="165"/>
      <c r="V268" s="165"/>
      <c r="W268" s="165"/>
      <c r="X268" s="165"/>
      <c r="Y268" s="165"/>
      <c r="Z268" s="169"/>
      <c r="AA268" s="165"/>
      <c r="AB268" s="165"/>
      <c r="AC268" s="165"/>
      <c r="AD268" s="165"/>
      <c r="AE268" s="165"/>
      <c r="AF268" s="165"/>
      <c r="AG268" s="165"/>
      <c r="AH268" s="165"/>
      <c r="AI268" s="165"/>
      <c r="AJ268" s="165"/>
      <c r="AK268" s="165"/>
    </row>
    <row r="269" spans="1:37" ht="15" customHeight="1" x14ac:dyDescent="0.25">
      <c r="A269" s="224"/>
      <c r="B269" s="226"/>
      <c r="C269" s="60">
        <v>332</v>
      </c>
      <c r="D269" s="61" t="s">
        <v>437</v>
      </c>
      <c r="E269" s="51" t="s">
        <v>235</v>
      </c>
      <c r="F269" s="51" t="s">
        <v>380</v>
      </c>
      <c r="G269" s="125" t="s">
        <v>563</v>
      </c>
      <c r="H269" s="51" t="s">
        <v>240</v>
      </c>
      <c r="I269" s="51">
        <v>20</v>
      </c>
      <c r="J269" s="51">
        <v>30</v>
      </c>
      <c r="K269" s="161">
        <v>20</v>
      </c>
      <c r="L269" s="170">
        <v>50</v>
      </c>
      <c r="M269" s="89">
        <f t="shared" si="8"/>
        <v>50</v>
      </c>
      <c r="N269" s="162" t="str">
        <f t="shared" si="9"/>
        <v>OK</v>
      </c>
      <c r="O269" s="164"/>
      <c r="P269" s="164"/>
      <c r="Q269" s="165"/>
      <c r="R269" s="164"/>
      <c r="S269" s="165"/>
      <c r="T269" s="165"/>
      <c r="U269" s="165"/>
      <c r="V269" s="165"/>
      <c r="W269" s="165"/>
      <c r="X269" s="165"/>
      <c r="Y269" s="165"/>
      <c r="Z269" s="169"/>
      <c r="AA269" s="165"/>
      <c r="AB269" s="165"/>
      <c r="AC269" s="165"/>
      <c r="AD269" s="165"/>
      <c r="AE269" s="165"/>
      <c r="AF269" s="165"/>
      <c r="AG269" s="165"/>
      <c r="AH269" s="165"/>
      <c r="AI269" s="165"/>
      <c r="AJ269" s="165"/>
      <c r="AK269" s="165"/>
    </row>
    <row r="270" spans="1:37" ht="15" customHeight="1" x14ac:dyDescent="0.25">
      <c r="A270" s="224"/>
      <c r="B270" s="226"/>
      <c r="C270" s="60">
        <v>333</v>
      </c>
      <c r="D270" s="62" t="s">
        <v>205</v>
      </c>
      <c r="E270" s="125" t="s">
        <v>235</v>
      </c>
      <c r="F270" s="125" t="s">
        <v>257</v>
      </c>
      <c r="G270" s="125" t="s">
        <v>564</v>
      </c>
      <c r="H270" s="125" t="s">
        <v>240</v>
      </c>
      <c r="I270" s="51">
        <v>20</v>
      </c>
      <c r="J270" s="51">
        <v>30</v>
      </c>
      <c r="K270" s="161">
        <v>40</v>
      </c>
      <c r="L270" s="170"/>
      <c r="M270" s="89">
        <f t="shared" si="8"/>
        <v>0</v>
      </c>
      <c r="N270" s="162" t="str">
        <f t="shared" si="9"/>
        <v>OK</v>
      </c>
      <c r="O270" s="164"/>
      <c r="P270" s="164"/>
      <c r="Q270" s="165"/>
      <c r="R270" s="164"/>
      <c r="S270" s="165"/>
      <c r="T270" s="165"/>
      <c r="U270" s="165"/>
      <c r="V270" s="165"/>
      <c r="W270" s="165"/>
      <c r="X270" s="165"/>
      <c r="Y270" s="165"/>
      <c r="Z270" s="169"/>
      <c r="AA270" s="165"/>
      <c r="AB270" s="165"/>
      <c r="AC270" s="165"/>
      <c r="AD270" s="165"/>
      <c r="AE270" s="165"/>
      <c r="AF270" s="165"/>
      <c r="AG270" s="165"/>
      <c r="AH270" s="165"/>
      <c r="AI270" s="165"/>
      <c r="AJ270" s="165"/>
      <c r="AK270" s="165"/>
    </row>
    <row r="271" spans="1:37" ht="15" customHeight="1" x14ac:dyDescent="0.25">
      <c r="A271" s="224"/>
      <c r="B271" s="226"/>
      <c r="C271" s="60">
        <v>334</v>
      </c>
      <c r="D271" s="61" t="s">
        <v>206</v>
      </c>
      <c r="E271" s="125" t="s">
        <v>235</v>
      </c>
      <c r="F271" s="125" t="s">
        <v>257</v>
      </c>
      <c r="G271" s="125" t="s">
        <v>565</v>
      </c>
      <c r="H271" s="125" t="s">
        <v>240</v>
      </c>
      <c r="I271" s="51">
        <v>20</v>
      </c>
      <c r="J271" s="51">
        <v>30</v>
      </c>
      <c r="K271" s="161">
        <v>12</v>
      </c>
      <c r="L271" s="170"/>
      <c r="M271" s="89">
        <f t="shared" si="8"/>
        <v>0</v>
      </c>
      <c r="N271" s="162" t="str">
        <f t="shared" si="9"/>
        <v>OK</v>
      </c>
      <c r="O271" s="164"/>
      <c r="P271" s="164"/>
      <c r="Q271" s="165"/>
      <c r="R271" s="164"/>
      <c r="S271" s="165"/>
      <c r="T271" s="165"/>
      <c r="U271" s="165"/>
      <c r="V271" s="165"/>
      <c r="W271" s="165"/>
      <c r="X271" s="165"/>
      <c r="Y271" s="165"/>
      <c r="Z271" s="169"/>
      <c r="AA271" s="165"/>
      <c r="AB271" s="165"/>
      <c r="AC271" s="165"/>
      <c r="AD271" s="165"/>
      <c r="AE271" s="165"/>
      <c r="AF271" s="165"/>
      <c r="AG271" s="165"/>
      <c r="AH271" s="165"/>
      <c r="AI271" s="165"/>
      <c r="AJ271" s="165"/>
      <c r="AK271" s="165"/>
    </row>
    <row r="272" spans="1:37" ht="15" customHeight="1" x14ac:dyDescent="0.25">
      <c r="A272" s="224"/>
      <c r="B272" s="226"/>
      <c r="C272" s="57">
        <v>335</v>
      </c>
      <c r="D272" s="62" t="s">
        <v>438</v>
      </c>
      <c r="E272" s="125" t="s">
        <v>235</v>
      </c>
      <c r="F272" s="125" t="s">
        <v>253</v>
      </c>
      <c r="G272" s="125" t="s">
        <v>566</v>
      </c>
      <c r="H272" s="51" t="s">
        <v>240</v>
      </c>
      <c r="I272" s="51">
        <v>20</v>
      </c>
      <c r="J272" s="51">
        <v>30</v>
      </c>
      <c r="K272" s="161">
        <v>22</v>
      </c>
      <c r="L272" s="170"/>
      <c r="M272" s="89">
        <f t="shared" si="8"/>
        <v>0</v>
      </c>
      <c r="N272" s="162" t="str">
        <f t="shared" si="9"/>
        <v>OK</v>
      </c>
      <c r="O272" s="164"/>
      <c r="P272" s="164"/>
      <c r="Q272" s="165"/>
      <c r="R272" s="164"/>
      <c r="S272" s="165"/>
      <c r="T272" s="165"/>
      <c r="U272" s="165"/>
      <c r="V272" s="165"/>
      <c r="W272" s="165"/>
      <c r="X272" s="165"/>
      <c r="Y272" s="165"/>
      <c r="Z272" s="169"/>
      <c r="AA272" s="165"/>
      <c r="AB272" s="165"/>
      <c r="AC272" s="165"/>
      <c r="AD272" s="165"/>
      <c r="AE272" s="165"/>
      <c r="AF272" s="165"/>
      <c r="AG272" s="165"/>
      <c r="AH272" s="165"/>
      <c r="AI272" s="165"/>
      <c r="AJ272" s="165"/>
      <c r="AK272" s="165"/>
    </row>
    <row r="273" spans="1:37" ht="15" customHeight="1" x14ac:dyDescent="0.25">
      <c r="A273" s="224"/>
      <c r="B273" s="226"/>
      <c r="C273" s="60">
        <v>336</v>
      </c>
      <c r="D273" s="62" t="s">
        <v>439</v>
      </c>
      <c r="E273" s="125" t="s">
        <v>235</v>
      </c>
      <c r="F273" s="125" t="s">
        <v>253</v>
      </c>
      <c r="G273" s="125" t="s">
        <v>567</v>
      </c>
      <c r="H273" s="125" t="s">
        <v>240</v>
      </c>
      <c r="I273" s="51">
        <v>20</v>
      </c>
      <c r="J273" s="51">
        <v>30</v>
      </c>
      <c r="K273" s="161">
        <v>10</v>
      </c>
      <c r="L273" s="170">
        <v>500</v>
      </c>
      <c r="M273" s="89">
        <f t="shared" si="8"/>
        <v>500</v>
      </c>
      <c r="N273" s="162" t="str">
        <f t="shared" si="9"/>
        <v>OK</v>
      </c>
      <c r="O273" s="164"/>
      <c r="P273" s="164"/>
      <c r="Q273" s="165"/>
      <c r="R273" s="164"/>
      <c r="S273" s="165"/>
      <c r="T273" s="165"/>
      <c r="U273" s="165"/>
      <c r="V273" s="165"/>
      <c r="W273" s="165"/>
      <c r="X273" s="165"/>
      <c r="Y273" s="165"/>
      <c r="Z273" s="169"/>
      <c r="AA273" s="165"/>
      <c r="AB273" s="165"/>
      <c r="AC273" s="165"/>
      <c r="AD273" s="165"/>
      <c r="AE273" s="165"/>
      <c r="AF273" s="165"/>
      <c r="AG273" s="165"/>
      <c r="AH273" s="165"/>
      <c r="AI273" s="165"/>
      <c r="AJ273" s="165"/>
      <c r="AK273" s="165"/>
    </row>
    <row r="274" spans="1:37" ht="195" x14ac:dyDescent="0.25">
      <c r="A274" s="224"/>
      <c r="B274" s="226"/>
      <c r="C274" s="60">
        <v>337</v>
      </c>
      <c r="D274" s="62" t="s">
        <v>440</v>
      </c>
      <c r="E274" s="125" t="s">
        <v>235</v>
      </c>
      <c r="F274" s="125" t="s">
        <v>568</v>
      </c>
      <c r="G274" s="125" t="s">
        <v>558</v>
      </c>
      <c r="H274" s="125" t="s">
        <v>240</v>
      </c>
      <c r="I274" s="51">
        <v>20</v>
      </c>
      <c r="J274" s="51">
        <v>30</v>
      </c>
      <c r="K274" s="161">
        <v>12.5</v>
      </c>
      <c r="L274" s="170">
        <v>500</v>
      </c>
      <c r="M274" s="89">
        <f t="shared" si="8"/>
        <v>0</v>
      </c>
      <c r="N274" s="162" t="str">
        <f t="shared" si="9"/>
        <v>OK</v>
      </c>
      <c r="O274" s="164"/>
      <c r="P274" s="164"/>
      <c r="Q274" s="165">
        <v>500</v>
      </c>
      <c r="R274" s="164"/>
      <c r="S274" s="165"/>
      <c r="T274" s="165"/>
      <c r="U274" s="165"/>
      <c r="V274" s="165"/>
      <c r="W274" s="165"/>
      <c r="X274" s="165"/>
      <c r="Y274" s="165"/>
      <c r="Z274" s="169"/>
      <c r="AA274" s="165"/>
      <c r="AB274" s="165"/>
      <c r="AC274" s="165"/>
      <c r="AD274" s="165"/>
      <c r="AE274" s="165"/>
      <c r="AF274" s="165"/>
      <c r="AG274" s="165"/>
      <c r="AH274" s="165"/>
      <c r="AI274" s="165"/>
      <c r="AJ274" s="165"/>
      <c r="AK274" s="165"/>
    </row>
    <row r="275" spans="1:37" ht="15" customHeight="1" x14ac:dyDescent="0.25">
      <c r="A275" s="224"/>
      <c r="B275" s="226"/>
      <c r="C275" s="60">
        <v>338</v>
      </c>
      <c r="D275" s="62" t="s">
        <v>441</v>
      </c>
      <c r="E275" s="125" t="s">
        <v>235</v>
      </c>
      <c r="F275" s="125" t="s">
        <v>257</v>
      </c>
      <c r="G275" s="125" t="s">
        <v>557</v>
      </c>
      <c r="H275" s="51" t="s">
        <v>240</v>
      </c>
      <c r="I275" s="51">
        <v>20</v>
      </c>
      <c r="J275" s="51">
        <v>30</v>
      </c>
      <c r="K275" s="161">
        <v>43</v>
      </c>
      <c r="L275" s="170"/>
      <c r="M275" s="89">
        <f t="shared" si="8"/>
        <v>0</v>
      </c>
      <c r="N275" s="162" t="str">
        <f t="shared" si="9"/>
        <v>OK</v>
      </c>
      <c r="O275" s="164"/>
      <c r="P275" s="164"/>
      <c r="Q275" s="165"/>
      <c r="R275" s="164"/>
      <c r="S275" s="165"/>
      <c r="T275" s="165"/>
      <c r="U275" s="165"/>
      <c r="V275" s="165"/>
      <c r="W275" s="165"/>
      <c r="X275" s="165"/>
      <c r="Y275" s="165"/>
      <c r="Z275" s="169"/>
      <c r="AA275" s="165"/>
      <c r="AB275" s="165"/>
      <c r="AC275" s="165"/>
      <c r="AD275" s="165"/>
      <c r="AE275" s="165"/>
      <c r="AF275" s="165"/>
      <c r="AG275" s="165"/>
      <c r="AH275" s="165"/>
      <c r="AI275" s="165"/>
      <c r="AJ275" s="165"/>
      <c r="AK275" s="165"/>
    </row>
    <row r="276" spans="1:37" ht="180" x14ac:dyDescent="0.25">
      <c r="A276" s="224"/>
      <c r="B276" s="226"/>
      <c r="C276" s="57">
        <v>339</v>
      </c>
      <c r="D276" s="62" t="s">
        <v>442</v>
      </c>
      <c r="E276" s="125" t="s">
        <v>235</v>
      </c>
      <c r="F276" s="125" t="s">
        <v>257</v>
      </c>
      <c r="G276" s="125" t="s">
        <v>553</v>
      </c>
      <c r="H276" s="51" t="s">
        <v>240</v>
      </c>
      <c r="I276" s="51">
        <v>20</v>
      </c>
      <c r="J276" s="51">
        <v>30</v>
      </c>
      <c r="K276" s="161">
        <v>9</v>
      </c>
      <c r="L276" s="170">
        <v>500</v>
      </c>
      <c r="M276" s="89">
        <f t="shared" si="8"/>
        <v>300</v>
      </c>
      <c r="N276" s="162" t="str">
        <f t="shared" si="9"/>
        <v>OK</v>
      </c>
      <c r="O276" s="164"/>
      <c r="P276" s="164"/>
      <c r="Q276" s="165">
        <v>200</v>
      </c>
      <c r="R276" s="164"/>
      <c r="S276" s="165"/>
      <c r="T276" s="165"/>
      <c r="U276" s="165"/>
      <c r="V276" s="165"/>
      <c r="W276" s="165"/>
      <c r="X276" s="165"/>
      <c r="Y276" s="165"/>
      <c r="Z276" s="169"/>
      <c r="AA276" s="165"/>
      <c r="AB276" s="165"/>
      <c r="AC276" s="165"/>
      <c r="AD276" s="165"/>
      <c r="AE276" s="165"/>
      <c r="AF276" s="165"/>
      <c r="AG276" s="165"/>
      <c r="AH276" s="165"/>
      <c r="AI276" s="165"/>
      <c r="AJ276" s="165"/>
      <c r="AK276" s="165"/>
    </row>
    <row r="277" spans="1:37" ht="15" customHeight="1" x14ac:dyDescent="0.25">
      <c r="A277" s="224"/>
      <c r="B277" s="226"/>
      <c r="C277" s="60">
        <v>340</v>
      </c>
      <c r="D277" s="62" t="s">
        <v>443</v>
      </c>
      <c r="E277" s="125" t="s">
        <v>235</v>
      </c>
      <c r="F277" s="125" t="s">
        <v>257</v>
      </c>
      <c r="G277" s="125" t="s">
        <v>567</v>
      </c>
      <c r="H277" s="51" t="s">
        <v>240</v>
      </c>
      <c r="I277" s="51">
        <v>20</v>
      </c>
      <c r="J277" s="51">
        <v>30</v>
      </c>
      <c r="K277" s="161">
        <v>10</v>
      </c>
      <c r="L277" s="170"/>
      <c r="M277" s="89">
        <f t="shared" si="8"/>
        <v>0</v>
      </c>
      <c r="N277" s="162" t="str">
        <f t="shared" si="9"/>
        <v>OK</v>
      </c>
      <c r="O277" s="164"/>
      <c r="P277" s="164"/>
      <c r="Q277" s="165"/>
      <c r="R277" s="164"/>
      <c r="S277" s="165"/>
      <c r="T277" s="165"/>
      <c r="U277" s="165"/>
      <c r="V277" s="165"/>
      <c r="W277" s="165"/>
      <c r="X277" s="165"/>
      <c r="Y277" s="165"/>
      <c r="Z277" s="169"/>
      <c r="AA277" s="165"/>
      <c r="AB277" s="165"/>
      <c r="AC277" s="165"/>
      <c r="AD277" s="165"/>
      <c r="AE277" s="165"/>
      <c r="AF277" s="165"/>
      <c r="AG277" s="165"/>
      <c r="AH277" s="165"/>
      <c r="AI277" s="165"/>
      <c r="AJ277" s="165"/>
      <c r="AK277" s="165"/>
    </row>
    <row r="278" spans="1:37" ht="15" customHeight="1" x14ac:dyDescent="0.25">
      <c r="A278" s="224"/>
      <c r="B278" s="226"/>
      <c r="C278" s="60">
        <v>341</v>
      </c>
      <c r="D278" s="62" t="s">
        <v>444</v>
      </c>
      <c r="E278" s="125" t="s">
        <v>235</v>
      </c>
      <c r="F278" s="125" t="s">
        <v>257</v>
      </c>
      <c r="G278" s="125" t="s">
        <v>567</v>
      </c>
      <c r="H278" s="51" t="s">
        <v>240</v>
      </c>
      <c r="I278" s="51">
        <v>20</v>
      </c>
      <c r="J278" s="51">
        <v>30</v>
      </c>
      <c r="K278" s="161">
        <v>11</v>
      </c>
      <c r="L278" s="170"/>
      <c r="M278" s="89">
        <f t="shared" si="8"/>
        <v>0</v>
      </c>
      <c r="N278" s="162" t="str">
        <f t="shared" si="9"/>
        <v>OK</v>
      </c>
      <c r="O278" s="164"/>
      <c r="P278" s="164"/>
      <c r="Q278" s="165"/>
      <c r="R278" s="164"/>
      <c r="S278" s="165"/>
      <c r="T278" s="165"/>
      <c r="U278" s="165"/>
      <c r="V278" s="165"/>
      <c r="W278" s="165"/>
      <c r="X278" s="165"/>
      <c r="Y278" s="165"/>
      <c r="Z278" s="169"/>
      <c r="AA278" s="165"/>
      <c r="AB278" s="165"/>
      <c r="AC278" s="165"/>
      <c r="AD278" s="165"/>
      <c r="AE278" s="165"/>
      <c r="AF278" s="165"/>
      <c r="AG278" s="165"/>
      <c r="AH278" s="165"/>
      <c r="AI278" s="165"/>
      <c r="AJ278" s="165"/>
      <c r="AK278" s="165"/>
    </row>
    <row r="279" spans="1:37" ht="15" customHeight="1" x14ac:dyDescent="0.25">
      <c r="A279" s="224"/>
      <c r="B279" s="226"/>
      <c r="C279" s="60">
        <v>342</v>
      </c>
      <c r="D279" s="62" t="s">
        <v>445</v>
      </c>
      <c r="E279" s="125" t="s">
        <v>235</v>
      </c>
      <c r="F279" s="125" t="s">
        <v>257</v>
      </c>
      <c r="G279" s="125" t="s">
        <v>567</v>
      </c>
      <c r="H279" s="51" t="s">
        <v>240</v>
      </c>
      <c r="I279" s="51">
        <v>20</v>
      </c>
      <c r="J279" s="51">
        <v>30</v>
      </c>
      <c r="K279" s="161">
        <v>9.3000000000000007</v>
      </c>
      <c r="L279" s="170"/>
      <c r="M279" s="89">
        <f t="shared" si="8"/>
        <v>0</v>
      </c>
      <c r="N279" s="162" t="str">
        <f t="shared" si="9"/>
        <v>OK</v>
      </c>
      <c r="O279" s="164"/>
      <c r="P279" s="164"/>
      <c r="Q279" s="165"/>
      <c r="R279" s="164"/>
      <c r="S279" s="165"/>
      <c r="T279" s="165"/>
      <c r="U279" s="165"/>
      <c r="V279" s="165"/>
      <c r="W279" s="165"/>
      <c r="X279" s="165"/>
      <c r="Y279" s="165"/>
      <c r="Z279" s="169"/>
      <c r="AA279" s="165"/>
      <c r="AB279" s="165"/>
      <c r="AC279" s="165"/>
      <c r="AD279" s="165"/>
      <c r="AE279" s="165"/>
      <c r="AF279" s="165"/>
      <c r="AG279" s="165"/>
      <c r="AH279" s="165"/>
      <c r="AI279" s="165"/>
      <c r="AJ279" s="165"/>
      <c r="AK279" s="165"/>
    </row>
    <row r="280" spans="1:37" ht="15" customHeight="1" x14ac:dyDescent="0.25">
      <c r="A280" s="224"/>
      <c r="B280" s="226"/>
      <c r="C280" s="57">
        <v>343</v>
      </c>
      <c r="D280" s="62" t="s">
        <v>207</v>
      </c>
      <c r="E280" s="125" t="s">
        <v>235</v>
      </c>
      <c r="F280" s="125" t="s">
        <v>257</v>
      </c>
      <c r="G280" s="125" t="s">
        <v>569</v>
      </c>
      <c r="H280" s="51" t="s">
        <v>31</v>
      </c>
      <c r="I280" s="51">
        <v>20</v>
      </c>
      <c r="J280" s="51">
        <v>30</v>
      </c>
      <c r="K280" s="161">
        <v>27</v>
      </c>
      <c r="L280" s="170"/>
      <c r="M280" s="89">
        <f t="shared" si="8"/>
        <v>0</v>
      </c>
      <c r="N280" s="162" t="str">
        <f t="shared" si="9"/>
        <v>OK</v>
      </c>
      <c r="O280" s="164"/>
      <c r="P280" s="164"/>
      <c r="Q280" s="165"/>
      <c r="R280" s="164"/>
      <c r="S280" s="165"/>
      <c r="T280" s="165"/>
      <c r="U280" s="165"/>
      <c r="V280" s="165"/>
      <c r="W280" s="165"/>
      <c r="X280" s="165"/>
      <c r="Y280" s="165"/>
      <c r="Z280" s="169"/>
      <c r="AA280" s="165"/>
      <c r="AB280" s="165"/>
      <c r="AC280" s="165"/>
      <c r="AD280" s="165"/>
      <c r="AE280" s="165"/>
      <c r="AF280" s="165"/>
      <c r="AG280" s="165"/>
      <c r="AH280" s="165"/>
      <c r="AI280" s="165"/>
      <c r="AJ280" s="165"/>
      <c r="AK280" s="165"/>
    </row>
    <row r="281" spans="1:37" ht="15" customHeight="1" x14ac:dyDescent="0.25">
      <c r="A281" s="224"/>
      <c r="B281" s="226"/>
      <c r="C281" s="60">
        <v>344</v>
      </c>
      <c r="D281" s="62" t="s">
        <v>208</v>
      </c>
      <c r="E281" s="125" t="s">
        <v>235</v>
      </c>
      <c r="F281" s="125" t="s">
        <v>257</v>
      </c>
      <c r="G281" s="125" t="s">
        <v>559</v>
      </c>
      <c r="H281" s="51" t="s">
        <v>31</v>
      </c>
      <c r="I281" s="51">
        <v>20</v>
      </c>
      <c r="J281" s="51">
        <v>30</v>
      </c>
      <c r="K281" s="161">
        <v>28</v>
      </c>
      <c r="L281" s="170"/>
      <c r="M281" s="89">
        <f t="shared" si="8"/>
        <v>0</v>
      </c>
      <c r="N281" s="162" t="str">
        <f t="shared" si="9"/>
        <v>OK</v>
      </c>
      <c r="O281" s="164"/>
      <c r="P281" s="164"/>
      <c r="Q281" s="165"/>
      <c r="R281" s="164"/>
      <c r="S281" s="165"/>
      <c r="T281" s="165"/>
      <c r="U281" s="165"/>
      <c r="V281" s="165"/>
      <c r="W281" s="165"/>
      <c r="X281" s="165"/>
      <c r="Y281" s="165"/>
      <c r="Z281" s="169"/>
      <c r="AA281" s="165"/>
      <c r="AB281" s="165"/>
      <c r="AC281" s="165"/>
      <c r="AD281" s="165"/>
      <c r="AE281" s="165"/>
      <c r="AF281" s="165"/>
      <c r="AG281" s="165"/>
      <c r="AH281" s="165"/>
      <c r="AI281" s="165"/>
      <c r="AJ281" s="165"/>
      <c r="AK281" s="165"/>
    </row>
    <row r="282" spans="1:37" ht="90" x14ac:dyDescent="0.25">
      <c r="A282" s="224"/>
      <c r="B282" s="226"/>
      <c r="C282" s="60">
        <v>345</v>
      </c>
      <c r="D282" s="62" t="s">
        <v>209</v>
      </c>
      <c r="E282" s="125" t="s">
        <v>235</v>
      </c>
      <c r="F282" s="125" t="s">
        <v>257</v>
      </c>
      <c r="G282" s="125" t="s">
        <v>570</v>
      </c>
      <c r="H282" s="51" t="s">
        <v>240</v>
      </c>
      <c r="I282" s="51">
        <v>20</v>
      </c>
      <c r="J282" s="51">
        <v>30</v>
      </c>
      <c r="K282" s="161">
        <v>30</v>
      </c>
      <c r="L282" s="170">
        <v>100</v>
      </c>
      <c r="M282" s="89">
        <f t="shared" si="8"/>
        <v>50</v>
      </c>
      <c r="N282" s="162" t="str">
        <f t="shared" si="9"/>
        <v>OK</v>
      </c>
      <c r="O282" s="164"/>
      <c r="P282" s="164"/>
      <c r="Q282" s="165">
        <v>50</v>
      </c>
      <c r="R282" s="164"/>
      <c r="S282" s="165"/>
      <c r="T282" s="165"/>
      <c r="U282" s="165"/>
      <c r="V282" s="165"/>
      <c r="W282" s="165"/>
      <c r="X282" s="165"/>
      <c r="Y282" s="165"/>
      <c r="Z282" s="169"/>
      <c r="AA282" s="165"/>
      <c r="AB282" s="165"/>
      <c r="AC282" s="165"/>
      <c r="AD282" s="165"/>
      <c r="AE282" s="165"/>
      <c r="AF282" s="165"/>
      <c r="AG282" s="165"/>
      <c r="AH282" s="165"/>
      <c r="AI282" s="165"/>
      <c r="AJ282" s="165"/>
      <c r="AK282" s="165"/>
    </row>
    <row r="283" spans="1:37" ht="15" customHeight="1" x14ac:dyDescent="0.25">
      <c r="A283" s="224"/>
      <c r="B283" s="226"/>
      <c r="C283" s="60">
        <v>346</v>
      </c>
      <c r="D283" s="62" t="s">
        <v>446</v>
      </c>
      <c r="E283" s="125" t="s">
        <v>235</v>
      </c>
      <c r="F283" s="125" t="s">
        <v>257</v>
      </c>
      <c r="G283" s="125" t="s">
        <v>571</v>
      </c>
      <c r="H283" s="51" t="s">
        <v>243</v>
      </c>
      <c r="I283" s="51">
        <v>20</v>
      </c>
      <c r="J283" s="51">
        <v>30</v>
      </c>
      <c r="K283" s="161">
        <v>18</v>
      </c>
      <c r="L283" s="170">
        <v>50</v>
      </c>
      <c r="M283" s="89">
        <f t="shared" si="8"/>
        <v>50</v>
      </c>
      <c r="N283" s="162" t="str">
        <f t="shared" si="9"/>
        <v>OK</v>
      </c>
      <c r="O283" s="164"/>
      <c r="P283" s="164"/>
      <c r="Q283" s="165"/>
      <c r="R283" s="164"/>
      <c r="S283" s="165"/>
      <c r="T283" s="165"/>
      <c r="U283" s="165"/>
      <c r="V283" s="165"/>
      <c r="W283" s="165"/>
      <c r="X283" s="165"/>
      <c r="Y283" s="165"/>
      <c r="Z283" s="169"/>
      <c r="AA283" s="165"/>
      <c r="AB283" s="165"/>
      <c r="AC283" s="165"/>
      <c r="AD283" s="165"/>
      <c r="AE283" s="165"/>
      <c r="AF283" s="165"/>
      <c r="AG283" s="165"/>
      <c r="AH283" s="165"/>
      <c r="AI283" s="165"/>
      <c r="AJ283" s="165"/>
      <c r="AK283" s="165"/>
    </row>
    <row r="284" spans="1:37" ht="49.7" customHeight="1" x14ac:dyDescent="0.25">
      <c r="A284" s="224"/>
      <c r="B284" s="226"/>
      <c r="C284" s="57">
        <v>347</v>
      </c>
      <c r="D284" s="62" t="s">
        <v>323</v>
      </c>
      <c r="E284" s="125" t="s">
        <v>621</v>
      </c>
      <c r="F284" s="125" t="s">
        <v>381</v>
      </c>
      <c r="G284" s="125" t="s">
        <v>572</v>
      </c>
      <c r="H284" s="51" t="s">
        <v>243</v>
      </c>
      <c r="I284" s="51">
        <v>20</v>
      </c>
      <c r="J284" s="51">
        <v>30</v>
      </c>
      <c r="K284" s="161">
        <v>27</v>
      </c>
      <c r="L284" s="170">
        <f>0+8</f>
        <v>8</v>
      </c>
      <c r="M284" s="89">
        <f t="shared" si="8"/>
        <v>0</v>
      </c>
      <c r="N284" s="162" t="str">
        <f t="shared" si="9"/>
        <v>OK</v>
      </c>
      <c r="O284" s="164">
        <v>8</v>
      </c>
      <c r="P284" s="164"/>
      <c r="Q284" s="165"/>
      <c r="R284" s="164"/>
      <c r="S284" s="165"/>
      <c r="T284" s="165"/>
      <c r="U284" s="165"/>
      <c r="V284" s="165"/>
      <c r="W284" s="165"/>
      <c r="X284" s="165"/>
      <c r="Y284" s="165"/>
      <c r="Z284" s="169"/>
      <c r="AA284" s="165"/>
      <c r="AB284" s="165"/>
      <c r="AC284" s="165"/>
      <c r="AD284" s="165"/>
      <c r="AE284" s="165"/>
      <c r="AF284" s="165"/>
      <c r="AG284" s="165"/>
      <c r="AH284" s="165"/>
      <c r="AI284" s="165"/>
      <c r="AJ284" s="165"/>
      <c r="AK284" s="165"/>
    </row>
    <row r="285" spans="1:37" ht="15" customHeight="1" x14ac:dyDescent="0.25">
      <c r="A285" s="224"/>
      <c r="B285" s="226"/>
      <c r="C285" s="60">
        <v>348</v>
      </c>
      <c r="D285" s="62" t="s">
        <v>447</v>
      </c>
      <c r="E285" s="125" t="s">
        <v>235</v>
      </c>
      <c r="F285" s="125" t="s">
        <v>385</v>
      </c>
      <c r="G285" s="125" t="s">
        <v>573</v>
      </c>
      <c r="H285" s="51" t="s">
        <v>243</v>
      </c>
      <c r="I285" s="51">
        <v>20</v>
      </c>
      <c r="J285" s="51">
        <v>30</v>
      </c>
      <c r="K285" s="161">
        <v>30</v>
      </c>
      <c r="L285" s="170"/>
      <c r="M285" s="89">
        <f t="shared" si="8"/>
        <v>0</v>
      </c>
      <c r="N285" s="162" t="str">
        <f t="shared" si="9"/>
        <v>OK</v>
      </c>
      <c r="O285" s="164"/>
      <c r="P285" s="164"/>
      <c r="Q285" s="165"/>
      <c r="R285" s="164"/>
      <c r="S285" s="165"/>
      <c r="T285" s="165"/>
      <c r="U285" s="165"/>
      <c r="V285" s="165"/>
      <c r="W285" s="165"/>
      <c r="X285" s="165"/>
      <c r="Y285" s="165"/>
      <c r="Z285" s="169"/>
      <c r="AA285" s="165"/>
      <c r="AB285" s="165"/>
      <c r="AC285" s="165"/>
      <c r="AD285" s="165"/>
      <c r="AE285" s="165"/>
      <c r="AF285" s="165"/>
      <c r="AG285" s="165"/>
      <c r="AH285" s="165"/>
      <c r="AI285" s="165"/>
      <c r="AJ285" s="165"/>
      <c r="AK285" s="165"/>
    </row>
    <row r="286" spans="1:37" ht="15" customHeight="1" x14ac:dyDescent="0.25">
      <c r="A286" s="224"/>
      <c r="B286" s="226"/>
      <c r="C286" s="60">
        <v>349</v>
      </c>
      <c r="D286" s="62" t="s">
        <v>448</v>
      </c>
      <c r="E286" s="125" t="s">
        <v>235</v>
      </c>
      <c r="F286" s="125" t="s">
        <v>385</v>
      </c>
      <c r="G286" s="125" t="s">
        <v>574</v>
      </c>
      <c r="H286" s="51" t="s">
        <v>243</v>
      </c>
      <c r="I286" s="51">
        <v>20</v>
      </c>
      <c r="J286" s="51">
        <v>30</v>
      </c>
      <c r="K286" s="161">
        <v>48</v>
      </c>
      <c r="L286" s="170"/>
      <c r="M286" s="89">
        <f t="shared" si="8"/>
        <v>0</v>
      </c>
      <c r="N286" s="162" t="str">
        <f t="shared" si="9"/>
        <v>OK</v>
      </c>
      <c r="O286" s="164"/>
      <c r="P286" s="164"/>
      <c r="Q286" s="165"/>
      <c r="R286" s="164"/>
      <c r="S286" s="165"/>
      <c r="T286" s="165"/>
      <c r="U286" s="165"/>
      <c r="V286" s="165"/>
      <c r="W286" s="165"/>
      <c r="X286" s="165"/>
      <c r="Y286" s="165"/>
      <c r="Z286" s="169"/>
      <c r="AA286" s="165"/>
      <c r="AB286" s="165"/>
      <c r="AC286" s="165"/>
      <c r="AD286" s="165"/>
      <c r="AE286" s="165"/>
      <c r="AF286" s="165"/>
      <c r="AG286" s="165"/>
      <c r="AH286" s="165"/>
      <c r="AI286" s="165"/>
      <c r="AJ286" s="165"/>
      <c r="AK286" s="165"/>
    </row>
    <row r="287" spans="1:37" ht="120" x14ac:dyDescent="0.25">
      <c r="A287" s="224"/>
      <c r="B287" s="226"/>
      <c r="C287" s="60">
        <v>350</v>
      </c>
      <c r="D287" s="62" t="s">
        <v>449</v>
      </c>
      <c r="E287" s="125" t="s">
        <v>235</v>
      </c>
      <c r="F287" s="125" t="s">
        <v>385</v>
      </c>
      <c r="G287" s="125" t="s">
        <v>573</v>
      </c>
      <c r="H287" s="51" t="s">
        <v>243</v>
      </c>
      <c r="I287" s="51">
        <v>20</v>
      </c>
      <c r="J287" s="51">
        <v>30</v>
      </c>
      <c r="K287" s="161">
        <v>150</v>
      </c>
      <c r="L287" s="170">
        <v>50</v>
      </c>
      <c r="M287" s="89">
        <f t="shared" si="8"/>
        <v>0</v>
      </c>
      <c r="N287" s="162" t="str">
        <f t="shared" si="9"/>
        <v>OK</v>
      </c>
      <c r="O287" s="164"/>
      <c r="P287" s="164"/>
      <c r="Q287" s="165">
        <v>50</v>
      </c>
      <c r="R287" s="164"/>
      <c r="S287" s="165"/>
      <c r="T287" s="165"/>
      <c r="U287" s="165"/>
      <c r="V287" s="165"/>
      <c r="W287" s="165"/>
      <c r="X287" s="165"/>
      <c r="Y287" s="165"/>
      <c r="Z287" s="169"/>
      <c r="AA287" s="165"/>
      <c r="AB287" s="165"/>
      <c r="AC287" s="165"/>
      <c r="AD287" s="165"/>
      <c r="AE287" s="165"/>
      <c r="AF287" s="165"/>
      <c r="AG287" s="165"/>
      <c r="AH287" s="165"/>
      <c r="AI287" s="165"/>
      <c r="AJ287" s="165"/>
      <c r="AK287" s="165"/>
    </row>
    <row r="288" spans="1:37" ht="120" x14ac:dyDescent="0.25">
      <c r="A288" s="224"/>
      <c r="B288" s="226"/>
      <c r="C288" s="57">
        <v>351</v>
      </c>
      <c r="D288" s="62" t="s">
        <v>450</v>
      </c>
      <c r="E288" s="125" t="s">
        <v>235</v>
      </c>
      <c r="F288" s="125" t="s">
        <v>385</v>
      </c>
      <c r="G288" s="125" t="s">
        <v>384</v>
      </c>
      <c r="H288" s="51" t="s">
        <v>243</v>
      </c>
      <c r="I288" s="51">
        <v>20</v>
      </c>
      <c r="J288" s="51">
        <v>30</v>
      </c>
      <c r="K288" s="161">
        <v>250</v>
      </c>
      <c r="L288" s="170">
        <v>50</v>
      </c>
      <c r="M288" s="89">
        <f t="shared" si="8"/>
        <v>25</v>
      </c>
      <c r="N288" s="162" t="str">
        <f t="shared" si="9"/>
        <v>OK</v>
      </c>
      <c r="O288" s="164"/>
      <c r="P288" s="164"/>
      <c r="Q288" s="165">
        <v>25</v>
      </c>
      <c r="R288" s="164"/>
      <c r="S288" s="165"/>
      <c r="T288" s="165"/>
      <c r="U288" s="165"/>
      <c r="V288" s="165"/>
      <c r="W288" s="165"/>
      <c r="X288" s="165"/>
      <c r="Y288" s="165"/>
      <c r="Z288" s="169"/>
      <c r="AA288" s="165"/>
      <c r="AB288" s="165"/>
      <c r="AC288" s="165"/>
      <c r="AD288" s="165"/>
      <c r="AE288" s="165"/>
      <c r="AF288" s="165"/>
      <c r="AG288" s="165"/>
      <c r="AH288" s="165"/>
      <c r="AI288" s="165"/>
      <c r="AJ288" s="165"/>
      <c r="AK288" s="165"/>
    </row>
    <row r="289" spans="1:37" ht="15" customHeight="1" x14ac:dyDescent="0.25">
      <c r="A289" s="224"/>
      <c r="B289" s="226"/>
      <c r="C289" s="60">
        <v>352</v>
      </c>
      <c r="D289" s="62" t="s">
        <v>451</v>
      </c>
      <c r="E289" s="125" t="s">
        <v>235</v>
      </c>
      <c r="F289" s="125" t="s">
        <v>257</v>
      </c>
      <c r="G289" s="125" t="s">
        <v>575</v>
      </c>
      <c r="H289" s="51" t="s">
        <v>243</v>
      </c>
      <c r="I289" s="51">
        <v>20</v>
      </c>
      <c r="J289" s="51">
        <v>30</v>
      </c>
      <c r="K289" s="161">
        <v>10</v>
      </c>
      <c r="L289" s="170"/>
      <c r="M289" s="89">
        <f t="shared" si="8"/>
        <v>0</v>
      </c>
      <c r="N289" s="162" t="str">
        <f t="shared" si="9"/>
        <v>OK</v>
      </c>
      <c r="O289" s="164"/>
      <c r="P289" s="164"/>
      <c r="Q289" s="165"/>
      <c r="R289" s="164"/>
      <c r="S289" s="165"/>
      <c r="T289" s="165"/>
      <c r="U289" s="165"/>
      <c r="V289" s="165"/>
      <c r="W289" s="165"/>
      <c r="X289" s="165"/>
      <c r="Y289" s="165"/>
      <c r="Z289" s="169"/>
      <c r="AA289" s="165"/>
      <c r="AB289" s="165"/>
      <c r="AC289" s="165"/>
      <c r="AD289" s="165"/>
      <c r="AE289" s="165"/>
      <c r="AF289" s="165"/>
      <c r="AG289" s="165"/>
      <c r="AH289" s="165"/>
      <c r="AI289" s="165"/>
      <c r="AJ289" s="165"/>
      <c r="AK289" s="165"/>
    </row>
    <row r="290" spans="1:37" ht="15" customHeight="1" x14ac:dyDescent="0.25">
      <c r="A290" s="224"/>
      <c r="B290" s="226"/>
      <c r="C290" s="60">
        <v>353</v>
      </c>
      <c r="D290" s="62" t="s">
        <v>324</v>
      </c>
      <c r="E290" s="125" t="s">
        <v>235</v>
      </c>
      <c r="F290" s="125" t="s">
        <v>576</v>
      </c>
      <c r="G290" s="125" t="s">
        <v>573</v>
      </c>
      <c r="H290" s="51" t="s">
        <v>243</v>
      </c>
      <c r="I290" s="51">
        <v>20</v>
      </c>
      <c r="J290" s="51">
        <v>30</v>
      </c>
      <c r="K290" s="161">
        <v>96</v>
      </c>
      <c r="L290" s="170"/>
      <c r="M290" s="89">
        <f t="shared" si="8"/>
        <v>0</v>
      </c>
      <c r="N290" s="162" t="str">
        <f t="shared" si="9"/>
        <v>OK</v>
      </c>
      <c r="O290" s="164"/>
      <c r="P290" s="164"/>
      <c r="Q290" s="165"/>
      <c r="R290" s="164"/>
      <c r="S290" s="165"/>
      <c r="T290" s="165"/>
      <c r="U290" s="165"/>
      <c r="V290" s="165"/>
      <c r="W290" s="165"/>
      <c r="X290" s="165"/>
      <c r="Y290" s="165"/>
      <c r="Z290" s="169"/>
      <c r="AA290" s="165"/>
      <c r="AB290" s="165"/>
      <c r="AC290" s="165"/>
      <c r="AD290" s="165"/>
      <c r="AE290" s="165"/>
      <c r="AF290" s="165"/>
      <c r="AG290" s="165"/>
      <c r="AH290" s="165"/>
      <c r="AI290" s="165"/>
      <c r="AJ290" s="165"/>
      <c r="AK290" s="165"/>
    </row>
    <row r="291" spans="1:37" ht="15" customHeight="1" x14ac:dyDescent="0.25">
      <c r="A291" s="224"/>
      <c r="B291" s="226"/>
      <c r="C291" s="60">
        <v>354</v>
      </c>
      <c r="D291" s="62" t="s">
        <v>325</v>
      </c>
      <c r="E291" s="125" t="s">
        <v>235</v>
      </c>
      <c r="F291" s="125" t="s">
        <v>382</v>
      </c>
      <c r="G291" s="125" t="s">
        <v>558</v>
      </c>
      <c r="H291" s="125" t="s">
        <v>240</v>
      </c>
      <c r="I291" s="51">
        <v>20</v>
      </c>
      <c r="J291" s="51">
        <v>30</v>
      </c>
      <c r="K291" s="161">
        <v>22</v>
      </c>
      <c r="L291" s="170"/>
      <c r="M291" s="89">
        <f t="shared" si="8"/>
        <v>0</v>
      </c>
      <c r="N291" s="162" t="str">
        <f t="shared" si="9"/>
        <v>OK</v>
      </c>
      <c r="O291" s="164"/>
      <c r="P291" s="164"/>
      <c r="Q291" s="165"/>
      <c r="R291" s="164"/>
      <c r="S291" s="165"/>
      <c r="T291" s="165"/>
      <c r="U291" s="165"/>
      <c r="V291" s="165"/>
      <c r="W291" s="165"/>
      <c r="X291" s="165"/>
      <c r="Y291" s="165"/>
      <c r="Z291" s="169"/>
      <c r="AA291" s="165"/>
      <c r="AB291" s="165"/>
      <c r="AC291" s="165"/>
      <c r="AD291" s="165"/>
      <c r="AE291" s="165"/>
      <c r="AF291" s="165"/>
      <c r="AG291" s="165"/>
      <c r="AH291" s="165"/>
      <c r="AI291" s="165"/>
      <c r="AJ291" s="165"/>
      <c r="AK291" s="165"/>
    </row>
    <row r="292" spans="1:37" ht="15" customHeight="1" x14ac:dyDescent="0.25">
      <c r="A292" s="224"/>
      <c r="B292" s="226"/>
      <c r="C292" s="57">
        <v>355</v>
      </c>
      <c r="D292" s="62" t="s">
        <v>452</v>
      </c>
      <c r="E292" s="51" t="s">
        <v>235</v>
      </c>
      <c r="F292" s="51" t="s">
        <v>257</v>
      </c>
      <c r="G292" s="125" t="s">
        <v>553</v>
      </c>
      <c r="H292" s="51" t="s">
        <v>240</v>
      </c>
      <c r="I292" s="51">
        <v>20</v>
      </c>
      <c r="J292" s="51">
        <v>30</v>
      </c>
      <c r="K292" s="161">
        <v>9</v>
      </c>
      <c r="L292" s="170"/>
      <c r="M292" s="89">
        <f t="shared" si="8"/>
        <v>0</v>
      </c>
      <c r="N292" s="162" t="str">
        <f t="shared" si="9"/>
        <v>OK</v>
      </c>
      <c r="O292" s="164"/>
      <c r="P292" s="164"/>
      <c r="Q292" s="165"/>
      <c r="R292" s="164"/>
      <c r="S292" s="165"/>
      <c r="T292" s="165"/>
      <c r="U292" s="165"/>
      <c r="V292" s="165"/>
      <c r="W292" s="165"/>
      <c r="X292" s="165"/>
      <c r="Y292" s="165"/>
      <c r="Z292" s="169"/>
      <c r="AA292" s="165"/>
      <c r="AB292" s="165"/>
      <c r="AC292" s="165"/>
      <c r="AD292" s="165"/>
      <c r="AE292" s="165"/>
      <c r="AF292" s="165"/>
      <c r="AG292" s="165"/>
      <c r="AH292" s="165"/>
      <c r="AI292" s="165"/>
      <c r="AJ292" s="165"/>
      <c r="AK292" s="165"/>
    </row>
    <row r="293" spans="1:37" ht="15" customHeight="1" x14ac:dyDescent="0.25">
      <c r="A293" s="224"/>
      <c r="B293" s="226"/>
      <c r="C293" s="60">
        <v>356</v>
      </c>
      <c r="D293" s="62" t="s">
        <v>453</v>
      </c>
      <c r="E293" s="51" t="s">
        <v>235</v>
      </c>
      <c r="F293" s="51" t="s">
        <v>257</v>
      </c>
      <c r="G293" s="125" t="s">
        <v>553</v>
      </c>
      <c r="H293" s="51" t="s">
        <v>240</v>
      </c>
      <c r="I293" s="51">
        <v>20</v>
      </c>
      <c r="J293" s="51">
        <v>30</v>
      </c>
      <c r="K293" s="161">
        <v>8</v>
      </c>
      <c r="L293" s="170"/>
      <c r="M293" s="89">
        <f t="shared" si="8"/>
        <v>0</v>
      </c>
      <c r="N293" s="162" t="str">
        <f t="shared" si="9"/>
        <v>OK</v>
      </c>
      <c r="O293" s="164"/>
      <c r="P293" s="164"/>
      <c r="Q293" s="165"/>
      <c r="R293" s="164"/>
      <c r="S293" s="165"/>
      <c r="T293" s="165"/>
      <c r="U293" s="165"/>
      <c r="V293" s="165"/>
      <c r="W293" s="165"/>
      <c r="X293" s="165"/>
      <c r="Y293" s="165"/>
      <c r="Z293" s="169"/>
      <c r="AA293" s="165"/>
      <c r="AB293" s="165"/>
      <c r="AC293" s="165"/>
      <c r="AD293" s="165"/>
      <c r="AE293" s="165"/>
      <c r="AF293" s="165"/>
      <c r="AG293" s="165"/>
      <c r="AH293" s="165"/>
      <c r="AI293" s="165"/>
      <c r="AJ293" s="165"/>
      <c r="AK293" s="165"/>
    </row>
    <row r="294" spans="1:37" ht="15" customHeight="1" x14ac:dyDescent="0.25">
      <c r="A294" s="224"/>
      <c r="B294" s="226"/>
      <c r="C294" s="60">
        <v>357</v>
      </c>
      <c r="D294" s="62" t="s">
        <v>454</v>
      </c>
      <c r="E294" s="51" t="s">
        <v>235</v>
      </c>
      <c r="F294" s="51" t="s">
        <v>380</v>
      </c>
      <c r="G294" s="125" t="s">
        <v>499</v>
      </c>
      <c r="H294" s="51" t="s">
        <v>240</v>
      </c>
      <c r="I294" s="51">
        <v>20</v>
      </c>
      <c r="J294" s="51">
        <v>30</v>
      </c>
      <c r="K294" s="161">
        <v>42</v>
      </c>
      <c r="L294" s="170"/>
      <c r="M294" s="89">
        <f t="shared" si="8"/>
        <v>0</v>
      </c>
      <c r="N294" s="162" t="str">
        <f t="shared" si="9"/>
        <v>OK</v>
      </c>
      <c r="O294" s="164"/>
      <c r="P294" s="164"/>
      <c r="Q294" s="165"/>
      <c r="R294" s="164"/>
      <c r="S294" s="165"/>
      <c r="T294" s="165"/>
      <c r="U294" s="165"/>
      <c r="V294" s="165"/>
      <c r="W294" s="165"/>
      <c r="X294" s="165"/>
      <c r="Y294" s="165"/>
      <c r="Z294" s="169"/>
      <c r="AA294" s="165"/>
      <c r="AB294" s="165"/>
      <c r="AC294" s="165"/>
      <c r="AD294" s="165"/>
      <c r="AE294" s="165"/>
      <c r="AF294" s="165"/>
      <c r="AG294" s="165"/>
      <c r="AH294" s="165"/>
      <c r="AI294" s="165"/>
      <c r="AJ294" s="165"/>
      <c r="AK294" s="165"/>
    </row>
    <row r="295" spans="1:37" ht="15" customHeight="1" x14ac:dyDescent="0.25">
      <c r="A295" s="224"/>
      <c r="B295" s="226"/>
      <c r="C295" s="60">
        <v>358</v>
      </c>
      <c r="D295" s="62" t="s">
        <v>326</v>
      </c>
      <c r="E295" s="125" t="s">
        <v>235</v>
      </c>
      <c r="F295" s="125" t="s">
        <v>349</v>
      </c>
      <c r="G295" s="125" t="s">
        <v>577</v>
      </c>
      <c r="H295" s="51" t="s">
        <v>240</v>
      </c>
      <c r="I295" s="51">
        <v>20</v>
      </c>
      <c r="J295" s="51">
        <v>30</v>
      </c>
      <c r="K295" s="161">
        <v>48</v>
      </c>
      <c r="L295" s="170">
        <v>20</v>
      </c>
      <c r="M295" s="89">
        <f t="shared" si="8"/>
        <v>20</v>
      </c>
      <c r="N295" s="162" t="str">
        <f t="shared" si="9"/>
        <v>OK</v>
      </c>
      <c r="O295" s="164"/>
      <c r="P295" s="164"/>
      <c r="Q295" s="165"/>
      <c r="R295" s="164"/>
      <c r="S295" s="165"/>
      <c r="T295" s="165"/>
      <c r="U295" s="165"/>
      <c r="V295" s="165"/>
      <c r="W295" s="165"/>
      <c r="X295" s="165"/>
      <c r="Y295" s="165"/>
      <c r="Z295" s="169"/>
      <c r="AA295" s="165"/>
      <c r="AB295" s="165"/>
      <c r="AC295" s="165"/>
      <c r="AD295" s="165"/>
      <c r="AE295" s="165"/>
      <c r="AF295" s="165"/>
      <c r="AG295" s="165"/>
      <c r="AH295" s="165"/>
      <c r="AI295" s="165"/>
      <c r="AJ295" s="165"/>
      <c r="AK295" s="165"/>
    </row>
    <row r="296" spans="1:37" ht="30" x14ac:dyDescent="0.25">
      <c r="A296" s="224"/>
      <c r="B296" s="226"/>
      <c r="C296" s="57">
        <v>359</v>
      </c>
      <c r="D296" s="62" t="s">
        <v>327</v>
      </c>
      <c r="E296" s="125" t="s">
        <v>235</v>
      </c>
      <c r="F296" s="125" t="s">
        <v>349</v>
      </c>
      <c r="G296" s="125" t="s">
        <v>356</v>
      </c>
      <c r="H296" s="125" t="s">
        <v>240</v>
      </c>
      <c r="I296" s="51">
        <v>20</v>
      </c>
      <c r="J296" s="51">
        <v>30</v>
      </c>
      <c r="K296" s="161">
        <v>444</v>
      </c>
      <c r="L296" s="170">
        <v>1</v>
      </c>
      <c r="M296" s="89">
        <f t="shared" si="8"/>
        <v>0</v>
      </c>
      <c r="N296" s="162" t="str">
        <f t="shared" si="9"/>
        <v>OK</v>
      </c>
      <c r="O296" s="164"/>
      <c r="P296" s="164"/>
      <c r="Q296" s="165">
        <v>1</v>
      </c>
      <c r="R296" s="164"/>
      <c r="S296" s="165"/>
      <c r="T296" s="165"/>
      <c r="U296" s="165"/>
      <c r="V296" s="165"/>
      <c r="W296" s="165"/>
      <c r="X296" s="165"/>
      <c r="Y296" s="165"/>
      <c r="Z296" s="169"/>
      <c r="AA296" s="165"/>
      <c r="AB296" s="165"/>
      <c r="AC296" s="165"/>
      <c r="AD296" s="165"/>
      <c r="AE296" s="165"/>
      <c r="AF296" s="165"/>
      <c r="AG296" s="165"/>
      <c r="AH296" s="165"/>
      <c r="AI296" s="165"/>
      <c r="AJ296" s="165"/>
      <c r="AK296" s="165"/>
    </row>
    <row r="297" spans="1:37" ht="15" customHeight="1" x14ac:dyDescent="0.25">
      <c r="A297" s="224"/>
      <c r="B297" s="226"/>
      <c r="C297" s="60">
        <v>360</v>
      </c>
      <c r="D297" s="39" t="s">
        <v>210</v>
      </c>
      <c r="E297" s="125" t="s">
        <v>235</v>
      </c>
      <c r="F297" s="125" t="s">
        <v>258</v>
      </c>
      <c r="G297" s="125" t="s">
        <v>578</v>
      </c>
      <c r="H297" s="125" t="s">
        <v>31</v>
      </c>
      <c r="I297" s="51">
        <v>20</v>
      </c>
      <c r="J297" s="51">
        <v>30</v>
      </c>
      <c r="K297" s="161">
        <v>48</v>
      </c>
      <c r="L297" s="170">
        <v>100</v>
      </c>
      <c r="M297" s="89">
        <f t="shared" si="8"/>
        <v>100</v>
      </c>
      <c r="N297" s="162" t="str">
        <f t="shared" si="9"/>
        <v>OK</v>
      </c>
      <c r="O297" s="164"/>
      <c r="P297" s="164"/>
      <c r="Q297" s="165"/>
      <c r="R297" s="164"/>
      <c r="S297" s="165"/>
      <c r="T297" s="165"/>
      <c r="U297" s="165"/>
      <c r="V297" s="165"/>
      <c r="W297" s="165"/>
      <c r="X297" s="165"/>
      <c r="Y297" s="165"/>
      <c r="Z297" s="169"/>
      <c r="AA297" s="165"/>
      <c r="AB297" s="165"/>
      <c r="AC297" s="165"/>
      <c r="AD297" s="165"/>
      <c r="AE297" s="165"/>
      <c r="AF297" s="165"/>
      <c r="AG297" s="165"/>
      <c r="AH297" s="165"/>
      <c r="AI297" s="165"/>
      <c r="AJ297" s="165"/>
      <c r="AK297" s="165"/>
    </row>
    <row r="298" spans="1:37" ht="25.5" x14ac:dyDescent="0.25">
      <c r="A298" s="224"/>
      <c r="B298" s="226"/>
      <c r="C298" s="60">
        <v>361</v>
      </c>
      <c r="D298" s="113" t="s">
        <v>211</v>
      </c>
      <c r="E298" s="51" t="s">
        <v>235</v>
      </c>
      <c r="F298" s="51" t="s">
        <v>258</v>
      </c>
      <c r="G298" s="125" t="s">
        <v>579</v>
      </c>
      <c r="H298" s="51" t="s">
        <v>31</v>
      </c>
      <c r="I298" s="51">
        <v>20</v>
      </c>
      <c r="J298" s="51">
        <v>30</v>
      </c>
      <c r="K298" s="161">
        <v>44</v>
      </c>
      <c r="L298" s="170"/>
      <c r="M298" s="89">
        <f t="shared" si="8"/>
        <v>0</v>
      </c>
      <c r="N298" s="162" t="str">
        <f t="shared" si="9"/>
        <v>OK</v>
      </c>
      <c r="O298" s="164"/>
      <c r="P298" s="164"/>
      <c r="Q298" s="165"/>
      <c r="R298" s="164"/>
      <c r="S298" s="165"/>
      <c r="T298" s="165"/>
      <c r="U298" s="165"/>
      <c r="V298" s="165"/>
      <c r="W298" s="165"/>
      <c r="X298" s="165"/>
      <c r="Y298" s="165"/>
      <c r="Z298" s="169"/>
      <c r="AA298" s="165"/>
      <c r="AB298" s="165"/>
      <c r="AC298" s="165"/>
      <c r="AD298" s="165"/>
      <c r="AE298" s="165"/>
      <c r="AF298" s="165"/>
      <c r="AG298" s="165"/>
      <c r="AH298" s="165"/>
      <c r="AI298" s="165"/>
      <c r="AJ298" s="165"/>
      <c r="AK298" s="165"/>
    </row>
    <row r="299" spans="1:37" ht="140.25" x14ac:dyDescent="0.25">
      <c r="A299" s="224"/>
      <c r="B299" s="226"/>
      <c r="C299" s="60">
        <v>362</v>
      </c>
      <c r="D299" s="113" t="s">
        <v>212</v>
      </c>
      <c r="E299" s="125" t="s">
        <v>235</v>
      </c>
      <c r="F299" s="125" t="s">
        <v>580</v>
      </c>
      <c r="G299" s="125" t="s">
        <v>581</v>
      </c>
      <c r="H299" s="51" t="s">
        <v>240</v>
      </c>
      <c r="I299" s="51">
        <v>20</v>
      </c>
      <c r="J299" s="51">
        <v>30</v>
      </c>
      <c r="K299" s="161">
        <v>130</v>
      </c>
      <c r="L299" s="170"/>
      <c r="M299" s="89">
        <f t="shared" si="8"/>
        <v>0</v>
      </c>
      <c r="N299" s="162" t="str">
        <f t="shared" si="9"/>
        <v>OK</v>
      </c>
      <c r="O299" s="164"/>
      <c r="P299" s="164"/>
      <c r="Q299" s="165"/>
      <c r="R299" s="164"/>
      <c r="S299" s="165"/>
      <c r="T299" s="165"/>
      <c r="U299" s="165"/>
      <c r="V299" s="165"/>
      <c r="W299" s="165"/>
      <c r="X299" s="165"/>
      <c r="Y299" s="165"/>
      <c r="Z299" s="169"/>
      <c r="AA299" s="165"/>
      <c r="AB299" s="165"/>
      <c r="AC299" s="165"/>
      <c r="AD299" s="165"/>
      <c r="AE299" s="165"/>
      <c r="AF299" s="165"/>
      <c r="AG299" s="165"/>
      <c r="AH299" s="165"/>
      <c r="AI299" s="165"/>
      <c r="AJ299" s="165"/>
      <c r="AK299" s="165"/>
    </row>
    <row r="300" spans="1:37" ht="165.75" x14ac:dyDescent="0.25">
      <c r="A300" s="224"/>
      <c r="B300" s="226"/>
      <c r="C300" s="57">
        <v>363</v>
      </c>
      <c r="D300" s="113" t="s">
        <v>213</v>
      </c>
      <c r="E300" s="125" t="s">
        <v>235</v>
      </c>
      <c r="F300" s="125" t="s">
        <v>580</v>
      </c>
      <c r="G300" s="125" t="s">
        <v>582</v>
      </c>
      <c r="H300" s="51" t="s">
        <v>240</v>
      </c>
      <c r="I300" s="51">
        <v>20</v>
      </c>
      <c r="J300" s="51">
        <v>30</v>
      </c>
      <c r="K300" s="161">
        <v>32</v>
      </c>
      <c r="L300" s="170"/>
      <c r="M300" s="89">
        <f t="shared" si="8"/>
        <v>0</v>
      </c>
      <c r="N300" s="162" t="str">
        <f t="shared" si="9"/>
        <v>OK</v>
      </c>
      <c r="O300" s="164"/>
      <c r="P300" s="164"/>
      <c r="Q300" s="165"/>
      <c r="R300" s="164"/>
      <c r="S300" s="165"/>
      <c r="T300" s="165"/>
      <c r="U300" s="165"/>
      <c r="V300" s="165"/>
      <c r="W300" s="165"/>
      <c r="X300" s="165"/>
      <c r="Y300" s="165"/>
      <c r="Z300" s="169"/>
      <c r="AA300" s="165"/>
      <c r="AB300" s="165"/>
      <c r="AC300" s="165"/>
      <c r="AD300" s="165"/>
      <c r="AE300" s="165"/>
      <c r="AF300" s="165"/>
      <c r="AG300" s="165"/>
      <c r="AH300" s="165"/>
      <c r="AI300" s="165"/>
      <c r="AJ300" s="165"/>
      <c r="AK300" s="165"/>
    </row>
    <row r="301" spans="1:37" ht="102" x14ac:dyDescent="0.25">
      <c r="A301" s="224"/>
      <c r="B301" s="226"/>
      <c r="C301" s="60">
        <v>364</v>
      </c>
      <c r="D301" s="113" t="s">
        <v>214</v>
      </c>
      <c r="E301" s="125" t="s">
        <v>235</v>
      </c>
      <c r="F301" s="125" t="s">
        <v>258</v>
      </c>
      <c r="G301" s="125" t="s">
        <v>583</v>
      </c>
      <c r="H301" s="125" t="s">
        <v>240</v>
      </c>
      <c r="I301" s="51">
        <v>20</v>
      </c>
      <c r="J301" s="51">
        <v>30</v>
      </c>
      <c r="K301" s="161">
        <v>58</v>
      </c>
      <c r="L301" s="170">
        <v>100</v>
      </c>
      <c r="M301" s="89">
        <f t="shared" si="8"/>
        <v>100</v>
      </c>
      <c r="N301" s="162" t="str">
        <f t="shared" si="9"/>
        <v>OK</v>
      </c>
      <c r="O301" s="164"/>
      <c r="P301" s="164"/>
      <c r="Q301" s="165"/>
      <c r="R301" s="164"/>
      <c r="S301" s="165"/>
      <c r="T301" s="165"/>
      <c r="U301" s="165"/>
      <c r="V301" s="165"/>
      <c r="W301" s="165"/>
      <c r="X301" s="165"/>
      <c r="Y301" s="165"/>
      <c r="Z301" s="169"/>
      <c r="AA301" s="165"/>
      <c r="AB301" s="165"/>
      <c r="AC301" s="165"/>
      <c r="AD301" s="165"/>
      <c r="AE301" s="165"/>
      <c r="AF301" s="165"/>
      <c r="AG301" s="165"/>
      <c r="AH301" s="165"/>
      <c r="AI301" s="165"/>
      <c r="AJ301" s="165"/>
      <c r="AK301" s="165"/>
    </row>
    <row r="302" spans="1:37" ht="76.5" x14ac:dyDescent="0.25">
      <c r="A302" s="224"/>
      <c r="B302" s="226"/>
      <c r="C302" s="60">
        <v>365</v>
      </c>
      <c r="D302" s="113" t="s">
        <v>455</v>
      </c>
      <c r="E302" s="125" t="s">
        <v>235</v>
      </c>
      <c r="F302" s="125" t="s">
        <v>584</v>
      </c>
      <c r="G302" s="125" t="s">
        <v>585</v>
      </c>
      <c r="H302" s="125" t="s">
        <v>240</v>
      </c>
      <c r="I302" s="51">
        <v>20</v>
      </c>
      <c r="J302" s="51">
        <v>30</v>
      </c>
      <c r="K302" s="161">
        <v>80</v>
      </c>
      <c r="L302" s="170"/>
      <c r="M302" s="89">
        <f t="shared" si="8"/>
        <v>0</v>
      </c>
      <c r="N302" s="162" t="str">
        <f t="shared" si="9"/>
        <v>OK</v>
      </c>
      <c r="O302" s="164"/>
      <c r="P302" s="164"/>
      <c r="Q302" s="165"/>
      <c r="R302" s="164"/>
      <c r="S302" s="165"/>
      <c r="T302" s="165"/>
      <c r="U302" s="165"/>
      <c r="V302" s="165"/>
      <c r="W302" s="165"/>
      <c r="X302" s="165"/>
      <c r="Y302" s="165"/>
      <c r="Z302" s="169"/>
      <c r="AA302" s="165"/>
      <c r="AB302" s="165"/>
      <c r="AC302" s="165"/>
      <c r="AD302" s="165"/>
      <c r="AE302" s="165"/>
      <c r="AF302" s="165"/>
      <c r="AG302" s="165"/>
      <c r="AH302" s="165"/>
      <c r="AI302" s="165"/>
      <c r="AJ302" s="165"/>
      <c r="AK302" s="165"/>
    </row>
    <row r="303" spans="1:37" ht="25.5" x14ac:dyDescent="0.25">
      <c r="A303" s="224"/>
      <c r="B303" s="226"/>
      <c r="C303" s="60">
        <v>366</v>
      </c>
      <c r="D303" s="113" t="s">
        <v>456</v>
      </c>
      <c r="E303" s="125" t="s">
        <v>235</v>
      </c>
      <c r="F303" s="125" t="s">
        <v>580</v>
      </c>
      <c r="G303" s="125" t="s">
        <v>383</v>
      </c>
      <c r="H303" s="125" t="s">
        <v>240</v>
      </c>
      <c r="I303" s="51">
        <v>20</v>
      </c>
      <c r="J303" s="51">
        <v>30</v>
      </c>
      <c r="K303" s="161">
        <v>35</v>
      </c>
      <c r="L303" s="170"/>
      <c r="M303" s="89">
        <f t="shared" si="8"/>
        <v>0</v>
      </c>
      <c r="N303" s="162" t="str">
        <f t="shared" si="9"/>
        <v>OK</v>
      </c>
      <c r="O303" s="164"/>
      <c r="P303" s="164"/>
      <c r="Q303" s="165"/>
      <c r="R303" s="164"/>
      <c r="S303" s="165"/>
      <c r="T303" s="165"/>
      <c r="U303" s="165"/>
      <c r="V303" s="165"/>
      <c r="W303" s="165"/>
      <c r="X303" s="165"/>
      <c r="Y303" s="165"/>
      <c r="Z303" s="169"/>
      <c r="AA303" s="165"/>
      <c r="AB303" s="165"/>
      <c r="AC303" s="165"/>
      <c r="AD303" s="165"/>
      <c r="AE303" s="165"/>
      <c r="AF303" s="165"/>
      <c r="AG303" s="165"/>
      <c r="AH303" s="165"/>
      <c r="AI303" s="165"/>
      <c r="AJ303" s="165"/>
      <c r="AK303" s="165"/>
    </row>
    <row r="304" spans="1:37" ht="89.25" x14ac:dyDescent="0.25">
      <c r="A304" s="224"/>
      <c r="B304" s="226"/>
      <c r="C304" s="57">
        <v>367</v>
      </c>
      <c r="D304" s="113" t="s">
        <v>215</v>
      </c>
      <c r="E304" s="65" t="s">
        <v>235</v>
      </c>
      <c r="F304" s="65" t="s">
        <v>580</v>
      </c>
      <c r="G304" s="125" t="s">
        <v>567</v>
      </c>
      <c r="H304" s="65" t="s">
        <v>240</v>
      </c>
      <c r="I304" s="51">
        <v>20</v>
      </c>
      <c r="J304" s="51">
        <v>30</v>
      </c>
      <c r="K304" s="161">
        <v>65</v>
      </c>
      <c r="L304" s="170"/>
      <c r="M304" s="89">
        <f t="shared" si="8"/>
        <v>0</v>
      </c>
      <c r="N304" s="162" t="str">
        <f t="shared" si="9"/>
        <v>OK</v>
      </c>
      <c r="O304" s="164"/>
      <c r="P304" s="164"/>
      <c r="Q304" s="165"/>
      <c r="R304" s="164"/>
      <c r="S304" s="165"/>
      <c r="T304" s="165"/>
      <c r="U304" s="165"/>
      <c r="V304" s="165"/>
      <c r="W304" s="165"/>
      <c r="X304" s="165"/>
      <c r="Y304" s="165"/>
      <c r="Z304" s="169"/>
      <c r="AA304" s="165"/>
      <c r="AB304" s="165"/>
      <c r="AC304" s="165"/>
      <c r="AD304" s="165"/>
      <c r="AE304" s="165"/>
      <c r="AF304" s="165"/>
      <c r="AG304" s="165"/>
      <c r="AH304" s="165"/>
      <c r="AI304" s="165"/>
      <c r="AJ304" s="165"/>
      <c r="AK304" s="165"/>
    </row>
    <row r="305" spans="1:37" ht="153" x14ac:dyDescent="0.25">
      <c r="A305" s="224"/>
      <c r="B305" s="226"/>
      <c r="C305" s="60">
        <v>368</v>
      </c>
      <c r="D305" s="113" t="s">
        <v>216</v>
      </c>
      <c r="E305" s="65" t="s">
        <v>235</v>
      </c>
      <c r="F305" s="65" t="s">
        <v>586</v>
      </c>
      <c r="G305" s="125" t="s">
        <v>587</v>
      </c>
      <c r="H305" s="65" t="s">
        <v>240</v>
      </c>
      <c r="I305" s="51">
        <v>20</v>
      </c>
      <c r="J305" s="51">
        <v>30</v>
      </c>
      <c r="K305" s="161">
        <v>180</v>
      </c>
      <c r="L305" s="170"/>
      <c r="M305" s="89">
        <f t="shared" si="8"/>
        <v>0</v>
      </c>
      <c r="N305" s="162" t="str">
        <f t="shared" si="9"/>
        <v>OK</v>
      </c>
      <c r="O305" s="164"/>
      <c r="P305" s="164"/>
      <c r="Q305" s="165"/>
      <c r="R305" s="164"/>
      <c r="S305" s="165"/>
      <c r="T305" s="165"/>
      <c r="U305" s="165"/>
      <c r="V305" s="165"/>
      <c r="W305" s="165"/>
      <c r="X305" s="165"/>
      <c r="Y305" s="165"/>
      <c r="Z305" s="169"/>
      <c r="AA305" s="165"/>
      <c r="AB305" s="165"/>
      <c r="AC305" s="165"/>
      <c r="AD305" s="165"/>
      <c r="AE305" s="165"/>
      <c r="AF305" s="165"/>
      <c r="AG305" s="165"/>
      <c r="AH305" s="165"/>
      <c r="AI305" s="165"/>
      <c r="AJ305" s="165"/>
      <c r="AK305" s="165"/>
    </row>
    <row r="306" spans="1:37" ht="102" x14ac:dyDescent="0.25">
      <c r="A306" s="224"/>
      <c r="B306" s="226"/>
      <c r="C306" s="60">
        <v>369</v>
      </c>
      <c r="D306" s="113" t="s">
        <v>217</v>
      </c>
      <c r="E306" s="51" t="s">
        <v>235</v>
      </c>
      <c r="F306" s="51" t="s">
        <v>580</v>
      </c>
      <c r="G306" s="125" t="s">
        <v>588</v>
      </c>
      <c r="H306" s="51" t="s">
        <v>240</v>
      </c>
      <c r="I306" s="51">
        <v>20</v>
      </c>
      <c r="J306" s="51">
        <v>30</v>
      </c>
      <c r="K306" s="161">
        <v>65</v>
      </c>
      <c r="L306" s="170"/>
      <c r="M306" s="89">
        <f t="shared" si="8"/>
        <v>0</v>
      </c>
      <c r="N306" s="162" t="str">
        <f t="shared" si="9"/>
        <v>OK</v>
      </c>
      <c r="O306" s="164"/>
      <c r="P306" s="164"/>
      <c r="Q306" s="165"/>
      <c r="R306" s="164"/>
      <c r="S306" s="165"/>
      <c r="T306" s="165"/>
      <c r="U306" s="165"/>
      <c r="V306" s="165"/>
      <c r="W306" s="165"/>
      <c r="X306" s="165"/>
      <c r="Y306" s="165"/>
      <c r="Z306" s="169"/>
      <c r="AA306" s="165"/>
      <c r="AB306" s="165"/>
      <c r="AC306" s="165"/>
      <c r="AD306" s="165"/>
      <c r="AE306" s="165"/>
      <c r="AF306" s="165"/>
      <c r="AG306" s="165"/>
      <c r="AH306" s="165"/>
      <c r="AI306" s="165"/>
      <c r="AJ306" s="165"/>
      <c r="AK306" s="165"/>
    </row>
    <row r="307" spans="1:37" ht="25.5" x14ac:dyDescent="0.25">
      <c r="A307" s="224"/>
      <c r="B307" s="226"/>
      <c r="C307" s="60">
        <v>370</v>
      </c>
      <c r="D307" s="113" t="s">
        <v>457</v>
      </c>
      <c r="E307" s="115" t="s">
        <v>235</v>
      </c>
      <c r="F307" s="115" t="s">
        <v>586</v>
      </c>
      <c r="G307" s="115" t="s">
        <v>589</v>
      </c>
      <c r="H307" s="176" t="s">
        <v>468</v>
      </c>
      <c r="I307" s="51">
        <v>20</v>
      </c>
      <c r="J307" s="51">
        <v>30</v>
      </c>
      <c r="K307" s="177">
        <v>50</v>
      </c>
      <c r="L307" s="178"/>
      <c r="M307" s="89">
        <f t="shared" si="8"/>
        <v>0</v>
      </c>
      <c r="N307" s="162" t="str">
        <f t="shared" si="9"/>
        <v>OK</v>
      </c>
      <c r="O307" s="179"/>
      <c r="P307" s="179"/>
      <c r="Q307" s="180"/>
      <c r="R307" s="179"/>
      <c r="S307" s="181"/>
      <c r="T307" s="181"/>
      <c r="U307" s="181"/>
      <c r="V307" s="181"/>
      <c r="W307" s="182"/>
      <c r="X307" s="183"/>
      <c r="Y307" s="181"/>
      <c r="Z307" s="184"/>
      <c r="AA307" s="182"/>
      <c r="AB307" s="181"/>
      <c r="AC307" s="181"/>
      <c r="AD307" s="181"/>
      <c r="AE307" s="181"/>
      <c r="AF307" s="181"/>
      <c r="AG307" s="181"/>
      <c r="AH307" s="181"/>
      <c r="AI307" s="181"/>
      <c r="AJ307" s="181"/>
      <c r="AK307" s="181"/>
    </row>
    <row r="308" spans="1:37" ht="38.25" x14ac:dyDescent="0.25">
      <c r="A308" s="224"/>
      <c r="B308" s="226"/>
      <c r="C308" s="57">
        <v>371</v>
      </c>
      <c r="D308" s="113" t="s">
        <v>458</v>
      </c>
      <c r="E308" s="115" t="s">
        <v>235</v>
      </c>
      <c r="F308" s="115" t="s">
        <v>586</v>
      </c>
      <c r="G308" s="115" t="s">
        <v>499</v>
      </c>
      <c r="H308" s="176" t="s">
        <v>468</v>
      </c>
      <c r="I308" s="51">
        <v>20</v>
      </c>
      <c r="J308" s="51">
        <v>30</v>
      </c>
      <c r="K308" s="177">
        <v>140</v>
      </c>
      <c r="L308" s="178"/>
      <c r="M308" s="89">
        <f t="shared" si="8"/>
        <v>0</v>
      </c>
      <c r="N308" s="162" t="str">
        <f t="shared" si="9"/>
        <v>OK</v>
      </c>
      <c r="O308" s="179"/>
      <c r="P308" s="179"/>
      <c r="Q308" s="180"/>
      <c r="R308" s="179"/>
      <c r="S308" s="181"/>
      <c r="T308" s="181"/>
      <c r="U308" s="181"/>
      <c r="V308" s="181"/>
      <c r="W308" s="182"/>
      <c r="X308" s="183"/>
      <c r="Y308" s="181"/>
      <c r="Z308" s="184"/>
      <c r="AA308" s="182"/>
      <c r="AB308" s="181"/>
      <c r="AC308" s="182"/>
      <c r="AD308" s="181"/>
      <c r="AE308" s="181"/>
      <c r="AF308" s="181"/>
      <c r="AG308" s="181"/>
      <c r="AH308" s="181"/>
      <c r="AI308" s="181"/>
      <c r="AJ308" s="181"/>
      <c r="AK308" s="181"/>
    </row>
    <row r="309" spans="1:37" ht="15" customHeight="1" x14ac:dyDescent="0.25">
      <c r="A309" s="224"/>
      <c r="B309" s="226"/>
      <c r="C309" s="60">
        <v>372</v>
      </c>
      <c r="D309" s="61" t="s">
        <v>459</v>
      </c>
      <c r="E309" s="115" t="s">
        <v>235</v>
      </c>
      <c r="F309" s="115" t="s">
        <v>586</v>
      </c>
      <c r="G309" s="115" t="s">
        <v>499</v>
      </c>
      <c r="H309" s="176" t="s">
        <v>468</v>
      </c>
      <c r="I309" s="51">
        <v>20</v>
      </c>
      <c r="J309" s="51">
        <v>30</v>
      </c>
      <c r="K309" s="177">
        <v>210</v>
      </c>
      <c r="L309" s="178"/>
      <c r="M309" s="89">
        <f t="shared" si="8"/>
        <v>0</v>
      </c>
      <c r="N309" s="162" t="str">
        <f t="shared" si="9"/>
        <v>OK</v>
      </c>
      <c r="O309" s="179"/>
      <c r="P309" s="179"/>
      <c r="Q309" s="180"/>
      <c r="R309" s="179"/>
      <c r="S309" s="181"/>
      <c r="T309" s="181"/>
      <c r="U309" s="181"/>
      <c r="V309" s="181"/>
      <c r="W309" s="182"/>
      <c r="X309" s="183"/>
      <c r="Y309" s="181"/>
      <c r="Z309" s="184"/>
      <c r="AA309" s="182"/>
      <c r="AB309" s="181"/>
      <c r="AC309" s="181"/>
      <c r="AD309" s="181"/>
      <c r="AE309" s="181"/>
      <c r="AF309" s="181"/>
      <c r="AG309" s="181"/>
      <c r="AH309" s="181"/>
      <c r="AI309" s="181"/>
      <c r="AJ309" s="181"/>
      <c r="AK309" s="181"/>
    </row>
    <row r="310" spans="1:37" ht="15" customHeight="1" x14ac:dyDescent="0.25">
      <c r="A310" s="224"/>
      <c r="B310" s="226"/>
      <c r="C310" s="60">
        <v>373</v>
      </c>
      <c r="D310" s="61" t="s">
        <v>460</v>
      </c>
      <c r="E310" s="115" t="s">
        <v>235</v>
      </c>
      <c r="F310" s="115" t="s">
        <v>586</v>
      </c>
      <c r="G310" s="115" t="s">
        <v>499</v>
      </c>
      <c r="H310" s="176" t="s">
        <v>240</v>
      </c>
      <c r="I310" s="51">
        <v>20</v>
      </c>
      <c r="J310" s="51">
        <v>30</v>
      </c>
      <c r="K310" s="177">
        <v>499.98</v>
      </c>
      <c r="L310" s="178"/>
      <c r="M310" s="89">
        <f t="shared" si="8"/>
        <v>0</v>
      </c>
      <c r="N310" s="162" t="str">
        <f t="shared" si="9"/>
        <v>OK</v>
      </c>
      <c r="O310" s="179"/>
      <c r="P310" s="179"/>
      <c r="Q310" s="180"/>
      <c r="R310" s="179"/>
      <c r="S310" s="181"/>
      <c r="T310" s="181"/>
      <c r="U310" s="181"/>
      <c r="V310" s="181"/>
      <c r="W310" s="182"/>
      <c r="X310" s="183"/>
      <c r="Y310" s="181"/>
      <c r="Z310" s="184"/>
      <c r="AA310" s="182"/>
      <c r="AB310" s="181"/>
      <c r="AC310" s="181"/>
      <c r="AD310" s="181"/>
      <c r="AE310" s="181"/>
      <c r="AF310" s="181"/>
      <c r="AG310" s="181"/>
      <c r="AH310" s="181"/>
      <c r="AI310" s="181"/>
      <c r="AJ310" s="181"/>
      <c r="AK310" s="181"/>
    </row>
    <row r="311" spans="1:37" ht="15" customHeight="1" x14ac:dyDescent="0.25">
      <c r="A311" s="224"/>
      <c r="B311" s="226"/>
      <c r="C311" s="60">
        <v>374</v>
      </c>
      <c r="D311" s="61" t="s">
        <v>461</v>
      </c>
      <c r="E311" s="115" t="s">
        <v>235</v>
      </c>
      <c r="F311" s="115" t="s">
        <v>580</v>
      </c>
      <c r="G311" s="115" t="s">
        <v>590</v>
      </c>
      <c r="H311" s="176" t="s">
        <v>240</v>
      </c>
      <c r="I311" s="51">
        <v>20</v>
      </c>
      <c r="J311" s="51">
        <v>30</v>
      </c>
      <c r="K311" s="177">
        <v>150</v>
      </c>
      <c r="L311" s="178"/>
      <c r="M311" s="89">
        <f t="shared" si="8"/>
        <v>0</v>
      </c>
      <c r="N311" s="162" t="str">
        <f t="shared" si="9"/>
        <v>OK</v>
      </c>
      <c r="O311" s="179"/>
      <c r="P311" s="179"/>
      <c r="Q311" s="180"/>
      <c r="R311" s="179"/>
      <c r="S311" s="181"/>
      <c r="T311" s="181"/>
      <c r="U311" s="181"/>
      <c r="V311" s="181"/>
      <c r="W311" s="182"/>
      <c r="X311" s="183"/>
      <c r="Y311" s="181"/>
      <c r="Z311" s="184"/>
      <c r="AA311" s="182"/>
      <c r="AB311" s="181"/>
      <c r="AC311" s="181"/>
      <c r="AD311" s="181"/>
      <c r="AE311" s="181"/>
      <c r="AF311" s="181"/>
      <c r="AG311" s="181"/>
      <c r="AH311" s="181"/>
      <c r="AI311" s="181"/>
      <c r="AJ311" s="181"/>
      <c r="AK311" s="181"/>
    </row>
    <row r="312" spans="1:37" ht="15" customHeight="1" x14ac:dyDescent="0.25">
      <c r="A312" s="224"/>
      <c r="B312" s="226"/>
      <c r="C312" s="57">
        <v>375</v>
      </c>
      <c r="D312" s="61" t="s">
        <v>462</v>
      </c>
      <c r="E312" s="115" t="s">
        <v>235</v>
      </c>
      <c r="F312" s="115" t="s">
        <v>591</v>
      </c>
      <c r="G312" s="115" t="s">
        <v>553</v>
      </c>
      <c r="H312" s="176" t="s">
        <v>240</v>
      </c>
      <c r="I312" s="51">
        <v>20</v>
      </c>
      <c r="J312" s="51">
        <v>30</v>
      </c>
      <c r="K312" s="177">
        <v>9</v>
      </c>
      <c r="L312" s="178"/>
      <c r="M312" s="89">
        <f t="shared" si="8"/>
        <v>0</v>
      </c>
      <c r="N312" s="162" t="str">
        <f t="shared" si="9"/>
        <v>OK</v>
      </c>
      <c r="O312" s="179"/>
      <c r="P312" s="179"/>
      <c r="Q312" s="180"/>
      <c r="R312" s="179"/>
      <c r="S312" s="181"/>
      <c r="T312" s="181"/>
      <c r="U312" s="181"/>
      <c r="V312" s="181"/>
      <c r="W312" s="182"/>
      <c r="X312" s="183"/>
      <c r="Y312" s="181"/>
      <c r="Z312" s="184"/>
      <c r="AA312" s="182"/>
      <c r="AB312" s="181"/>
      <c r="AC312" s="181"/>
      <c r="AD312" s="181"/>
      <c r="AE312" s="181"/>
      <c r="AF312" s="181"/>
      <c r="AG312" s="181"/>
      <c r="AH312" s="181"/>
      <c r="AI312" s="181"/>
      <c r="AJ312" s="181"/>
      <c r="AK312" s="181"/>
    </row>
    <row r="313" spans="1:37" ht="15" customHeight="1" x14ac:dyDescent="0.25">
      <c r="A313" s="224"/>
      <c r="B313" s="226"/>
      <c r="C313" s="60">
        <v>376</v>
      </c>
      <c r="D313" s="61" t="s">
        <v>463</v>
      </c>
      <c r="E313" s="115" t="s">
        <v>235</v>
      </c>
      <c r="F313" s="115" t="s">
        <v>591</v>
      </c>
      <c r="G313" s="115" t="s">
        <v>592</v>
      </c>
      <c r="H313" s="176" t="s">
        <v>240</v>
      </c>
      <c r="I313" s="51">
        <v>20</v>
      </c>
      <c r="J313" s="51">
        <v>30</v>
      </c>
      <c r="K313" s="177">
        <v>170</v>
      </c>
      <c r="L313" s="178"/>
      <c r="M313" s="89">
        <f t="shared" si="8"/>
        <v>0</v>
      </c>
      <c r="N313" s="162" t="str">
        <f t="shared" si="9"/>
        <v>OK</v>
      </c>
      <c r="O313" s="179"/>
      <c r="P313" s="179"/>
      <c r="Q313" s="180"/>
      <c r="R313" s="179"/>
      <c r="S313" s="181"/>
      <c r="T313" s="181"/>
      <c r="U313" s="181"/>
      <c r="V313" s="181"/>
      <c r="W313" s="182"/>
      <c r="X313" s="183"/>
      <c r="Y313" s="181"/>
      <c r="Z313" s="184"/>
      <c r="AA313" s="182"/>
      <c r="AB313" s="181"/>
      <c r="AC313" s="181"/>
      <c r="AD313" s="181"/>
      <c r="AE313" s="181"/>
      <c r="AF313" s="181"/>
      <c r="AG313" s="181"/>
      <c r="AH313" s="181"/>
      <c r="AI313" s="181"/>
      <c r="AJ313" s="181"/>
      <c r="AK313" s="181"/>
    </row>
    <row r="314" spans="1:37" ht="15" customHeight="1" x14ac:dyDescent="0.25">
      <c r="A314" s="224"/>
      <c r="B314" s="226"/>
      <c r="C314" s="60">
        <v>377</v>
      </c>
      <c r="D314" s="61" t="s">
        <v>464</v>
      </c>
      <c r="E314" s="115" t="s">
        <v>235</v>
      </c>
      <c r="F314" s="115" t="s">
        <v>591</v>
      </c>
      <c r="G314" s="115" t="s">
        <v>592</v>
      </c>
      <c r="H314" s="176" t="s">
        <v>240</v>
      </c>
      <c r="I314" s="51">
        <v>20</v>
      </c>
      <c r="J314" s="51">
        <v>30</v>
      </c>
      <c r="K314" s="177">
        <v>130</v>
      </c>
      <c r="L314" s="178"/>
      <c r="M314" s="89">
        <f t="shared" si="8"/>
        <v>0</v>
      </c>
      <c r="N314" s="162" t="str">
        <f t="shared" si="9"/>
        <v>OK</v>
      </c>
      <c r="O314" s="179"/>
      <c r="P314" s="179"/>
      <c r="Q314" s="180"/>
      <c r="R314" s="179"/>
      <c r="S314" s="181"/>
      <c r="T314" s="181"/>
      <c r="U314" s="181"/>
      <c r="V314" s="181"/>
      <c r="W314" s="182"/>
      <c r="X314" s="183"/>
      <c r="Y314" s="181"/>
      <c r="Z314" s="184"/>
      <c r="AA314" s="182"/>
      <c r="AB314" s="181"/>
      <c r="AC314" s="181"/>
      <c r="AD314" s="181"/>
      <c r="AE314" s="181"/>
      <c r="AF314" s="181"/>
      <c r="AG314" s="181"/>
      <c r="AH314" s="181"/>
      <c r="AI314" s="181"/>
      <c r="AJ314" s="181"/>
      <c r="AK314" s="181"/>
    </row>
    <row r="315" spans="1:37" ht="178.5" x14ac:dyDescent="0.25">
      <c r="A315" s="224"/>
      <c r="B315" s="226"/>
      <c r="C315" s="60">
        <v>378</v>
      </c>
      <c r="D315" s="113" t="s">
        <v>465</v>
      </c>
      <c r="E315" s="115" t="s">
        <v>235</v>
      </c>
      <c r="F315" s="115" t="s">
        <v>591</v>
      </c>
      <c r="G315" s="115" t="s">
        <v>592</v>
      </c>
      <c r="H315" s="176" t="s">
        <v>240</v>
      </c>
      <c r="I315" s="51">
        <v>20</v>
      </c>
      <c r="J315" s="51">
        <v>30</v>
      </c>
      <c r="K315" s="177">
        <v>180</v>
      </c>
      <c r="L315" s="178"/>
      <c r="M315" s="89">
        <f t="shared" si="8"/>
        <v>0</v>
      </c>
      <c r="N315" s="162" t="str">
        <f t="shared" si="9"/>
        <v>OK</v>
      </c>
      <c r="O315" s="179"/>
      <c r="P315" s="179"/>
      <c r="Q315" s="180"/>
      <c r="R315" s="179"/>
      <c r="S315" s="181"/>
      <c r="T315" s="181"/>
      <c r="U315" s="181"/>
      <c r="V315" s="181"/>
      <c r="W315" s="182"/>
      <c r="X315" s="183"/>
      <c r="Y315" s="181"/>
      <c r="Z315" s="184"/>
      <c r="AA315" s="182"/>
      <c r="AB315" s="181"/>
      <c r="AC315" s="181"/>
      <c r="AD315" s="181"/>
      <c r="AE315" s="181"/>
      <c r="AF315" s="181"/>
      <c r="AG315" s="181"/>
      <c r="AH315" s="181"/>
      <c r="AI315" s="181"/>
      <c r="AJ315" s="181"/>
      <c r="AK315" s="181"/>
    </row>
    <row r="316" spans="1:37" ht="15" customHeight="1" x14ac:dyDescent="0.25">
      <c r="A316" s="224"/>
      <c r="B316" s="226"/>
      <c r="C316" s="57">
        <v>379</v>
      </c>
      <c r="D316" s="113" t="s">
        <v>218</v>
      </c>
      <c r="E316" s="115" t="s">
        <v>235</v>
      </c>
      <c r="F316" s="115" t="s">
        <v>258</v>
      </c>
      <c r="G316" s="115" t="s">
        <v>567</v>
      </c>
      <c r="H316" s="176" t="s">
        <v>240</v>
      </c>
      <c r="I316" s="51">
        <v>20</v>
      </c>
      <c r="J316" s="51">
        <v>30</v>
      </c>
      <c r="K316" s="177">
        <v>18</v>
      </c>
      <c r="L316" s="178"/>
      <c r="M316" s="89">
        <f t="shared" si="8"/>
        <v>0</v>
      </c>
      <c r="N316" s="162" t="str">
        <f t="shared" si="9"/>
        <v>OK</v>
      </c>
      <c r="O316" s="179"/>
      <c r="P316" s="179"/>
      <c r="Q316" s="180"/>
      <c r="R316" s="179"/>
      <c r="S316" s="181"/>
      <c r="T316" s="181"/>
      <c r="U316" s="181"/>
      <c r="V316" s="181"/>
      <c r="W316" s="182"/>
      <c r="X316" s="183"/>
      <c r="Y316" s="181"/>
      <c r="Z316" s="184"/>
      <c r="AA316" s="182"/>
      <c r="AB316" s="181"/>
      <c r="AC316" s="181"/>
      <c r="AD316" s="181"/>
      <c r="AE316" s="181"/>
      <c r="AF316" s="181"/>
      <c r="AG316" s="181"/>
      <c r="AH316" s="181"/>
      <c r="AI316" s="181"/>
      <c r="AJ316" s="181"/>
      <c r="AK316" s="181"/>
    </row>
    <row r="317" spans="1:37" ht="63.75" x14ac:dyDescent="0.25">
      <c r="A317" s="224"/>
      <c r="B317" s="226"/>
      <c r="C317" s="60">
        <v>380</v>
      </c>
      <c r="D317" s="113" t="s">
        <v>219</v>
      </c>
      <c r="E317" s="115" t="s">
        <v>235</v>
      </c>
      <c r="F317" s="115" t="s">
        <v>258</v>
      </c>
      <c r="G317" s="115" t="s">
        <v>583</v>
      </c>
      <c r="H317" s="176" t="s">
        <v>240</v>
      </c>
      <c r="I317" s="51">
        <v>20</v>
      </c>
      <c r="J317" s="51">
        <v>30</v>
      </c>
      <c r="K317" s="177">
        <v>18</v>
      </c>
      <c r="L317" s="178"/>
      <c r="M317" s="89">
        <f t="shared" si="8"/>
        <v>0</v>
      </c>
      <c r="N317" s="162" t="str">
        <f t="shared" si="9"/>
        <v>OK</v>
      </c>
      <c r="O317" s="179"/>
      <c r="P317" s="179"/>
      <c r="Q317" s="180"/>
      <c r="R317" s="179"/>
      <c r="S317" s="181"/>
      <c r="T317" s="181"/>
      <c r="U317" s="181"/>
      <c r="V317" s="181"/>
      <c r="W317" s="182"/>
      <c r="X317" s="183"/>
      <c r="Y317" s="181"/>
      <c r="Z317" s="184"/>
      <c r="AA317" s="182"/>
      <c r="AB317" s="181"/>
      <c r="AC317" s="181"/>
      <c r="AD317" s="181"/>
      <c r="AE317" s="181"/>
      <c r="AF317" s="181"/>
      <c r="AG317" s="181"/>
      <c r="AH317" s="181"/>
      <c r="AI317" s="181"/>
      <c r="AJ317" s="181"/>
      <c r="AK317" s="181"/>
    </row>
    <row r="318" spans="1:37" ht="15" customHeight="1" x14ac:dyDescent="0.25">
      <c r="A318" s="224"/>
      <c r="B318" s="226"/>
      <c r="C318" s="60">
        <v>381</v>
      </c>
      <c r="D318" s="113" t="s">
        <v>83</v>
      </c>
      <c r="E318" s="115" t="s">
        <v>235</v>
      </c>
      <c r="F318" s="115" t="s">
        <v>378</v>
      </c>
      <c r="G318" s="115" t="s">
        <v>593</v>
      </c>
      <c r="H318" s="176" t="s">
        <v>240</v>
      </c>
      <c r="I318" s="51">
        <v>20</v>
      </c>
      <c r="J318" s="51">
        <v>30</v>
      </c>
      <c r="K318" s="177">
        <v>32</v>
      </c>
      <c r="L318" s="178"/>
      <c r="M318" s="89">
        <f t="shared" si="8"/>
        <v>0</v>
      </c>
      <c r="N318" s="162" t="str">
        <f t="shared" si="9"/>
        <v>OK</v>
      </c>
      <c r="O318" s="179"/>
      <c r="P318" s="179"/>
      <c r="Q318" s="180"/>
      <c r="R318" s="179"/>
      <c r="S318" s="181"/>
      <c r="T318" s="181"/>
      <c r="U318" s="181"/>
      <c r="V318" s="181"/>
      <c r="W318" s="182"/>
      <c r="X318" s="183"/>
      <c r="Y318" s="181"/>
      <c r="Z318" s="184"/>
      <c r="AA318" s="182"/>
      <c r="AB318" s="181"/>
      <c r="AC318" s="181"/>
      <c r="AD318" s="181"/>
      <c r="AE318" s="181"/>
      <c r="AF318" s="181"/>
      <c r="AG318" s="181"/>
      <c r="AH318" s="181"/>
      <c r="AI318" s="181"/>
      <c r="AJ318" s="181"/>
      <c r="AK318" s="181"/>
    </row>
    <row r="319" spans="1:37" ht="15" customHeight="1" x14ac:dyDescent="0.25">
      <c r="A319" s="224"/>
      <c r="B319" s="226"/>
      <c r="C319" s="60">
        <v>382</v>
      </c>
      <c r="D319" s="113" t="s">
        <v>220</v>
      </c>
      <c r="E319" s="115" t="s">
        <v>235</v>
      </c>
      <c r="F319" s="115" t="s">
        <v>378</v>
      </c>
      <c r="G319" s="115" t="s">
        <v>570</v>
      </c>
      <c r="H319" s="176" t="s">
        <v>240</v>
      </c>
      <c r="I319" s="51">
        <v>20</v>
      </c>
      <c r="J319" s="51">
        <v>30</v>
      </c>
      <c r="K319" s="177">
        <v>55</v>
      </c>
      <c r="L319" s="178"/>
      <c r="M319" s="89">
        <f t="shared" si="8"/>
        <v>0</v>
      </c>
      <c r="N319" s="162" t="str">
        <f t="shared" si="9"/>
        <v>OK</v>
      </c>
      <c r="O319" s="179"/>
      <c r="P319" s="179"/>
      <c r="Q319" s="180"/>
      <c r="R319" s="179"/>
      <c r="S319" s="181"/>
      <c r="T319" s="181"/>
      <c r="U319" s="181"/>
      <c r="V319" s="181"/>
      <c r="W319" s="182"/>
      <c r="X319" s="183"/>
      <c r="Y319" s="181"/>
      <c r="Z319" s="184"/>
      <c r="AA319" s="182"/>
      <c r="AB319" s="181"/>
      <c r="AC319" s="181"/>
      <c r="AD319" s="181"/>
      <c r="AE319" s="181"/>
      <c r="AF319" s="181"/>
      <c r="AG319" s="181"/>
      <c r="AH319" s="181"/>
      <c r="AI319" s="181"/>
      <c r="AJ319" s="181"/>
      <c r="AK319" s="181"/>
    </row>
    <row r="320" spans="1:37" ht="25.5" x14ac:dyDescent="0.25">
      <c r="A320" s="224"/>
      <c r="B320" s="226"/>
      <c r="C320" s="57">
        <v>383</v>
      </c>
      <c r="D320" s="113" t="s">
        <v>221</v>
      </c>
      <c r="E320" s="115" t="s">
        <v>235</v>
      </c>
      <c r="F320" s="115" t="s">
        <v>378</v>
      </c>
      <c r="G320" s="115" t="s">
        <v>570</v>
      </c>
      <c r="H320" s="176" t="s">
        <v>240</v>
      </c>
      <c r="I320" s="51">
        <v>20</v>
      </c>
      <c r="J320" s="51">
        <v>30</v>
      </c>
      <c r="K320" s="177">
        <v>42</v>
      </c>
      <c r="L320" s="178"/>
      <c r="M320" s="89">
        <f t="shared" si="8"/>
        <v>0</v>
      </c>
      <c r="N320" s="162" t="str">
        <f t="shared" si="9"/>
        <v>OK</v>
      </c>
      <c r="O320" s="179"/>
      <c r="P320" s="179"/>
      <c r="Q320" s="180"/>
      <c r="R320" s="179"/>
      <c r="S320" s="181"/>
      <c r="T320" s="181"/>
      <c r="U320" s="181"/>
      <c r="V320" s="181"/>
      <c r="W320" s="182"/>
      <c r="X320" s="183"/>
      <c r="Y320" s="181"/>
      <c r="Z320" s="184"/>
      <c r="AA320" s="182"/>
      <c r="AB320" s="181"/>
      <c r="AC320" s="181"/>
      <c r="AD320" s="181"/>
      <c r="AE320" s="181"/>
      <c r="AF320" s="181"/>
      <c r="AG320" s="181"/>
      <c r="AH320" s="181"/>
      <c r="AI320" s="181"/>
      <c r="AJ320" s="181"/>
      <c r="AK320" s="181"/>
    </row>
    <row r="321" spans="1:37" ht="15" customHeight="1" x14ac:dyDescent="0.25">
      <c r="A321" s="224"/>
      <c r="B321" s="226"/>
      <c r="C321" s="60">
        <v>384</v>
      </c>
      <c r="D321" s="62" t="s">
        <v>222</v>
      </c>
      <c r="E321" s="115" t="s">
        <v>235</v>
      </c>
      <c r="F321" s="115" t="s">
        <v>378</v>
      </c>
      <c r="G321" s="115" t="s">
        <v>559</v>
      </c>
      <c r="H321" s="176" t="s">
        <v>240</v>
      </c>
      <c r="I321" s="51">
        <v>20</v>
      </c>
      <c r="J321" s="51">
        <v>30</v>
      </c>
      <c r="K321" s="177">
        <v>55</v>
      </c>
      <c r="L321" s="178"/>
      <c r="M321" s="89">
        <f t="shared" si="8"/>
        <v>0</v>
      </c>
      <c r="N321" s="162" t="str">
        <f t="shared" si="9"/>
        <v>OK</v>
      </c>
      <c r="O321" s="179"/>
      <c r="P321" s="179"/>
      <c r="Q321" s="180"/>
      <c r="R321" s="179"/>
      <c r="S321" s="181"/>
      <c r="T321" s="181"/>
      <c r="U321" s="181"/>
      <c r="V321" s="181"/>
      <c r="W321" s="182"/>
      <c r="X321" s="183"/>
      <c r="Y321" s="181"/>
      <c r="Z321" s="184"/>
      <c r="AA321" s="182"/>
      <c r="AB321" s="181"/>
      <c r="AC321" s="181"/>
      <c r="AD321" s="181"/>
      <c r="AE321" s="181"/>
      <c r="AF321" s="181"/>
      <c r="AG321" s="181"/>
      <c r="AH321" s="181"/>
      <c r="AI321" s="181"/>
      <c r="AJ321" s="181"/>
      <c r="AK321" s="181"/>
    </row>
    <row r="322" spans="1:37" ht="15" customHeight="1" x14ac:dyDescent="0.25">
      <c r="A322" s="224"/>
      <c r="B322" s="226"/>
      <c r="C322" s="60">
        <v>385</v>
      </c>
      <c r="D322" s="62" t="s">
        <v>223</v>
      </c>
      <c r="E322" s="115" t="s">
        <v>235</v>
      </c>
      <c r="F322" s="115" t="s">
        <v>378</v>
      </c>
      <c r="G322" s="115" t="s">
        <v>559</v>
      </c>
      <c r="H322" s="176" t="s">
        <v>240</v>
      </c>
      <c r="I322" s="51">
        <v>20</v>
      </c>
      <c r="J322" s="51">
        <v>30</v>
      </c>
      <c r="K322" s="177">
        <v>55</v>
      </c>
      <c r="L322" s="178">
        <v>25</v>
      </c>
      <c r="M322" s="89">
        <f t="shared" si="8"/>
        <v>25</v>
      </c>
      <c r="N322" s="162" t="str">
        <f t="shared" si="9"/>
        <v>OK</v>
      </c>
      <c r="O322" s="179"/>
      <c r="P322" s="179"/>
      <c r="Q322" s="180"/>
      <c r="R322" s="179"/>
      <c r="S322" s="181"/>
      <c r="T322" s="181"/>
      <c r="U322" s="181"/>
      <c r="V322" s="181"/>
      <c r="W322" s="182"/>
      <c r="X322" s="183"/>
      <c r="Y322" s="181"/>
      <c r="Z322" s="184"/>
      <c r="AA322" s="182"/>
      <c r="AB322" s="181"/>
      <c r="AC322" s="181"/>
      <c r="AD322" s="181"/>
      <c r="AE322" s="181"/>
      <c r="AF322" s="181"/>
      <c r="AG322" s="181"/>
      <c r="AH322" s="181"/>
      <c r="AI322" s="181"/>
      <c r="AJ322" s="181"/>
      <c r="AK322" s="181"/>
    </row>
    <row r="323" spans="1:37" ht="25.5" x14ac:dyDescent="0.25">
      <c r="A323" s="224"/>
      <c r="B323" s="226"/>
      <c r="C323" s="60">
        <v>386</v>
      </c>
      <c r="D323" s="113" t="s">
        <v>224</v>
      </c>
      <c r="E323" s="115" t="s">
        <v>235</v>
      </c>
      <c r="F323" s="115" t="s">
        <v>378</v>
      </c>
      <c r="G323" s="115" t="s">
        <v>564</v>
      </c>
      <c r="H323" s="176" t="s">
        <v>240</v>
      </c>
      <c r="I323" s="51">
        <v>20</v>
      </c>
      <c r="J323" s="51">
        <v>30</v>
      </c>
      <c r="K323" s="177">
        <v>20</v>
      </c>
      <c r="L323" s="178"/>
      <c r="M323" s="89">
        <f t="shared" si="8"/>
        <v>0</v>
      </c>
      <c r="N323" s="162" t="str">
        <f t="shared" si="9"/>
        <v>OK</v>
      </c>
      <c r="O323" s="179"/>
      <c r="P323" s="179"/>
      <c r="Q323" s="180"/>
      <c r="R323" s="179"/>
      <c r="S323" s="181"/>
      <c r="T323" s="181"/>
      <c r="U323" s="181"/>
      <c r="V323" s="181"/>
      <c r="W323" s="182"/>
      <c r="X323" s="183"/>
      <c r="Y323" s="181"/>
      <c r="Z323" s="184"/>
      <c r="AA323" s="182"/>
      <c r="AB323" s="181"/>
      <c r="AC323" s="181"/>
      <c r="AD323" s="181"/>
      <c r="AE323" s="181"/>
      <c r="AF323" s="181"/>
      <c r="AG323" s="181"/>
      <c r="AH323" s="181"/>
      <c r="AI323" s="181"/>
      <c r="AJ323" s="181"/>
      <c r="AK323" s="181"/>
    </row>
    <row r="324" spans="1:37" ht="73.5" customHeight="1" x14ac:dyDescent="0.25">
      <c r="A324" s="224"/>
      <c r="B324" s="226"/>
      <c r="C324" s="57">
        <v>387</v>
      </c>
      <c r="D324" s="113" t="s">
        <v>225</v>
      </c>
      <c r="E324" s="115" t="s">
        <v>235</v>
      </c>
      <c r="F324" s="115" t="s">
        <v>378</v>
      </c>
      <c r="G324" s="115" t="s">
        <v>557</v>
      </c>
      <c r="H324" s="176" t="s">
        <v>31</v>
      </c>
      <c r="I324" s="51">
        <v>20</v>
      </c>
      <c r="J324" s="51">
        <v>30</v>
      </c>
      <c r="K324" s="177">
        <v>20.010000000000002</v>
      </c>
      <c r="L324" s="185"/>
      <c r="M324" s="89">
        <f t="shared" ref="M324:M339" si="10">L324-(SUM(O324:AK324))</f>
        <v>0</v>
      </c>
      <c r="N324" s="162" t="str">
        <f t="shared" si="9"/>
        <v>OK</v>
      </c>
      <c r="O324" s="179"/>
      <c r="P324" s="179"/>
      <c r="Q324" s="180"/>
      <c r="R324" s="179"/>
      <c r="S324" s="182"/>
      <c r="T324" s="181"/>
      <c r="U324" s="181"/>
      <c r="V324" s="181"/>
      <c r="W324" s="182"/>
      <c r="X324" s="183"/>
      <c r="Y324" s="181"/>
      <c r="Z324" s="184"/>
      <c r="AA324" s="182"/>
      <c r="AB324" s="181"/>
      <c r="AC324" s="182"/>
      <c r="AD324" s="181"/>
      <c r="AE324" s="181"/>
      <c r="AF324" s="182"/>
      <c r="AG324" s="181"/>
      <c r="AH324" s="181"/>
      <c r="AI324" s="181"/>
      <c r="AJ324" s="181"/>
      <c r="AK324" s="181"/>
    </row>
    <row r="325" spans="1:37" ht="25.5" x14ac:dyDescent="0.25">
      <c r="A325" s="224"/>
      <c r="B325" s="226"/>
      <c r="C325" s="60">
        <v>388</v>
      </c>
      <c r="D325" s="113" t="s">
        <v>226</v>
      </c>
      <c r="E325" s="115" t="s">
        <v>235</v>
      </c>
      <c r="F325" s="115" t="s">
        <v>378</v>
      </c>
      <c r="G325" s="115" t="s">
        <v>386</v>
      </c>
      <c r="H325" s="176" t="s">
        <v>240</v>
      </c>
      <c r="I325" s="51">
        <v>20</v>
      </c>
      <c r="J325" s="51">
        <v>30</v>
      </c>
      <c r="K325" s="177">
        <v>2</v>
      </c>
      <c r="L325" s="178"/>
      <c r="M325" s="89">
        <f t="shared" si="10"/>
        <v>0</v>
      </c>
      <c r="N325" s="162" t="str">
        <f t="shared" ref="N325:N339" si="11">IF(M325&lt;0,"ATENÇÃO","OK")</f>
        <v>OK</v>
      </c>
      <c r="O325" s="179"/>
      <c r="P325" s="179"/>
      <c r="Q325" s="180"/>
      <c r="R325" s="179"/>
      <c r="S325" s="181"/>
      <c r="T325" s="181"/>
      <c r="U325" s="181"/>
      <c r="V325" s="181"/>
      <c r="W325" s="182"/>
      <c r="X325" s="183"/>
      <c r="Y325" s="181"/>
      <c r="Z325" s="184"/>
      <c r="AA325" s="182"/>
      <c r="AB325" s="181"/>
      <c r="AC325" s="181"/>
      <c r="AD325" s="181"/>
      <c r="AE325" s="181"/>
      <c r="AF325" s="181"/>
      <c r="AG325" s="181"/>
      <c r="AH325" s="181"/>
      <c r="AI325" s="181"/>
      <c r="AJ325" s="181"/>
      <c r="AK325" s="181"/>
    </row>
    <row r="326" spans="1:37" ht="15" customHeight="1" x14ac:dyDescent="0.25">
      <c r="A326" s="224"/>
      <c r="B326" s="226"/>
      <c r="C326" s="60">
        <v>389</v>
      </c>
      <c r="D326" s="113" t="s">
        <v>227</v>
      </c>
      <c r="E326" s="115" t="s">
        <v>235</v>
      </c>
      <c r="F326" s="115" t="s">
        <v>594</v>
      </c>
      <c r="G326" s="115">
        <v>16</v>
      </c>
      <c r="H326" s="176" t="s">
        <v>240</v>
      </c>
      <c r="I326" s="51">
        <v>20</v>
      </c>
      <c r="J326" s="51">
        <v>30</v>
      </c>
      <c r="K326" s="177">
        <v>52</v>
      </c>
      <c r="L326" s="178"/>
      <c r="M326" s="89">
        <f t="shared" si="10"/>
        <v>0</v>
      </c>
      <c r="N326" s="162" t="str">
        <f t="shared" si="11"/>
        <v>OK</v>
      </c>
      <c r="O326" s="179"/>
      <c r="P326" s="179"/>
      <c r="Q326" s="180"/>
      <c r="R326" s="179"/>
      <c r="S326" s="181"/>
      <c r="T326" s="181"/>
      <c r="U326" s="181"/>
      <c r="V326" s="181"/>
      <c r="W326" s="182"/>
      <c r="X326" s="183"/>
      <c r="Y326" s="181"/>
      <c r="Z326" s="184"/>
      <c r="AA326" s="182"/>
      <c r="AB326" s="181"/>
      <c r="AC326" s="181"/>
      <c r="AD326" s="181"/>
      <c r="AE326" s="181"/>
      <c r="AF326" s="181"/>
      <c r="AG326" s="181"/>
      <c r="AH326" s="181"/>
      <c r="AI326" s="181"/>
      <c r="AJ326" s="181"/>
      <c r="AK326" s="181"/>
    </row>
    <row r="327" spans="1:37" ht="15" customHeight="1" x14ac:dyDescent="0.25">
      <c r="A327" s="225"/>
      <c r="B327" s="226"/>
      <c r="C327" s="60">
        <v>390</v>
      </c>
      <c r="D327" s="113" t="s">
        <v>228</v>
      </c>
      <c r="E327" s="115" t="s">
        <v>235</v>
      </c>
      <c r="F327" s="115" t="s">
        <v>594</v>
      </c>
      <c r="G327" s="115" t="s">
        <v>595</v>
      </c>
      <c r="H327" s="176" t="s">
        <v>240</v>
      </c>
      <c r="I327" s="51">
        <v>20</v>
      </c>
      <c r="J327" s="51">
        <v>30</v>
      </c>
      <c r="K327" s="177">
        <v>79.48</v>
      </c>
      <c r="L327" s="178"/>
      <c r="M327" s="89">
        <f t="shared" si="10"/>
        <v>0</v>
      </c>
      <c r="N327" s="162" t="str">
        <f t="shared" si="11"/>
        <v>OK</v>
      </c>
      <c r="O327" s="179"/>
      <c r="P327" s="179"/>
      <c r="Q327" s="180"/>
      <c r="R327" s="179"/>
      <c r="S327" s="181"/>
      <c r="T327" s="181"/>
      <c r="U327" s="181"/>
      <c r="V327" s="181"/>
      <c r="W327" s="182"/>
      <c r="X327" s="183"/>
      <c r="Y327" s="181"/>
      <c r="Z327" s="184"/>
      <c r="AA327" s="182"/>
      <c r="AB327" s="181"/>
      <c r="AC327" s="181"/>
      <c r="AD327" s="181"/>
      <c r="AE327" s="181"/>
      <c r="AF327" s="181"/>
      <c r="AG327" s="181"/>
      <c r="AH327" s="181"/>
      <c r="AI327" s="181"/>
      <c r="AJ327" s="181"/>
      <c r="AK327" s="181"/>
    </row>
    <row r="328" spans="1:37" ht="25.5" x14ac:dyDescent="0.25">
      <c r="A328" s="227" t="s">
        <v>388</v>
      </c>
      <c r="B328" s="230">
        <v>5</v>
      </c>
      <c r="C328" s="58">
        <v>391</v>
      </c>
      <c r="D328" s="68" t="s">
        <v>229</v>
      </c>
      <c r="E328" s="71" t="s">
        <v>235</v>
      </c>
      <c r="F328" s="71" t="s">
        <v>247</v>
      </c>
      <c r="G328" s="71" t="s">
        <v>596</v>
      </c>
      <c r="H328" s="186" t="s">
        <v>240</v>
      </c>
      <c r="I328" s="52">
        <v>20</v>
      </c>
      <c r="J328" s="52">
        <v>30</v>
      </c>
      <c r="K328" s="187">
        <v>1.4</v>
      </c>
      <c r="L328" s="178"/>
      <c r="M328" s="89">
        <f t="shared" si="10"/>
        <v>0</v>
      </c>
      <c r="N328" s="162" t="str">
        <f t="shared" si="11"/>
        <v>OK</v>
      </c>
      <c r="O328" s="179"/>
      <c r="P328" s="179"/>
      <c r="Q328" s="180"/>
      <c r="R328" s="179"/>
      <c r="S328" s="181"/>
      <c r="T328" s="181"/>
      <c r="U328" s="181"/>
      <c r="V328" s="181"/>
      <c r="W328" s="182"/>
      <c r="X328" s="183"/>
      <c r="Y328" s="181"/>
      <c r="Z328" s="184"/>
      <c r="AA328" s="182"/>
      <c r="AB328" s="181"/>
      <c r="AC328" s="181"/>
      <c r="AD328" s="181"/>
      <c r="AE328" s="181"/>
      <c r="AF328" s="181"/>
      <c r="AG328" s="181"/>
      <c r="AH328" s="181"/>
      <c r="AI328" s="181"/>
      <c r="AJ328" s="181"/>
      <c r="AK328" s="181"/>
    </row>
    <row r="329" spans="1:37" ht="25.5" x14ac:dyDescent="0.25">
      <c r="A329" s="228"/>
      <c r="B329" s="230"/>
      <c r="C329" s="63">
        <v>392</v>
      </c>
      <c r="D329" s="68" t="s">
        <v>80</v>
      </c>
      <c r="E329" s="71" t="s">
        <v>235</v>
      </c>
      <c r="F329" s="71" t="s">
        <v>247</v>
      </c>
      <c r="G329" s="71" t="s">
        <v>597</v>
      </c>
      <c r="H329" s="186" t="s">
        <v>31</v>
      </c>
      <c r="I329" s="52">
        <v>20</v>
      </c>
      <c r="J329" s="52">
        <v>30</v>
      </c>
      <c r="K329" s="187">
        <v>1.4</v>
      </c>
      <c r="L329" s="178"/>
      <c r="M329" s="89">
        <f t="shared" si="10"/>
        <v>0</v>
      </c>
      <c r="N329" s="162" t="str">
        <f t="shared" si="11"/>
        <v>OK</v>
      </c>
      <c r="O329" s="179"/>
      <c r="P329" s="179"/>
      <c r="Q329" s="180"/>
      <c r="R329" s="179"/>
      <c r="S329" s="181"/>
      <c r="T329" s="181"/>
      <c r="U329" s="181"/>
      <c r="V329" s="181"/>
      <c r="W329" s="182"/>
      <c r="X329" s="183"/>
      <c r="Y329" s="181"/>
      <c r="Z329" s="184"/>
      <c r="AA329" s="182"/>
      <c r="AB329" s="181"/>
      <c r="AC329" s="181"/>
      <c r="AD329" s="181"/>
      <c r="AE329" s="181"/>
      <c r="AF329" s="181"/>
      <c r="AG329" s="181"/>
      <c r="AH329" s="181"/>
      <c r="AI329" s="181"/>
      <c r="AJ329" s="181"/>
      <c r="AK329" s="181"/>
    </row>
    <row r="330" spans="1:37" ht="15" customHeight="1" x14ac:dyDescent="0.25">
      <c r="A330" s="228"/>
      <c r="B330" s="230"/>
      <c r="C330" s="63">
        <v>393</v>
      </c>
      <c r="D330" s="68" t="s">
        <v>466</v>
      </c>
      <c r="E330" s="71" t="s">
        <v>235</v>
      </c>
      <c r="F330" s="71" t="s">
        <v>247</v>
      </c>
      <c r="G330" s="71" t="s">
        <v>598</v>
      </c>
      <c r="H330" s="186" t="s">
        <v>31</v>
      </c>
      <c r="I330" s="52">
        <v>20</v>
      </c>
      <c r="J330" s="52">
        <v>30</v>
      </c>
      <c r="K330" s="187">
        <v>28.28</v>
      </c>
      <c r="L330" s="178"/>
      <c r="M330" s="89">
        <f t="shared" si="10"/>
        <v>0</v>
      </c>
      <c r="N330" s="162" t="str">
        <f t="shared" si="11"/>
        <v>OK</v>
      </c>
      <c r="O330" s="179"/>
      <c r="P330" s="179"/>
      <c r="Q330" s="180"/>
      <c r="R330" s="179"/>
      <c r="S330" s="181"/>
      <c r="T330" s="181"/>
      <c r="U330" s="181"/>
      <c r="V330" s="181"/>
      <c r="W330" s="182"/>
      <c r="X330" s="183"/>
      <c r="Y330" s="181"/>
      <c r="Z330" s="184"/>
      <c r="AA330" s="182"/>
      <c r="AB330" s="181"/>
      <c r="AC330" s="181"/>
      <c r="AD330" s="181"/>
      <c r="AE330" s="181"/>
      <c r="AF330" s="181"/>
      <c r="AG330" s="181"/>
      <c r="AH330" s="181"/>
      <c r="AI330" s="181"/>
      <c r="AJ330" s="181"/>
      <c r="AK330" s="181"/>
    </row>
    <row r="331" spans="1:37" ht="15" customHeight="1" x14ac:dyDescent="0.25">
      <c r="A331" s="228"/>
      <c r="B331" s="230"/>
      <c r="C331" s="63">
        <v>394</v>
      </c>
      <c r="D331" s="64" t="s">
        <v>467</v>
      </c>
      <c r="E331" s="71" t="s">
        <v>235</v>
      </c>
      <c r="F331" s="71" t="s">
        <v>599</v>
      </c>
      <c r="G331" s="71" t="s">
        <v>598</v>
      </c>
      <c r="H331" s="186" t="s">
        <v>31</v>
      </c>
      <c r="I331" s="52">
        <v>20</v>
      </c>
      <c r="J331" s="52">
        <v>30</v>
      </c>
      <c r="K331" s="187">
        <v>6.19</v>
      </c>
      <c r="L331" s="178"/>
      <c r="M331" s="89">
        <f t="shared" si="10"/>
        <v>0</v>
      </c>
      <c r="N331" s="162" t="str">
        <f t="shared" si="11"/>
        <v>OK</v>
      </c>
      <c r="O331" s="179"/>
      <c r="P331" s="179"/>
      <c r="Q331" s="180"/>
      <c r="R331" s="179"/>
      <c r="S331" s="181"/>
      <c r="T331" s="181"/>
      <c r="U331" s="181"/>
      <c r="V331" s="181"/>
      <c r="W331" s="182"/>
      <c r="X331" s="183"/>
      <c r="Y331" s="181"/>
      <c r="Z331" s="184"/>
      <c r="AA331" s="182"/>
      <c r="AB331" s="181"/>
      <c r="AC331" s="181"/>
      <c r="AD331" s="181"/>
      <c r="AE331" s="181"/>
      <c r="AF331" s="181"/>
      <c r="AG331" s="181"/>
      <c r="AH331" s="181"/>
      <c r="AI331" s="181"/>
      <c r="AJ331" s="181"/>
      <c r="AK331" s="181"/>
    </row>
    <row r="332" spans="1:37" ht="15" customHeight="1" x14ac:dyDescent="0.25">
      <c r="A332" s="228"/>
      <c r="B332" s="230"/>
      <c r="C332" s="58">
        <v>395</v>
      </c>
      <c r="D332" s="64" t="s">
        <v>81</v>
      </c>
      <c r="E332" s="71" t="s">
        <v>235</v>
      </c>
      <c r="F332" s="71" t="s">
        <v>257</v>
      </c>
      <c r="G332" s="71" t="s">
        <v>600</v>
      </c>
      <c r="H332" s="186" t="s">
        <v>31</v>
      </c>
      <c r="I332" s="52">
        <v>20</v>
      </c>
      <c r="J332" s="52">
        <v>30</v>
      </c>
      <c r="K332" s="187">
        <v>9.01</v>
      </c>
      <c r="L332" s="178"/>
      <c r="M332" s="89">
        <f t="shared" si="10"/>
        <v>0</v>
      </c>
      <c r="N332" s="162" t="str">
        <f t="shared" si="11"/>
        <v>OK</v>
      </c>
      <c r="O332" s="179"/>
      <c r="P332" s="179"/>
      <c r="Q332" s="180"/>
      <c r="R332" s="179"/>
      <c r="S332" s="181"/>
      <c r="T332" s="181"/>
      <c r="U332" s="181"/>
      <c r="V332" s="181"/>
      <c r="W332" s="182"/>
      <c r="X332" s="183"/>
      <c r="Y332" s="181"/>
      <c r="Z332" s="184"/>
      <c r="AA332" s="182"/>
      <c r="AB332" s="181"/>
      <c r="AC332" s="181"/>
      <c r="AD332" s="181"/>
      <c r="AE332" s="181"/>
      <c r="AF332" s="181"/>
      <c r="AG332" s="181"/>
      <c r="AH332" s="181"/>
      <c r="AI332" s="181"/>
      <c r="AJ332" s="181"/>
      <c r="AK332" s="181"/>
    </row>
    <row r="333" spans="1:37" ht="15" customHeight="1" x14ac:dyDescent="0.25">
      <c r="A333" s="228"/>
      <c r="B333" s="230"/>
      <c r="C333" s="63">
        <v>396</v>
      </c>
      <c r="D333" s="64" t="s">
        <v>328</v>
      </c>
      <c r="E333" s="71" t="s">
        <v>235</v>
      </c>
      <c r="F333" s="71" t="s">
        <v>247</v>
      </c>
      <c r="G333" s="71" t="s">
        <v>597</v>
      </c>
      <c r="H333" s="186" t="s">
        <v>240</v>
      </c>
      <c r="I333" s="52">
        <v>20</v>
      </c>
      <c r="J333" s="52">
        <v>30</v>
      </c>
      <c r="K333" s="187">
        <v>1.5</v>
      </c>
      <c r="L333" s="178"/>
      <c r="M333" s="89">
        <f t="shared" si="10"/>
        <v>0</v>
      </c>
      <c r="N333" s="162" t="str">
        <f t="shared" si="11"/>
        <v>OK</v>
      </c>
      <c r="O333" s="179"/>
      <c r="P333" s="179"/>
      <c r="Q333" s="180"/>
      <c r="R333" s="179"/>
      <c r="S333" s="181"/>
      <c r="T333" s="181"/>
      <c r="U333" s="181"/>
      <c r="V333" s="181"/>
      <c r="W333" s="182"/>
      <c r="X333" s="183"/>
      <c r="Y333" s="181"/>
      <c r="Z333" s="184"/>
      <c r="AA333" s="182"/>
      <c r="AB333" s="181"/>
      <c r="AC333" s="181"/>
      <c r="AD333" s="181"/>
      <c r="AE333" s="181"/>
      <c r="AF333" s="181"/>
      <c r="AG333" s="181"/>
      <c r="AH333" s="181"/>
      <c r="AI333" s="181"/>
      <c r="AJ333" s="181"/>
      <c r="AK333" s="181"/>
    </row>
    <row r="334" spans="1:37" x14ac:dyDescent="0.25">
      <c r="A334" s="228"/>
      <c r="B334" s="230"/>
      <c r="C334" s="63">
        <v>397</v>
      </c>
      <c r="D334" s="188" t="s">
        <v>230</v>
      </c>
      <c r="E334" s="189" t="s">
        <v>622</v>
      </c>
      <c r="F334" s="71" t="s">
        <v>471</v>
      </c>
      <c r="G334" s="71" t="s">
        <v>601</v>
      </c>
      <c r="H334" s="186" t="s">
        <v>240</v>
      </c>
      <c r="I334" s="52">
        <v>20</v>
      </c>
      <c r="J334" s="52">
        <v>30</v>
      </c>
      <c r="K334" s="187">
        <v>29.98</v>
      </c>
      <c r="L334" s="178">
        <v>10</v>
      </c>
      <c r="M334" s="89">
        <f t="shared" si="10"/>
        <v>5</v>
      </c>
      <c r="N334" s="162" t="str">
        <f t="shared" si="11"/>
        <v>OK</v>
      </c>
      <c r="O334" s="179"/>
      <c r="P334" s="178">
        <v>5</v>
      </c>
      <c r="Q334" s="180"/>
      <c r="R334" s="179"/>
      <c r="S334" s="181"/>
      <c r="T334" s="181"/>
      <c r="U334" s="181"/>
      <c r="V334" s="181"/>
      <c r="W334" s="182"/>
      <c r="X334" s="183"/>
      <c r="Y334" s="181"/>
      <c r="Z334" s="184"/>
      <c r="AA334" s="182"/>
      <c r="AB334" s="181"/>
      <c r="AC334" s="181"/>
      <c r="AD334" s="181"/>
      <c r="AE334" s="181"/>
      <c r="AF334" s="181"/>
      <c r="AG334" s="181"/>
      <c r="AH334" s="181"/>
      <c r="AI334" s="181"/>
      <c r="AJ334" s="181"/>
      <c r="AK334" s="181"/>
    </row>
    <row r="335" spans="1:37" ht="15" customHeight="1" x14ac:dyDescent="0.25">
      <c r="A335" s="228"/>
      <c r="B335" s="230"/>
      <c r="C335" s="63">
        <v>398</v>
      </c>
      <c r="D335" s="64" t="s">
        <v>231</v>
      </c>
      <c r="E335" s="71" t="s">
        <v>235</v>
      </c>
      <c r="F335" s="71" t="s">
        <v>257</v>
      </c>
      <c r="G335" s="71" t="s">
        <v>600</v>
      </c>
      <c r="H335" s="186" t="s">
        <v>240</v>
      </c>
      <c r="I335" s="52">
        <v>20</v>
      </c>
      <c r="J335" s="52">
        <v>30</v>
      </c>
      <c r="K335" s="187">
        <v>4</v>
      </c>
      <c r="L335" s="178">
        <v>50</v>
      </c>
      <c r="M335" s="89">
        <f t="shared" si="10"/>
        <v>50</v>
      </c>
      <c r="N335" s="162" t="str">
        <f t="shared" si="11"/>
        <v>OK</v>
      </c>
      <c r="O335" s="179"/>
      <c r="P335" s="179"/>
      <c r="Q335" s="180"/>
      <c r="R335" s="179"/>
      <c r="S335" s="181"/>
      <c r="T335" s="181"/>
      <c r="U335" s="181"/>
      <c r="V335" s="181"/>
      <c r="W335" s="182"/>
      <c r="X335" s="183"/>
      <c r="Y335" s="181"/>
      <c r="Z335" s="184"/>
      <c r="AA335" s="182"/>
      <c r="AB335" s="181"/>
      <c r="AC335" s="181"/>
      <c r="AD335" s="181"/>
      <c r="AE335" s="181"/>
      <c r="AF335" s="181"/>
      <c r="AG335" s="181"/>
      <c r="AH335" s="181"/>
      <c r="AI335" s="181"/>
      <c r="AJ335" s="181"/>
      <c r="AK335" s="181"/>
    </row>
    <row r="336" spans="1:37" ht="15" customHeight="1" x14ac:dyDescent="0.25">
      <c r="A336" s="228"/>
      <c r="B336" s="230"/>
      <c r="C336" s="58">
        <v>399</v>
      </c>
      <c r="D336" s="68" t="s">
        <v>232</v>
      </c>
      <c r="E336" s="71" t="s">
        <v>235</v>
      </c>
      <c r="F336" s="71" t="s">
        <v>257</v>
      </c>
      <c r="G336" s="71" t="s">
        <v>600</v>
      </c>
      <c r="H336" s="186" t="s">
        <v>240</v>
      </c>
      <c r="I336" s="52">
        <v>20</v>
      </c>
      <c r="J336" s="52">
        <v>30</v>
      </c>
      <c r="K336" s="187">
        <v>4</v>
      </c>
      <c r="L336" s="178">
        <v>50</v>
      </c>
      <c r="M336" s="89">
        <f t="shared" si="10"/>
        <v>50</v>
      </c>
      <c r="N336" s="162" t="str">
        <f t="shared" si="11"/>
        <v>OK</v>
      </c>
      <c r="O336" s="179"/>
      <c r="P336" s="179"/>
      <c r="Q336" s="180"/>
      <c r="R336" s="179"/>
      <c r="S336" s="181"/>
      <c r="T336" s="181"/>
      <c r="U336" s="181"/>
      <c r="V336" s="181"/>
      <c r="W336" s="182"/>
      <c r="X336" s="183"/>
      <c r="Y336" s="181"/>
      <c r="Z336" s="184"/>
      <c r="AA336" s="182"/>
      <c r="AB336" s="181"/>
      <c r="AC336" s="181"/>
      <c r="AD336" s="181"/>
      <c r="AE336" s="181"/>
      <c r="AF336" s="181"/>
      <c r="AG336" s="181"/>
      <c r="AH336" s="181"/>
      <c r="AI336" s="181"/>
      <c r="AJ336" s="181"/>
      <c r="AK336" s="181"/>
    </row>
    <row r="337" spans="1:37" ht="63.75" x14ac:dyDescent="0.25">
      <c r="A337" s="228"/>
      <c r="B337" s="230"/>
      <c r="C337" s="63">
        <v>400</v>
      </c>
      <c r="D337" s="68" t="s">
        <v>233</v>
      </c>
      <c r="E337" s="71" t="s">
        <v>235</v>
      </c>
      <c r="F337" s="71" t="s">
        <v>257</v>
      </c>
      <c r="G337" s="71" t="s">
        <v>600</v>
      </c>
      <c r="H337" s="186" t="s">
        <v>31</v>
      </c>
      <c r="I337" s="52">
        <v>20</v>
      </c>
      <c r="J337" s="52">
        <v>30</v>
      </c>
      <c r="K337" s="187">
        <v>4.28</v>
      </c>
      <c r="L337" s="178">
        <v>100</v>
      </c>
      <c r="M337" s="89">
        <f t="shared" si="10"/>
        <v>100</v>
      </c>
      <c r="N337" s="162" t="str">
        <f t="shared" si="11"/>
        <v>OK</v>
      </c>
      <c r="O337" s="179"/>
      <c r="P337" s="179"/>
      <c r="Q337" s="180"/>
      <c r="R337" s="179"/>
      <c r="S337" s="181"/>
      <c r="T337" s="181"/>
      <c r="U337" s="181"/>
      <c r="V337" s="181"/>
      <c r="W337" s="182"/>
      <c r="X337" s="183"/>
      <c r="Y337" s="181"/>
      <c r="Z337" s="184"/>
      <c r="AA337" s="182"/>
      <c r="AB337" s="181"/>
      <c r="AC337" s="181"/>
      <c r="AD337" s="181"/>
      <c r="AE337" s="181"/>
      <c r="AF337" s="181"/>
      <c r="AG337" s="181"/>
      <c r="AH337" s="181"/>
      <c r="AI337" s="181"/>
      <c r="AJ337" s="181"/>
      <c r="AK337" s="181"/>
    </row>
    <row r="338" spans="1:37" ht="63.75" x14ac:dyDescent="0.25">
      <c r="A338" s="229"/>
      <c r="B338" s="230"/>
      <c r="C338" s="63">
        <v>401</v>
      </c>
      <c r="D338" s="68" t="s">
        <v>82</v>
      </c>
      <c r="E338" s="71" t="s">
        <v>235</v>
      </c>
      <c r="F338" s="71" t="s">
        <v>257</v>
      </c>
      <c r="G338" s="71" t="s">
        <v>600</v>
      </c>
      <c r="H338" s="186" t="s">
        <v>31</v>
      </c>
      <c r="I338" s="52">
        <v>20</v>
      </c>
      <c r="J338" s="52">
        <v>30</v>
      </c>
      <c r="K338" s="187">
        <v>4.8</v>
      </c>
      <c r="L338" s="178"/>
      <c r="M338" s="89">
        <f t="shared" si="10"/>
        <v>0</v>
      </c>
      <c r="N338" s="162" t="str">
        <f t="shared" si="11"/>
        <v>OK</v>
      </c>
      <c r="O338" s="179"/>
      <c r="P338" s="179"/>
      <c r="Q338" s="180"/>
      <c r="R338" s="179"/>
      <c r="S338" s="181"/>
      <c r="T338" s="181"/>
      <c r="U338" s="181"/>
      <c r="V338" s="181"/>
      <c r="W338" s="182"/>
      <c r="X338" s="183"/>
      <c r="Y338" s="181"/>
      <c r="Z338" s="184"/>
      <c r="AA338" s="182"/>
      <c r="AB338" s="181"/>
      <c r="AC338" s="181"/>
      <c r="AD338" s="181"/>
      <c r="AE338" s="181"/>
      <c r="AF338" s="181"/>
      <c r="AG338" s="181"/>
      <c r="AH338" s="181"/>
      <c r="AI338" s="181"/>
      <c r="AJ338" s="181"/>
      <c r="AK338" s="181"/>
    </row>
    <row r="339" spans="1:37" ht="150" x14ac:dyDescent="0.25">
      <c r="A339" s="124" t="s">
        <v>388</v>
      </c>
      <c r="B339" s="123">
        <v>8</v>
      </c>
      <c r="C339" s="60">
        <v>408</v>
      </c>
      <c r="D339" s="62" t="s">
        <v>234</v>
      </c>
      <c r="E339" s="115" t="s">
        <v>235</v>
      </c>
      <c r="F339" s="115" t="s">
        <v>602</v>
      </c>
      <c r="G339" s="115" t="s">
        <v>603</v>
      </c>
      <c r="H339" s="176" t="s">
        <v>31</v>
      </c>
      <c r="I339" s="51">
        <v>20</v>
      </c>
      <c r="J339" s="51">
        <v>30</v>
      </c>
      <c r="K339" s="177">
        <v>34.68</v>
      </c>
      <c r="L339" s="178">
        <v>10</v>
      </c>
      <c r="M339" s="89">
        <f t="shared" si="10"/>
        <v>0</v>
      </c>
      <c r="N339" s="162" t="str">
        <f t="shared" si="11"/>
        <v>OK</v>
      </c>
      <c r="O339" s="179"/>
      <c r="P339" s="178">
        <v>10</v>
      </c>
      <c r="Q339" s="180"/>
      <c r="R339" s="179"/>
      <c r="S339" s="181"/>
      <c r="T339" s="181"/>
      <c r="U339" s="181"/>
      <c r="V339" s="181"/>
      <c r="W339" s="182"/>
      <c r="X339" s="183"/>
      <c r="Y339" s="181"/>
      <c r="Z339" s="184"/>
      <c r="AA339" s="182"/>
      <c r="AB339" s="181"/>
      <c r="AC339" s="181"/>
      <c r="AD339" s="181"/>
      <c r="AE339" s="181"/>
      <c r="AF339" s="181"/>
      <c r="AG339" s="181"/>
      <c r="AH339" s="181"/>
      <c r="AI339" s="181"/>
      <c r="AJ339" s="181"/>
      <c r="AK339" s="181"/>
    </row>
    <row r="340" spans="1:37" x14ac:dyDescent="0.25">
      <c r="O340" s="195">
        <f>SUMPRODUCT($K$4:$K$339,O4:O339)</f>
        <v>216</v>
      </c>
      <c r="P340" s="195">
        <f t="shared" ref="P340:AK340" si="12">SUMPRODUCT($K$4:$K$339,P4:P339)</f>
        <v>12612.96</v>
      </c>
      <c r="Q340" s="195">
        <f t="shared" si="12"/>
        <v>27891.77</v>
      </c>
      <c r="R340" s="195">
        <f t="shared" si="12"/>
        <v>0</v>
      </c>
      <c r="S340" s="195">
        <f t="shared" si="12"/>
        <v>0</v>
      </c>
      <c r="T340" s="195">
        <f t="shared" si="12"/>
        <v>0</v>
      </c>
      <c r="U340" s="195">
        <f t="shared" si="12"/>
        <v>0</v>
      </c>
      <c r="V340" s="195">
        <f t="shared" si="12"/>
        <v>0</v>
      </c>
      <c r="W340" s="195">
        <f t="shared" si="12"/>
        <v>0</v>
      </c>
      <c r="X340" s="195">
        <f t="shared" si="12"/>
        <v>0</v>
      </c>
      <c r="Y340" s="195">
        <f t="shared" si="12"/>
        <v>0</v>
      </c>
      <c r="Z340" s="195">
        <f t="shared" si="12"/>
        <v>0</v>
      </c>
      <c r="AA340" s="195">
        <f t="shared" si="12"/>
        <v>0</v>
      </c>
      <c r="AB340" s="195">
        <f t="shared" si="12"/>
        <v>0</v>
      </c>
      <c r="AC340" s="195">
        <f t="shared" si="12"/>
        <v>0</v>
      </c>
      <c r="AD340" s="195">
        <f t="shared" si="12"/>
        <v>0</v>
      </c>
      <c r="AE340" s="195">
        <f t="shared" si="12"/>
        <v>0</v>
      </c>
      <c r="AF340" s="195">
        <f t="shared" si="12"/>
        <v>0</v>
      </c>
      <c r="AG340" s="195">
        <f t="shared" si="12"/>
        <v>0</v>
      </c>
      <c r="AH340" s="195">
        <f t="shared" si="12"/>
        <v>0</v>
      </c>
      <c r="AI340" s="195">
        <f t="shared" si="12"/>
        <v>0</v>
      </c>
      <c r="AJ340" s="195">
        <f t="shared" si="12"/>
        <v>0</v>
      </c>
      <c r="AK340" s="195">
        <f t="shared" si="12"/>
        <v>0</v>
      </c>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5:Z306 O4:AK4">
    <cfRule type="cellIs" dxfId="35" priority="7" stopIfTrue="1" operator="greaterThan">
      <formula>0</formula>
    </cfRule>
    <cfRule type="cellIs" dxfId="34" priority="8" stopIfTrue="1" operator="greaterThan">
      <formula>0</formula>
    </cfRule>
    <cfRule type="cellIs" dxfId="33" priority="9" stopIfTrue="1" operator="greaterThan">
      <formula>0</formula>
    </cfRule>
  </conditionalFormatting>
  <conditionalFormatting sqref="AA5:AK9">
    <cfRule type="cellIs" dxfId="32" priority="4" stopIfTrue="1" operator="greaterThan">
      <formula>0</formula>
    </cfRule>
    <cfRule type="cellIs" dxfId="31" priority="5" stopIfTrue="1" operator="greaterThan">
      <formula>0</formula>
    </cfRule>
    <cfRule type="cellIs" dxfId="30" priority="6" stopIfTrue="1" operator="greaterThan">
      <formula>0</formula>
    </cfRule>
  </conditionalFormatting>
  <conditionalFormatting sqref="Q301:Q339">
    <cfRule type="cellIs" dxfId="29" priority="2" operator="greaterThan">
      <formula>0</formula>
    </cfRule>
    <cfRule type="cellIs" priority="3" operator="greaterThan">
      <formula>0</formula>
    </cfRule>
  </conditionalFormatting>
  <conditionalFormatting sqref="S4:AK339">
    <cfRule type="cellIs" dxfId="28" priority="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zoomScale="85" zoomScaleNormal="85" workbookViewId="0">
      <pane xSplit="2" ySplit="3" topLeftCell="F4" activePane="bottomRight" state="frozen"/>
      <selection pane="topRight" activeCell="C1" sqref="C1"/>
      <selection pane="bottomLeft" activeCell="A4" sqref="A4"/>
      <selection pane="bottomRight" activeCell="N4" sqref="N4"/>
    </sheetView>
  </sheetViews>
  <sheetFormatPr defaultColWidth="9.7109375" defaultRowHeight="15" x14ac:dyDescent="0.2"/>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88" customWidth="1"/>
    <col min="12" max="12" width="16.7109375" style="84" customWidth="1"/>
    <col min="13" max="13" width="16.7109375" style="11" customWidth="1"/>
    <col min="14" max="14" width="16.7109375" style="85" customWidth="1"/>
    <col min="15" max="16" width="18.7109375" style="76" customWidth="1"/>
    <col min="17" max="16384" width="9.7109375" style="76"/>
  </cols>
  <sheetData>
    <row r="1" spans="1:16" ht="27.75" customHeight="1" x14ac:dyDescent="0.2">
      <c r="A1" s="251" t="s">
        <v>390</v>
      </c>
      <c r="B1" s="251"/>
      <c r="C1" s="251"/>
      <c r="D1" s="251" t="s">
        <v>84</v>
      </c>
      <c r="E1" s="251"/>
      <c r="F1" s="251"/>
      <c r="G1" s="251"/>
      <c r="H1" s="251"/>
      <c r="I1" s="251"/>
      <c r="J1" s="251"/>
      <c r="K1" s="251"/>
      <c r="L1" s="251" t="s">
        <v>391</v>
      </c>
      <c r="M1" s="251"/>
      <c r="N1" s="251"/>
      <c r="O1" s="251"/>
      <c r="P1" s="251"/>
    </row>
    <row r="2" spans="1:16" ht="30.75" customHeight="1" x14ac:dyDescent="0.2">
      <c r="A2" s="251" t="s">
        <v>29</v>
      </c>
      <c r="B2" s="251"/>
      <c r="C2" s="251"/>
      <c r="D2" s="251"/>
      <c r="E2" s="251"/>
      <c r="F2" s="251"/>
      <c r="G2" s="251"/>
      <c r="H2" s="251"/>
      <c r="I2" s="251"/>
      <c r="J2" s="251"/>
      <c r="K2" s="251"/>
      <c r="L2" s="251"/>
      <c r="M2" s="251"/>
      <c r="N2" s="251"/>
      <c r="O2" s="251"/>
      <c r="P2" s="251"/>
    </row>
    <row r="3" spans="1:16" s="48" customFormat="1" ht="30" x14ac:dyDescent="0.2">
      <c r="A3" s="30" t="s">
        <v>2</v>
      </c>
      <c r="B3" s="28" t="s">
        <v>1</v>
      </c>
      <c r="C3" s="29" t="s">
        <v>4</v>
      </c>
      <c r="D3" s="29" t="s">
        <v>6</v>
      </c>
      <c r="E3" s="29" t="s">
        <v>28</v>
      </c>
      <c r="F3" s="29" t="s">
        <v>245</v>
      </c>
      <c r="G3" s="29" t="s">
        <v>246</v>
      </c>
      <c r="H3" s="29" t="s">
        <v>7</v>
      </c>
      <c r="I3" s="30" t="s">
        <v>3</v>
      </c>
      <c r="J3" s="31" t="s">
        <v>12</v>
      </c>
      <c r="K3" s="86" t="s">
        <v>5</v>
      </c>
      <c r="L3" s="32" t="s">
        <v>264</v>
      </c>
      <c r="M3" s="33" t="s">
        <v>265</v>
      </c>
      <c r="N3" s="30" t="s">
        <v>266</v>
      </c>
      <c r="O3" s="43" t="s">
        <v>267</v>
      </c>
      <c r="P3" s="43" t="s">
        <v>268</v>
      </c>
    </row>
    <row r="4" spans="1:16" ht="66" customHeight="1" x14ac:dyDescent="0.2">
      <c r="A4" s="232" t="s">
        <v>388</v>
      </c>
      <c r="B4" s="226">
        <v>2</v>
      </c>
      <c r="C4" s="60">
        <v>67</v>
      </c>
      <c r="D4" s="61" t="s">
        <v>85</v>
      </c>
      <c r="E4" s="34" t="s">
        <v>237</v>
      </c>
      <c r="F4" s="34" t="s">
        <v>331</v>
      </c>
      <c r="G4" s="34" t="s">
        <v>248</v>
      </c>
      <c r="H4" s="34" t="s">
        <v>240</v>
      </c>
      <c r="I4" s="51">
        <v>20</v>
      </c>
      <c r="J4" s="51">
        <v>30</v>
      </c>
      <c r="K4" s="74">
        <v>1.73</v>
      </c>
      <c r="L4" s="46">
        <v>1350</v>
      </c>
      <c r="M4" s="45">
        <f>SUM(CCT!L4-CCT!M4,CAV!L4-CAV!M4,CEAD!L4-CEAD!M4,CEART!L4-CEART!M4,CEAVI!L4-CEAVI!M4,CEFID!L4-CEFID!M4,CEO!L4-CEO!M4,CEPLAN!L4-CEPLAN!M4,CERES!L4-CERES!M4,CESFI!L4-CESFI!M4,ESAG!L4-ESAG!M4,FAED!L4-FAED!M4,MESC!L4-MESC!M4,REITORIA!L4-REITORIA!M4)</f>
        <v>200</v>
      </c>
      <c r="N4" s="44">
        <f>SUM(L4-M4)</f>
        <v>1150</v>
      </c>
      <c r="O4" s="77">
        <f>L4*K4</f>
        <v>2335.5</v>
      </c>
      <c r="P4" s="77">
        <f t="shared" ref="P4:P67" si="0">M4*K4</f>
        <v>346</v>
      </c>
    </row>
    <row r="5" spans="1:16" ht="15" customHeight="1" x14ac:dyDescent="0.2">
      <c r="A5" s="232"/>
      <c r="B5" s="226"/>
      <c r="C5" s="60">
        <v>68</v>
      </c>
      <c r="D5" s="61" t="s">
        <v>86</v>
      </c>
      <c r="E5" s="34" t="s">
        <v>237</v>
      </c>
      <c r="F5" s="34" t="s">
        <v>331</v>
      </c>
      <c r="G5" s="34" t="s">
        <v>248</v>
      </c>
      <c r="H5" s="34" t="s">
        <v>31</v>
      </c>
      <c r="I5" s="51">
        <v>20</v>
      </c>
      <c r="J5" s="51">
        <v>30</v>
      </c>
      <c r="K5" s="74">
        <v>1.69</v>
      </c>
      <c r="L5" s="46">
        <v>2400</v>
      </c>
      <c r="M5" s="45">
        <f>SUM(CCT!L5-CCT!M5,CAV!L5-CAV!M5,CEAD!L5-CEAD!M5,CEART!L5-CEART!M5,CEAVI!L5-CEAVI!M5,CEFID!L5-CEFID!M5,CEO!L5-CEO!M5,CEPLAN!L5-CEPLAN!M5,CERES!L5-CERES!M5,CESFI!L5-CESFI!M5,ESAG!L5-ESAG!M5,FAED!L5-FAED!M5,MESC!L5-MESC!M5,REITORIA!L5-REITORIA!M5)</f>
        <v>600</v>
      </c>
      <c r="N5" s="44">
        <f t="shared" ref="N4:N67" si="1">SUM(L5-M5)</f>
        <v>1800</v>
      </c>
      <c r="O5" s="77">
        <f t="shared" ref="O5:O68" si="2">L5*K5</f>
        <v>4056</v>
      </c>
      <c r="P5" s="77">
        <f t="shared" si="0"/>
        <v>1014</v>
      </c>
    </row>
    <row r="6" spans="1:16" ht="15" customHeight="1" x14ac:dyDescent="0.2">
      <c r="A6" s="232"/>
      <c r="B6" s="226"/>
      <c r="C6" s="57">
        <v>69</v>
      </c>
      <c r="D6" s="62" t="s">
        <v>87</v>
      </c>
      <c r="E6" s="34" t="s">
        <v>237</v>
      </c>
      <c r="F6" s="34" t="s">
        <v>331</v>
      </c>
      <c r="G6" s="34" t="s">
        <v>248</v>
      </c>
      <c r="H6" s="51" t="s">
        <v>31</v>
      </c>
      <c r="I6" s="51">
        <v>20</v>
      </c>
      <c r="J6" s="51">
        <v>30</v>
      </c>
      <c r="K6" s="74">
        <v>1.23</v>
      </c>
      <c r="L6" s="46">
        <v>1300</v>
      </c>
      <c r="M6" s="45">
        <f>SUM(CCT!L6-CCT!M6,CAV!L6-CAV!M6,CEAD!L6-CEAD!M6,CEART!L6-CEART!M6,CEAVI!L6-CEAVI!M6,CEFID!L6-CEFID!M6,CEO!L6-CEO!M6,CEPLAN!L6-CEPLAN!M6,CERES!L6-CERES!M6,CESFI!L6-CESFI!M6,ESAG!L6-ESAG!M6,FAED!L6-FAED!M6,MESC!L6-MESC!M6,REITORIA!L6-REITORIA!M6)</f>
        <v>50</v>
      </c>
      <c r="N6" s="44">
        <f t="shared" si="1"/>
        <v>1250</v>
      </c>
      <c r="O6" s="77">
        <f t="shared" si="2"/>
        <v>1599</v>
      </c>
      <c r="P6" s="77">
        <f t="shared" si="0"/>
        <v>61.5</v>
      </c>
    </row>
    <row r="7" spans="1:16" ht="15" customHeight="1" x14ac:dyDescent="0.2">
      <c r="A7" s="232"/>
      <c r="B7" s="226"/>
      <c r="C7" s="60">
        <v>70</v>
      </c>
      <c r="D7" s="61" t="s">
        <v>88</v>
      </c>
      <c r="E7" s="34" t="s">
        <v>237</v>
      </c>
      <c r="F7" s="34" t="s">
        <v>331</v>
      </c>
      <c r="G7" s="34" t="s">
        <v>248</v>
      </c>
      <c r="H7" s="34" t="s">
        <v>31</v>
      </c>
      <c r="I7" s="51">
        <v>20</v>
      </c>
      <c r="J7" s="51">
        <v>30</v>
      </c>
      <c r="K7" s="74">
        <v>1.67</v>
      </c>
      <c r="L7" s="46">
        <v>2900</v>
      </c>
      <c r="M7" s="45">
        <f>SUM(CCT!L7-CCT!M7,CAV!L7-CAV!M7,CEAD!L7-CEAD!M7,CEART!L7-CEART!M7,CEAVI!L7-CEAVI!M7,CEFID!L7-CEFID!M7,CEO!L7-CEO!M7,CEPLAN!L7-CEPLAN!M7,CERES!L7-CERES!M7,CESFI!L7-CESFI!M7,ESAG!L7-ESAG!M7,FAED!L7-FAED!M7,MESC!L7-MESC!M7,REITORIA!L7-REITORIA!M7)</f>
        <v>501</v>
      </c>
      <c r="N7" s="44">
        <f t="shared" si="1"/>
        <v>2399</v>
      </c>
      <c r="O7" s="77">
        <f t="shared" si="2"/>
        <v>4843</v>
      </c>
      <c r="P7" s="77">
        <f t="shared" si="0"/>
        <v>836.67</v>
      </c>
    </row>
    <row r="8" spans="1:16" ht="15" customHeight="1" x14ac:dyDescent="0.2">
      <c r="A8" s="232"/>
      <c r="B8" s="226"/>
      <c r="C8" s="60">
        <v>71</v>
      </c>
      <c r="D8" s="62" t="s">
        <v>89</v>
      </c>
      <c r="E8" s="34" t="s">
        <v>237</v>
      </c>
      <c r="F8" s="34" t="s">
        <v>331</v>
      </c>
      <c r="G8" s="34" t="s">
        <v>248</v>
      </c>
      <c r="H8" s="59" t="s">
        <v>31</v>
      </c>
      <c r="I8" s="51">
        <v>20</v>
      </c>
      <c r="J8" s="51">
        <v>30</v>
      </c>
      <c r="K8" s="74">
        <v>1.7</v>
      </c>
      <c r="L8" s="46">
        <v>2900</v>
      </c>
      <c r="M8" s="45">
        <f>SUM(CCT!L8-CCT!M8,CAV!L8-CAV!M8,CEAD!L8-CEAD!M8,CEART!L8-CEART!M8,CEAVI!L8-CEAVI!M8,CEFID!L8-CEFID!M8,CEO!L8-CEO!M8,CEPLAN!L8-CEPLAN!M8,CERES!L8-CERES!M8,CESFI!L8-CESFI!M8,ESAG!L8-ESAG!M8,FAED!L8-FAED!M8,MESC!L8-MESC!M8,REITORIA!L8-REITORIA!M8)</f>
        <v>100</v>
      </c>
      <c r="N8" s="44">
        <f t="shared" si="1"/>
        <v>2800</v>
      </c>
      <c r="O8" s="77">
        <f t="shared" si="2"/>
        <v>4930</v>
      </c>
      <c r="P8" s="77">
        <f t="shared" si="0"/>
        <v>170</v>
      </c>
    </row>
    <row r="9" spans="1:16" ht="15" customHeight="1" x14ac:dyDescent="0.2">
      <c r="A9" s="232"/>
      <c r="B9" s="226"/>
      <c r="C9" s="60">
        <v>72</v>
      </c>
      <c r="D9" s="62" t="s">
        <v>90</v>
      </c>
      <c r="E9" s="34" t="s">
        <v>237</v>
      </c>
      <c r="F9" s="34" t="s">
        <v>331</v>
      </c>
      <c r="G9" s="34" t="s">
        <v>248</v>
      </c>
      <c r="H9" s="59" t="s">
        <v>31</v>
      </c>
      <c r="I9" s="51">
        <v>20</v>
      </c>
      <c r="J9" s="51">
        <v>30</v>
      </c>
      <c r="K9" s="74">
        <v>1.38</v>
      </c>
      <c r="L9" s="46">
        <v>1500</v>
      </c>
      <c r="M9" s="45">
        <f>SUM(CCT!L9-CCT!M9,CAV!L9-CAV!M9,CEAD!L9-CEAD!M9,CEART!L9-CEART!M9,CEAVI!L9-CEAVI!M9,CEFID!L9-CEFID!M9,CEO!L9-CEO!M9,CEPLAN!L9-CEPLAN!M9,CERES!L9-CERES!M9,CESFI!L9-CESFI!M9,ESAG!L9-ESAG!M9,FAED!L9-FAED!M9,MESC!L9-MESC!M9,REITORIA!L9-REITORIA!M9)</f>
        <v>70</v>
      </c>
      <c r="N9" s="44">
        <f t="shared" si="1"/>
        <v>1430</v>
      </c>
      <c r="O9" s="77">
        <f t="shared" si="2"/>
        <v>2070</v>
      </c>
      <c r="P9" s="77">
        <f t="shared" si="0"/>
        <v>96.6</v>
      </c>
    </row>
    <row r="10" spans="1:16" ht="15" customHeight="1" x14ac:dyDescent="0.2">
      <c r="A10" s="232"/>
      <c r="B10" s="226"/>
      <c r="C10" s="60">
        <v>73</v>
      </c>
      <c r="D10" s="62" t="s">
        <v>91</v>
      </c>
      <c r="E10" s="34" t="s">
        <v>237</v>
      </c>
      <c r="F10" s="34" t="s">
        <v>331</v>
      </c>
      <c r="G10" s="34" t="s">
        <v>248</v>
      </c>
      <c r="H10" s="59" t="s">
        <v>31</v>
      </c>
      <c r="I10" s="51">
        <v>20</v>
      </c>
      <c r="J10" s="51">
        <v>30</v>
      </c>
      <c r="K10" s="74">
        <v>1.67</v>
      </c>
      <c r="L10" s="46">
        <v>4280</v>
      </c>
      <c r="M10" s="45">
        <f>SUM(CCT!L10-CCT!M10,CAV!L10-CAV!M10,CEAD!L10-CEAD!M10,CEART!L10-CEART!M10,CEAVI!L10-CEAVI!M10,CEFID!L10-CEFID!M10,CEO!L10-CEO!M10,CEPLAN!L10-CEPLAN!M10,CERES!L10-CERES!M10,CESFI!L10-CESFI!M10,ESAG!L10-ESAG!M10,FAED!L10-FAED!M10,MESC!L10-MESC!M10,REITORIA!L10-REITORIA!M10)</f>
        <v>1170</v>
      </c>
      <c r="N10" s="44">
        <f t="shared" si="1"/>
        <v>3110</v>
      </c>
      <c r="O10" s="77">
        <f t="shared" si="2"/>
        <v>7147.5999999999995</v>
      </c>
      <c r="P10" s="77">
        <f t="shared" si="0"/>
        <v>1953.8999999999999</v>
      </c>
    </row>
    <row r="11" spans="1:16" ht="15" customHeight="1" x14ac:dyDescent="0.2">
      <c r="A11" s="232"/>
      <c r="B11" s="226"/>
      <c r="C11" s="57">
        <v>74</v>
      </c>
      <c r="D11" s="62" t="s">
        <v>92</v>
      </c>
      <c r="E11" s="51" t="s">
        <v>237</v>
      </c>
      <c r="F11" s="51" t="s">
        <v>331</v>
      </c>
      <c r="G11" s="34" t="s">
        <v>248</v>
      </c>
      <c r="H11" s="51" t="s">
        <v>240</v>
      </c>
      <c r="I11" s="51">
        <v>20</v>
      </c>
      <c r="J11" s="51">
        <v>30</v>
      </c>
      <c r="K11" s="74">
        <v>2.2799999999999998</v>
      </c>
      <c r="L11" s="46">
        <v>1050</v>
      </c>
      <c r="M11" s="45">
        <f>SUM(CCT!L11-CCT!M11,CAV!L11-CAV!M11,CEAD!L11-CEAD!M11,CEART!L11-CEART!M11,CEAVI!L11-CEAVI!M11,CEFID!L11-CEFID!M11,CEO!L11-CEO!M11,CEPLAN!L11-CEPLAN!M11,CERES!L11-CERES!M11,CESFI!L11-CESFI!M11,ESAG!L11-ESAG!M11,FAED!L11-FAED!M11,MESC!L11-MESC!M11,REITORIA!L11-REITORIA!M11)</f>
        <v>95</v>
      </c>
      <c r="N11" s="44">
        <f t="shared" si="1"/>
        <v>955</v>
      </c>
      <c r="O11" s="77">
        <f t="shared" si="2"/>
        <v>2394</v>
      </c>
      <c r="P11" s="77">
        <f t="shared" si="0"/>
        <v>216.6</v>
      </c>
    </row>
    <row r="12" spans="1:16" ht="15" customHeight="1" x14ac:dyDescent="0.2">
      <c r="A12" s="232"/>
      <c r="B12" s="226"/>
      <c r="C12" s="60">
        <v>75</v>
      </c>
      <c r="D12" s="62" t="s">
        <v>42</v>
      </c>
      <c r="E12" s="51" t="s">
        <v>235</v>
      </c>
      <c r="F12" s="51" t="s">
        <v>331</v>
      </c>
      <c r="G12" s="34" t="s">
        <v>248</v>
      </c>
      <c r="H12" s="51" t="s">
        <v>31</v>
      </c>
      <c r="I12" s="51">
        <v>20</v>
      </c>
      <c r="J12" s="51">
        <v>30</v>
      </c>
      <c r="K12" s="74">
        <v>0.93</v>
      </c>
      <c r="L12" s="46">
        <v>1050</v>
      </c>
      <c r="M12" s="45">
        <f>SUM(CCT!L12-CCT!M12,CAV!L12-CAV!M12,CEAD!L12-CEAD!M12,CEART!L12-CEART!M12,CEAVI!L12-CEAVI!M12,CEFID!L12-CEFID!M12,CEO!L12-CEO!M12,CEPLAN!L12-CEPLAN!M12,CERES!L12-CERES!M12,CESFI!L12-CESFI!M12,ESAG!L12-ESAG!M12,FAED!L12-FAED!M12,MESC!L12-MESC!M12,REITORIA!L12-REITORIA!M12)</f>
        <v>70</v>
      </c>
      <c r="N12" s="44">
        <f t="shared" si="1"/>
        <v>980</v>
      </c>
      <c r="O12" s="77">
        <f t="shared" si="2"/>
        <v>976.5</v>
      </c>
      <c r="P12" s="77">
        <f t="shared" si="0"/>
        <v>65.100000000000009</v>
      </c>
    </row>
    <row r="13" spans="1:16" ht="15" customHeight="1" x14ac:dyDescent="0.2">
      <c r="A13" s="232"/>
      <c r="B13" s="226"/>
      <c r="C13" s="60">
        <v>76</v>
      </c>
      <c r="D13" s="62" t="s">
        <v>43</v>
      </c>
      <c r="E13" s="51" t="s">
        <v>235</v>
      </c>
      <c r="F13" s="51" t="s">
        <v>331</v>
      </c>
      <c r="G13" s="34" t="s">
        <v>248</v>
      </c>
      <c r="H13" s="51" t="s">
        <v>31</v>
      </c>
      <c r="I13" s="51">
        <v>20</v>
      </c>
      <c r="J13" s="51">
        <v>30</v>
      </c>
      <c r="K13" s="74">
        <v>1.07</v>
      </c>
      <c r="L13" s="46">
        <v>3850</v>
      </c>
      <c r="M13" s="45">
        <f>SUM(CCT!L13-CCT!M13,CAV!L13-CAV!M13,CEAD!L13-CEAD!M13,CEART!L13-CEART!M13,CEAVI!L13-CEAVI!M13,CEFID!L13-CEFID!M13,CEO!L13-CEO!M13,CEPLAN!L13-CEPLAN!M13,CERES!L13-CERES!M13,CESFI!L13-CESFI!M13,ESAG!L13-ESAG!M13,FAED!L13-FAED!M13,MESC!L13-MESC!M13,REITORIA!L13-REITORIA!M13)</f>
        <v>1020</v>
      </c>
      <c r="N13" s="44">
        <f t="shared" si="1"/>
        <v>2830</v>
      </c>
      <c r="O13" s="77">
        <f t="shared" si="2"/>
        <v>4119.5</v>
      </c>
      <c r="P13" s="77">
        <f t="shared" si="0"/>
        <v>1091.4000000000001</v>
      </c>
    </row>
    <row r="14" spans="1:16" ht="15" customHeight="1" x14ac:dyDescent="0.2">
      <c r="A14" s="232"/>
      <c r="B14" s="226"/>
      <c r="C14" s="60">
        <v>77</v>
      </c>
      <c r="D14" s="62" t="s">
        <v>44</v>
      </c>
      <c r="E14" s="51" t="s">
        <v>235</v>
      </c>
      <c r="F14" s="51" t="s">
        <v>331</v>
      </c>
      <c r="G14" s="34" t="s">
        <v>248</v>
      </c>
      <c r="H14" s="51" t="s">
        <v>31</v>
      </c>
      <c r="I14" s="51">
        <v>20</v>
      </c>
      <c r="J14" s="51">
        <v>30</v>
      </c>
      <c r="K14" s="74">
        <v>1.26</v>
      </c>
      <c r="L14" s="46">
        <v>1950</v>
      </c>
      <c r="M14" s="45">
        <f>SUM(CCT!L14-CCT!M14,CAV!L14-CAV!M14,CEAD!L14-CEAD!M14,CEART!L14-CEART!M14,CEAVI!L14-CEAVI!M14,CEFID!L14-CEFID!M14,CEO!L14-CEO!M14,CEPLAN!L14-CEPLAN!M14,CERES!L14-CERES!M14,CESFI!L14-CESFI!M14,ESAG!L14-ESAG!M14,FAED!L14-FAED!M14,MESC!L14-MESC!M14,REITORIA!L14-REITORIA!M14)</f>
        <v>50</v>
      </c>
      <c r="N14" s="44">
        <f t="shared" si="1"/>
        <v>1900</v>
      </c>
      <c r="O14" s="77">
        <f t="shared" si="2"/>
        <v>2457</v>
      </c>
      <c r="P14" s="77">
        <f t="shared" si="0"/>
        <v>63</v>
      </c>
    </row>
    <row r="15" spans="1:16" ht="15" customHeight="1" x14ac:dyDescent="0.2">
      <c r="A15" s="232"/>
      <c r="B15" s="226"/>
      <c r="C15" s="60">
        <v>78</v>
      </c>
      <c r="D15" s="61" t="s">
        <v>93</v>
      </c>
      <c r="E15" s="34" t="s">
        <v>237</v>
      </c>
      <c r="F15" s="34" t="s">
        <v>259</v>
      </c>
      <c r="G15" s="34" t="s">
        <v>469</v>
      </c>
      <c r="H15" s="34" t="s">
        <v>240</v>
      </c>
      <c r="I15" s="51">
        <v>20</v>
      </c>
      <c r="J15" s="51">
        <v>30</v>
      </c>
      <c r="K15" s="74">
        <v>0.08</v>
      </c>
      <c r="L15" s="46">
        <v>1700</v>
      </c>
      <c r="M15" s="45">
        <f>SUM(CCT!L15-CCT!M15,CAV!L15-CAV!M15,CEAD!L15-CEAD!M15,CEART!L15-CEART!M15,CEAVI!L15-CEAVI!M15,CEFID!L15-CEFID!M15,CEO!L15-CEO!M15,CEPLAN!L15-CEPLAN!M15,CERES!L15-CERES!M15,CESFI!L15-CESFI!M15,ESAG!L15-ESAG!M15,FAED!L15-FAED!M15,MESC!L15-MESC!M15,REITORIA!L15-REITORIA!M15)</f>
        <v>100</v>
      </c>
      <c r="N15" s="44">
        <f t="shared" si="1"/>
        <v>1600</v>
      </c>
      <c r="O15" s="77">
        <f t="shared" si="2"/>
        <v>136</v>
      </c>
      <c r="P15" s="77">
        <f t="shared" si="0"/>
        <v>8</v>
      </c>
    </row>
    <row r="16" spans="1:16" ht="15" customHeight="1" x14ac:dyDescent="0.2">
      <c r="A16" s="232"/>
      <c r="B16" s="226"/>
      <c r="C16" s="57">
        <v>79</v>
      </c>
      <c r="D16" s="61" t="s">
        <v>94</v>
      </c>
      <c r="E16" s="34" t="s">
        <v>237</v>
      </c>
      <c r="F16" s="34" t="s">
        <v>259</v>
      </c>
      <c r="G16" s="34" t="s">
        <v>469</v>
      </c>
      <c r="H16" s="34" t="s">
        <v>242</v>
      </c>
      <c r="I16" s="51">
        <v>20</v>
      </c>
      <c r="J16" s="51">
        <v>30</v>
      </c>
      <c r="K16" s="74">
        <v>7.75</v>
      </c>
      <c r="L16" s="46">
        <v>550</v>
      </c>
      <c r="M16" s="45">
        <f>SUM(CCT!L16-CCT!M16,CAV!L16-CAV!M16,CEAD!L16-CEAD!M16,CEART!L16-CEART!M16,CEAVI!L16-CEAVI!M16,CEFID!L16-CEFID!M16,CEO!L16-CEO!M16,CEPLAN!L16-CEPLAN!M16,CERES!L16-CERES!M16,CESFI!L16-CESFI!M16,ESAG!L16-ESAG!M16,FAED!L16-FAED!M16,MESC!L16-MESC!M16,REITORIA!L16-REITORIA!M16)</f>
        <v>6</v>
      </c>
      <c r="N16" s="44">
        <f t="shared" si="1"/>
        <v>544</v>
      </c>
      <c r="O16" s="77">
        <f t="shared" si="2"/>
        <v>4262.5</v>
      </c>
      <c r="P16" s="77">
        <f t="shared" si="0"/>
        <v>46.5</v>
      </c>
    </row>
    <row r="17" spans="1:16" ht="15" customHeight="1" x14ac:dyDescent="0.2">
      <c r="A17" s="232"/>
      <c r="B17" s="226"/>
      <c r="C17" s="60">
        <v>80</v>
      </c>
      <c r="D17" s="61" t="s">
        <v>392</v>
      </c>
      <c r="E17" s="34" t="s">
        <v>237</v>
      </c>
      <c r="F17" s="34" t="s">
        <v>470</v>
      </c>
      <c r="G17" s="34" t="s">
        <v>250</v>
      </c>
      <c r="H17" s="34" t="s">
        <v>240</v>
      </c>
      <c r="I17" s="51">
        <v>20</v>
      </c>
      <c r="J17" s="51">
        <v>30</v>
      </c>
      <c r="K17" s="74">
        <v>12.85</v>
      </c>
      <c r="L17" s="46">
        <v>30</v>
      </c>
      <c r="M17" s="45">
        <f>SUM(CCT!L17-CCT!M17,CAV!L17-CAV!M17,CEAD!L17-CEAD!M17,CEART!L17-CEART!M17,CEAVI!L17-CEAVI!M17,CEFID!L17-CEFID!M17,CEO!L17-CEO!M17,CEPLAN!L17-CEPLAN!M17,CERES!L17-CERES!M17,CESFI!L17-CESFI!M17,ESAG!L17-ESAG!M17,FAED!L17-FAED!M17,MESC!L17-MESC!M17,REITORIA!L17-REITORIA!M17)</f>
        <v>15</v>
      </c>
      <c r="N17" s="44">
        <f t="shared" si="1"/>
        <v>15</v>
      </c>
      <c r="O17" s="77">
        <f t="shared" si="2"/>
        <v>385.5</v>
      </c>
      <c r="P17" s="77">
        <f t="shared" si="0"/>
        <v>192.75</v>
      </c>
    </row>
    <row r="18" spans="1:16" ht="15" customHeight="1" x14ac:dyDescent="0.2">
      <c r="A18" s="232"/>
      <c r="B18" s="226"/>
      <c r="C18" s="60">
        <v>81</v>
      </c>
      <c r="D18" s="61" t="s">
        <v>95</v>
      </c>
      <c r="E18" s="34" t="s">
        <v>235</v>
      </c>
      <c r="F18" s="34" t="s">
        <v>342</v>
      </c>
      <c r="G18" s="34" t="s">
        <v>332</v>
      </c>
      <c r="H18" s="34" t="s">
        <v>240</v>
      </c>
      <c r="I18" s="51">
        <v>20</v>
      </c>
      <c r="J18" s="51">
        <v>30</v>
      </c>
      <c r="K18" s="74">
        <v>8.36</v>
      </c>
      <c r="L18" s="46">
        <v>200</v>
      </c>
      <c r="M18" s="45">
        <f>SUM(CCT!L18-CCT!M18,CAV!L18-CAV!M18,CEAD!L18-CEAD!M18,CEART!L18-CEART!M18,CEAVI!L18-CEAVI!M18,CEFID!L18-CEFID!M18,CEO!L18-CEO!M18,CEPLAN!L18-CEPLAN!M18,CERES!L18-CERES!M18,CESFI!L18-CESFI!M18,ESAG!L18-ESAG!M18,FAED!L18-FAED!M18,MESC!L18-MESC!M18,REITORIA!L18-REITORIA!M18)</f>
        <v>0</v>
      </c>
      <c r="N18" s="44">
        <f t="shared" si="1"/>
        <v>200</v>
      </c>
      <c r="O18" s="77">
        <f t="shared" si="2"/>
        <v>1672</v>
      </c>
      <c r="P18" s="77">
        <f t="shared" si="0"/>
        <v>0</v>
      </c>
    </row>
    <row r="19" spans="1:16" ht="15" customHeight="1" x14ac:dyDescent="0.2">
      <c r="A19" s="232"/>
      <c r="B19" s="226"/>
      <c r="C19" s="60">
        <v>82</v>
      </c>
      <c r="D19" s="61" t="s">
        <v>96</v>
      </c>
      <c r="E19" s="34" t="s">
        <v>237</v>
      </c>
      <c r="F19" s="34" t="s">
        <v>471</v>
      </c>
      <c r="G19" s="34" t="s">
        <v>472</v>
      </c>
      <c r="H19" s="34" t="s">
        <v>242</v>
      </c>
      <c r="I19" s="51">
        <v>20</v>
      </c>
      <c r="J19" s="51">
        <v>30</v>
      </c>
      <c r="K19" s="74">
        <v>10.67</v>
      </c>
      <c r="L19" s="46">
        <v>3697</v>
      </c>
      <c r="M19" s="45">
        <f>SUM(CCT!L19-CCT!M19,CAV!L19-CAV!M19,CEAD!L19-CEAD!M19,CEART!L19-CEART!M19,CEAVI!L19-CEAVI!M19,CEFID!L19-CEFID!M19,CEO!L19-CEO!M19,CEPLAN!L19-CEPLAN!M19,CERES!L19-CERES!M19,CESFI!L19-CESFI!M19,ESAG!L19-ESAG!M19,FAED!L19-FAED!M19,MESC!L19-MESC!M19,REITORIA!L19-REITORIA!M19)</f>
        <v>70</v>
      </c>
      <c r="N19" s="44">
        <f t="shared" si="1"/>
        <v>3627</v>
      </c>
      <c r="O19" s="77">
        <f t="shared" si="2"/>
        <v>39446.99</v>
      </c>
      <c r="P19" s="77">
        <f t="shared" si="0"/>
        <v>746.9</v>
      </c>
    </row>
    <row r="20" spans="1:16" ht="15" customHeight="1" x14ac:dyDescent="0.2">
      <c r="A20" s="232"/>
      <c r="B20" s="226"/>
      <c r="C20" s="60">
        <v>83</v>
      </c>
      <c r="D20" s="61" t="s">
        <v>97</v>
      </c>
      <c r="E20" s="34" t="s">
        <v>235</v>
      </c>
      <c r="F20" s="34" t="s">
        <v>342</v>
      </c>
      <c r="G20" s="34" t="s">
        <v>332</v>
      </c>
      <c r="H20" s="34" t="s">
        <v>240</v>
      </c>
      <c r="I20" s="51">
        <v>20</v>
      </c>
      <c r="J20" s="51">
        <v>30</v>
      </c>
      <c r="K20" s="74">
        <v>1.48</v>
      </c>
      <c r="L20" s="46">
        <v>1210</v>
      </c>
      <c r="M20" s="45">
        <f>SUM(CCT!L20-CCT!M20,CAV!L20-CAV!M20,CEAD!L20-CEAD!M20,CEART!L20-CEART!M20,CEAVI!L20-CEAVI!M20,CEFID!L20-CEFID!M20,CEO!L20-CEO!M20,CEPLAN!L20-CEPLAN!M20,CERES!L20-CERES!M20,CESFI!L20-CESFI!M20,ESAG!L20-ESAG!M20,FAED!L20-FAED!M20,MESC!L20-MESC!M20,REITORIA!L20-REITORIA!M20)</f>
        <v>0</v>
      </c>
      <c r="N20" s="44">
        <f t="shared" si="1"/>
        <v>1210</v>
      </c>
      <c r="O20" s="77">
        <f t="shared" si="2"/>
        <v>1790.8</v>
      </c>
      <c r="P20" s="77">
        <f t="shared" si="0"/>
        <v>0</v>
      </c>
    </row>
    <row r="21" spans="1:16" ht="15" customHeight="1" x14ac:dyDescent="0.2">
      <c r="A21" s="232"/>
      <c r="B21" s="226"/>
      <c r="C21" s="57">
        <v>84</v>
      </c>
      <c r="D21" s="62" t="s">
        <v>98</v>
      </c>
      <c r="E21" s="34" t="s">
        <v>235</v>
      </c>
      <c r="F21" s="34" t="s">
        <v>473</v>
      </c>
      <c r="G21" s="56" t="s">
        <v>333</v>
      </c>
      <c r="H21" s="51" t="s">
        <v>240</v>
      </c>
      <c r="I21" s="51">
        <v>20</v>
      </c>
      <c r="J21" s="51">
        <v>30</v>
      </c>
      <c r="K21" s="74">
        <v>26.67</v>
      </c>
      <c r="L21" s="46">
        <v>210</v>
      </c>
      <c r="M21" s="45">
        <f>SUM(CCT!L21-CCT!M21,CAV!L21-CAV!M21,CEAD!L21-CEAD!M21,CEART!L21-CEART!M21,CEAVI!L21-CEAVI!M21,CEFID!L21-CEFID!M21,CEO!L21-CEO!M21,CEPLAN!L21-CEPLAN!M21,CERES!L21-CERES!M21,CESFI!L21-CESFI!M21,ESAG!L21-ESAG!M21,FAED!L21-FAED!M21,MESC!L21-MESC!M21,REITORIA!L21-REITORIA!M21)</f>
        <v>5</v>
      </c>
      <c r="N21" s="44">
        <f t="shared" si="1"/>
        <v>205</v>
      </c>
      <c r="O21" s="77">
        <f t="shared" si="2"/>
        <v>5600.7000000000007</v>
      </c>
      <c r="P21" s="77">
        <f t="shared" si="0"/>
        <v>133.35000000000002</v>
      </c>
    </row>
    <row r="22" spans="1:16" ht="15" customHeight="1" x14ac:dyDescent="0.2">
      <c r="A22" s="232"/>
      <c r="B22" s="226"/>
      <c r="C22" s="60">
        <v>85</v>
      </c>
      <c r="D22" s="61" t="s">
        <v>32</v>
      </c>
      <c r="E22" s="34" t="s">
        <v>235</v>
      </c>
      <c r="F22" s="34" t="s">
        <v>474</v>
      </c>
      <c r="G22" s="56" t="s">
        <v>333</v>
      </c>
      <c r="H22" s="34" t="s">
        <v>31</v>
      </c>
      <c r="I22" s="51">
        <v>20</v>
      </c>
      <c r="J22" s="51">
        <v>30</v>
      </c>
      <c r="K22" s="74">
        <v>34.799999999999997</v>
      </c>
      <c r="L22" s="46">
        <v>190</v>
      </c>
      <c r="M22" s="45">
        <f>SUM(CCT!L22-CCT!M22,CAV!L22-CAV!M22,CEAD!L22-CEAD!M22,CEART!L22-CEART!M22,CEAVI!L22-CEAVI!M22,CEFID!L22-CEFID!M22,CEO!L22-CEO!M22,CEPLAN!L22-CEPLAN!M22,CERES!L22-CERES!M22,CESFI!L22-CESFI!M22,ESAG!L22-ESAG!M22,FAED!L22-FAED!M22,MESC!L22-MESC!M22,REITORIA!L22-REITORIA!M22)</f>
        <v>10</v>
      </c>
      <c r="N22" s="44">
        <f t="shared" si="1"/>
        <v>180</v>
      </c>
      <c r="O22" s="77">
        <f t="shared" si="2"/>
        <v>6611.9999999999991</v>
      </c>
      <c r="P22" s="77">
        <f t="shared" si="0"/>
        <v>348</v>
      </c>
    </row>
    <row r="23" spans="1:16" ht="15" customHeight="1" x14ac:dyDescent="0.2">
      <c r="A23" s="232"/>
      <c r="B23" s="226"/>
      <c r="C23" s="60">
        <v>86</v>
      </c>
      <c r="D23" s="61" t="s">
        <v>58</v>
      </c>
      <c r="E23" s="34" t="s">
        <v>235</v>
      </c>
      <c r="F23" s="34" t="s">
        <v>375</v>
      </c>
      <c r="G23" s="56" t="s">
        <v>475</v>
      </c>
      <c r="H23" s="34" t="s">
        <v>31</v>
      </c>
      <c r="I23" s="51">
        <v>20</v>
      </c>
      <c r="J23" s="51">
        <v>30</v>
      </c>
      <c r="K23" s="74">
        <v>26.86</v>
      </c>
      <c r="L23" s="46">
        <v>244</v>
      </c>
      <c r="M23" s="45">
        <f>SUM(CCT!L23-CCT!M23,CAV!L23-CAV!M23,CEAD!L23-CEAD!M23,CEART!L23-CEART!M23,CEAVI!L23-CEAVI!M23,CEFID!L23-CEFID!M23,CEO!L23-CEO!M23,CEPLAN!L23-CEPLAN!M23,CERES!L23-CERES!M23,CESFI!L23-CESFI!M23,ESAG!L23-ESAG!M23,FAED!L23-FAED!M23,MESC!L23-MESC!M23,REITORIA!L23-REITORIA!M23)</f>
        <v>155</v>
      </c>
      <c r="N23" s="44">
        <f t="shared" si="1"/>
        <v>89</v>
      </c>
      <c r="O23" s="77">
        <f t="shared" si="2"/>
        <v>6553.84</v>
      </c>
      <c r="P23" s="77">
        <f t="shared" si="0"/>
        <v>4163.3</v>
      </c>
    </row>
    <row r="24" spans="1:16" ht="15" customHeight="1" x14ac:dyDescent="0.2">
      <c r="A24" s="232"/>
      <c r="B24" s="226"/>
      <c r="C24" s="60">
        <v>87</v>
      </c>
      <c r="D24" s="61" t="s">
        <v>99</v>
      </c>
      <c r="E24" s="34" t="s">
        <v>237</v>
      </c>
      <c r="F24" s="34" t="s">
        <v>334</v>
      </c>
      <c r="G24" s="56" t="s">
        <v>476</v>
      </c>
      <c r="H24" s="34" t="s">
        <v>240</v>
      </c>
      <c r="I24" s="51">
        <v>20</v>
      </c>
      <c r="J24" s="51">
        <v>30</v>
      </c>
      <c r="K24" s="74">
        <v>26.73</v>
      </c>
      <c r="L24" s="46">
        <v>2010</v>
      </c>
      <c r="M24" s="45">
        <f>SUM(CCT!L24-CCT!M24,CAV!L24-CAV!M24,CEAD!L24-CEAD!M24,CEART!L24-CEART!M24,CEAVI!L24-CEAVI!M24,CEFID!L24-CEFID!M24,CEO!L24-CEO!M24,CEPLAN!L24-CEPLAN!M24,CERES!L24-CERES!M24,CESFI!L24-CESFI!M24,ESAG!L24-ESAG!M24,FAED!L24-FAED!M24,MESC!L24-MESC!M24,REITORIA!L24-REITORIA!M24)</f>
        <v>255</v>
      </c>
      <c r="N24" s="44">
        <f t="shared" si="1"/>
        <v>1755</v>
      </c>
      <c r="O24" s="77">
        <f t="shared" si="2"/>
        <v>53727.3</v>
      </c>
      <c r="P24" s="77">
        <f t="shared" si="0"/>
        <v>6816.1500000000005</v>
      </c>
    </row>
    <row r="25" spans="1:16" ht="15" customHeight="1" x14ac:dyDescent="0.2">
      <c r="A25" s="232"/>
      <c r="B25" s="226"/>
      <c r="C25" s="60">
        <v>88</v>
      </c>
      <c r="D25" s="61" t="s">
        <v>100</v>
      </c>
      <c r="E25" s="34" t="s">
        <v>237</v>
      </c>
      <c r="F25" s="34" t="s">
        <v>335</v>
      </c>
      <c r="G25" s="56" t="s">
        <v>477</v>
      </c>
      <c r="H25" s="34" t="s">
        <v>240</v>
      </c>
      <c r="I25" s="51">
        <v>20</v>
      </c>
      <c r="J25" s="51">
        <v>30</v>
      </c>
      <c r="K25" s="74">
        <v>66.45</v>
      </c>
      <c r="L25" s="46">
        <v>1925</v>
      </c>
      <c r="M25" s="45">
        <f>SUM(CCT!L25-CCT!M25,CAV!L25-CAV!M25,CEAD!L25-CEAD!M25,CEART!L25-CEART!M25,CEAVI!L25-CEAVI!M25,CEFID!L25-CEFID!M25,CEO!L25-CEO!M25,CEPLAN!L25-CEPLAN!M25,CERES!L25-CERES!M25,CESFI!L25-CESFI!M25,ESAG!L25-ESAG!M25,FAED!L25-FAED!M25,MESC!L25-MESC!M25,REITORIA!L25-REITORIA!M25)</f>
        <v>250</v>
      </c>
      <c r="N25" s="44">
        <f t="shared" si="1"/>
        <v>1675</v>
      </c>
      <c r="O25" s="77">
        <f t="shared" si="2"/>
        <v>127916.25</v>
      </c>
      <c r="P25" s="77">
        <f t="shared" si="0"/>
        <v>16612.5</v>
      </c>
    </row>
    <row r="26" spans="1:16" ht="15" customHeight="1" x14ac:dyDescent="0.2">
      <c r="A26" s="232"/>
      <c r="B26" s="226"/>
      <c r="C26" s="57">
        <v>89</v>
      </c>
      <c r="D26" s="62" t="s">
        <v>33</v>
      </c>
      <c r="E26" s="34" t="s">
        <v>237</v>
      </c>
      <c r="F26" s="34" t="s">
        <v>474</v>
      </c>
      <c r="G26" s="56">
        <v>62091</v>
      </c>
      <c r="H26" s="51" t="s">
        <v>31</v>
      </c>
      <c r="I26" s="51">
        <v>20</v>
      </c>
      <c r="J26" s="51">
        <v>30</v>
      </c>
      <c r="K26" s="74">
        <v>6.48</v>
      </c>
      <c r="L26" s="46">
        <v>2036</v>
      </c>
      <c r="M26" s="45">
        <f>SUM(CCT!L26-CCT!M26,CAV!L26-CAV!M26,CEAD!L26-CEAD!M26,CEART!L26-CEART!M26,CEAVI!L26-CEAVI!M26,CEFID!L26-CEFID!M26,CEO!L26-CEO!M26,CEPLAN!L26-CEPLAN!M26,CERES!L26-CERES!M26,CESFI!L26-CESFI!M26,ESAG!L26-ESAG!M26,FAED!L26-FAED!M26,MESC!L26-MESC!M26,REITORIA!L26-REITORIA!M26)</f>
        <v>395</v>
      </c>
      <c r="N26" s="44">
        <f t="shared" si="1"/>
        <v>1641</v>
      </c>
      <c r="O26" s="77">
        <f t="shared" si="2"/>
        <v>13193.28</v>
      </c>
      <c r="P26" s="77">
        <f t="shared" si="0"/>
        <v>2559.6000000000004</v>
      </c>
    </row>
    <row r="27" spans="1:16" ht="15" customHeight="1" x14ac:dyDescent="0.2">
      <c r="A27" s="232"/>
      <c r="B27" s="226"/>
      <c r="C27" s="60">
        <v>90</v>
      </c>
      <c r="D27" s="61" t="s">
        <v>393</v>
      </c>
      <c r="E27" s="34" t="s">
        <v>237</v>
      </c>
      <c r="F27" s="34" t="s">
        <v>474</v>
      </c>
      <c r="G27" s="56" t="s">
        <v>478</v>
      </c>
      <c r="H27" s="34" t="s">
        <v>31</v>
      </c>
      <c r="I27" s="51">
        <v>20</v>
      </c>
      <c r="J27" s="51">
        <v>30</v>
      </c>
      <c r="K27" s="74">
        <v>7.72</v>
      </c>
      <c r="L27" s="46">
        <v>8</v>
      </c>
      <c r="M27" s="45">
        <f>SUM(CCT!L27-CCT!M27,CAV!L27-CAV!M27,CEAD!L27-CEAD!M27,CEART!L27-CEART!M27,CEAVI!L27-CEAVI!M27,CEFID!L27-CEFID!M27,CEO!L27-CEO!M27,CEPLAN!L27-CEPLAN!M27,CERES!L27-CERES!M27,CESFI!L27-CESFI!M27,ESAG!L27-ESAG!M27,FAED!L27-FAED!M27,MESC!L27-MESC!M27,REITORIA!L27-REITORIA!M27)</f>
        <v>0</v>
      </c>
      <c r="N27" s="44">
        <f t="shared" si="1"/>
        <v>8</v>
      </c>
      <c r="O27" s="77">
        <f t="shared" si="2"/>
        <v>61.76</v>
      </c>
      <c r="P27" s="77">
        <f t="shared" si="0"/>
        <v>0</v>
      </c>
    </row>
    <row r="28" spans="1:16" ht="15" customHeight="1" x14ac:dyDescent="0.2">
      <c r="A28" s="232"/>
      <c r="B28" s="226"/>
      <c r="C28" s="60">
        <v>91</v>
      </c>
      <c r="D28" s="61" t="s">
        <v>56</v>
      </c>
      <c r="E28" s="34" t="s">
        <v>235</v>
      </c>
      <c r="F28" s="34" t="s">
        <v>331</v>
      </c>
      <c r="G28" s="56" t="s">
        <v>248</v>
      </c>
      <c r="H28" s="34" t="s">
        <v>31</v>
      </c>
      <c r="I28" s="51">
        <v>20</v>
      </c>
      <c r="J28" s="51">
        <v>30</v>
      </c>
      <c r="K28" s="74">
        <v>24.24</v>
      </c>
      <c r="L28" s="46">
        <v>440</v>
      </c>
      <c r="M28" s="45">
        <f>SUM(CCT!L28-CCT!M28,CAV!L28-CAV!M28,CEAD!L28-CEAD!M28,CEART!L28-CEART!M28,CEAVI!L28-CEAVI!M28,CEFID!L28-CEFID!M28,CEO!L28-CEO!M28,CEPLAN!L28-CEPLAN!M28,CERES!L28-CERES!M28,CESFI!L28-CESFI!M28,ESAG!L28-ESAG!M28,FAED!L28-FAED!M28,MESC!L28-MESC!M28,REITORIA!L28-REITORIA!M28)</f>
        <v>5</v>
      </c>
      <c r="N28" s="44">
        <f t="shared" si="1"/>
        <v>435</v>
      </c>
      <c r="O28" s="77">
        <f t="shared" si="2"/>
        <v>10665.599999999999</v>
      </c>
      <c r="P28" s="77">
        <f t="shared" si="0"/>
        <v>121.19999999999999</v>
      </c>
    </row>
    <row r="29" spans="1:16" ht="15" customHeight="1" x14ac:dyDescent="0.2">
      <c r="A29" s="232"/>
      <c r="B29" s="226"/>
      <c r="C29" s="60">
        <v>92</v>
      </c>
      <c r="D29" s="62" t="s">
        <v>51</v>
      </c>
      <c r="E29" s="34" t="s">
        <v>235</v>
      </c>
      <c r="F29" s="34" t="s">
        <v>331</v>
      </c>
      <c r="G29" s="34" t="s">
        <v>248</v>
      </c>
      <c r="H29" s="51" t="s">
        <v>31</v>
      </c>
      <c r="I29" s="51">
        <v>20</v>
      </c>
      <c r="J29" s="51">
        <v>30</v>
      </c>
      <c r="K29" s="74">
        <v>23.42</v>
      </c>
      <c r="L29" s="46">
        <v>670</v>
      </c>
      <c r="M29" s="45">
        <f>SUM(CCT!L29-CCT!M29,CAV!L29-CAV!M29,CEAD!L29-CEAD!M29,CEART!L29-CEART!M29,CEAVI!L29-CEAVI!M29,CEFID!L29-CEFID!M29,CEO!L29-CEO!M29,CEPLAN!L29-CEPLAN!M29,CERES!L29-CERES!M29,CESFI!L29-CESFI!M29,ESAG!L29-ESAG!M29,FAED!L29-FAED!M29,MESC!L29-MESC!M29,REITORIA!L29-REITORIA!M29)</f>
        <v>170</v>
      </c>
      <c r="N29" s="44">
        <f t="shared" si="1"/>
        <v>500</v>
      </c>
      <c r="O29" s="77">
        <f t="shared" si="2"/>
        <v>15691.400000000001</v>
      </c>
      <c r="P29" s="77">
        <f t="shared" si="0"/>
        <v>3981.4</v>
      </c>
    </row>
    <row r="30" spans="1:16" ht="15" customHeight="1" x14ac:dyDescent="0.2">
      <c r="A30" s="232"/>
      <c r="B30" s="226"/>
      <c r="C30" s="60">
        <v>93</v>
      </c>
      <c r="D30" s="62" t="s">
        <v>55</v>
      </c>
      <c r="E30" s="34" t="s">
        <v>235</v>
      </c>
      <c r="F30" s="34" t="s">
        <v>331</v>
      </c>
      <c r="G30" s="34" t="s">
        <v>248</v>
      </c>
      <c r="H30" s="51" t="s">
        <v>31</v>
      </c>
      <c r="I30" s="51">
        <v>20</v>
      </c>
      <c r="J30" s="51">
        <v>30</v>
      </c>
      <c r="K30" s="74">
        <v>23.8</v>
      </c>
      <c r="L30" s="46">
        <v>1130</v>
      </c>
      <c r="M30" s="45">
        <f>SUM(CCT!L30-CCT!M30,CAV!L30-CAV!M30,CEAD!L30-CEAD!M30,CEART!L30-CEART!M30,CEAVI!L30-CEAVI!M30,CEFID!L30-CEFID!M30,CEO!L30-CEO!M30,CEPLAN!L30-CEPLAN!M30,CERES!L30-CERES!M30,CESFI!L30-CESFI!M30,ESAG!L30-ESAG!M30,FAED!L30-FAED!M30,MESC!L30-MESC!M30,REITORIA!L30-REITORIA!M30)</f>
        <v>415</v>
      </c>
      <c r="N30" s="44">
        <f t="shared" si="1"/>
        <v>715</v>
      </c>
      <c r="O30" s="77">
        <f t="shared" si="2"/>
        <v>26894</v>
      </c>
      <c r="P30" s="77">
        <f t="shared" si="0"/>
        <v>9877</v>
      </c>
    </row>
    <row r="31" spans="1:16" ht="15" customHeight="1" x14ac:dyDescent="0.2">
      <c r="A31" s="232"/>
      <c r="B31" s="226"/>
      <c r="C31" s="57">
        <v>94</v>
      </c>
      <c r="D31" s="62" t="s">
        <v>57</v>
      </c>
      <c r="E31" s="34" t="s">
        <v>235</v>
      </c>
      <c r="F31" s="34" t="s">
        <v>331</v>
      </c>
      <c r="G31" s="34" t="s">
        <v>248</v>
      </c>
      <c r="H31" s="51" t="s">
        <v>31</v>
      </c>
      <c r="I31" s="51">
        <v>20</v>
      </c>
      <c r="J31" s="51">
        <v>30</v>
      </c>
      <c r="K31" s="74">
        <v>24.36</v>
      </c>
      <c r="L31" s="46">
        <v>880</v>
      </c>
      <c r="M31" s="45">
        <f>SUM(CCT!L31-CCT!M31,CAV!L31-CAV!M31,CEAD!L31-CEAD!M31,CEART!L31-CEART!M31,CEAVI!L31-CEAVI!M31,CEFID!L31-CEFID!M31,CEO!L31-CEO!M31,CEPLAN!L31-CEPLAN!M31,CERES!L31-CERES!M31,CESFI!L31-CESFI!M31,ESAG!L31-ESAG!M31,FAED!L31-FAED!M31,MESC!L31-MESC!M31,REITORIA!L31-REITORIA!M31)</f>
        <v>155</v>
      </c>
      <c r="N31" s="44">
        <f t="shared" si="1"/>
        <v>725</v>
      </c>
      <c r="O31" s="77">
        <f t="shared" si="2"/>
        <v>21436.799999999999</v>
      </c>
      <c r="P31" s="77">
        <f t="shared" si="0"/>
        <v>3775.7999999999997</v>
      </c>
    </row>
    <row r="32" spans="1:16" ht="15" customHeight="1" x14ac:dyDescent="0.2">
      <c r="A32" s="232"/>
      <c r="B32" s="226"/>
      <c r="C32" s="60">
        <v>95</v>
      </c>
      <c r="D32" s="62" t="s">
        <v>52</v>
      </c>
      <c r="E32" s="34" t="s">
        <v>235</v>
      </c>
      <c r="F32" s="34" t="s">
        <v>331</v>
      </c>
      <c r="G32" s="34" t="s">
        <v>248</v>
      </c>
      <c r="H32" s="51" t="s">
        <v>31</v>
      </c>
      <c r="I32" s="51">
        <v>20</v>
      </c>
      <c r="J32" s="51">
        <v>30</v>
      </c>
      <c r="K32" s="74">
        <v>23.8</v>
      </c>
      <c r="L32" s="46">
        <v>1200</v>
      </c>
      <c r="M32" s="45">
        <f>SUM(CCT!L32-CCT!M32,CAV!L32-CAV!M32,CEAD!L32-CEAD!M32,CEART!L32-CEART!M32,CEAVI!L32-CEAVI!M32,CEFID!L32-CEFID!M32,CEO!L32-CEO!M32,CEPLAN!L32-CEPLAN!M32,CERES!L32-CERES!M32,CESFI!L32-CESFI!M32,ESAG!L32-ESAG!M32,FAED!L32-FAED!M32,MESC!L32-MESC!M32,REITORIA!L32-REITORIA!M32)</f>
        <v>520</v>
      </c>
      <c r="N32" s="44">
        <f t="shared" si="1"/>
        <v>680</v>
      </c>
      <c r="O32" s="77">
        <f t="shared" si="2"/>
        <v>28560</v>
      </c>
      <c r="P32" s="77">
        <f t="shared" si="0"/>
        <v>12376</v>
      </c>
    </row>
    <row r="33" spans="1:16" ht="15" customHeight="1" x14ac:dyDescent="0.2">
      <c r="A33" s="232"/>
      <c r="B33" s="226"/>
      <c r="C33" s="60">
        <v>96</v>
      </c>
      <c r="D33" s="61" t="s">
        <v>53</v>
      </c>
      <c r="E33" s="34" t="s">
        <v>235</v>
      </c>
      <c r="F33" s="34" t="s">
        <v>331</v>
      </c>
      <c r="G33" s="34" t="s">
        <v>248</v>
      </c>
      <c r="H33" s="34" t="s">
        <v>31</v>
      </c>
      <c r="I33" s="51">
        <v>20</v>
      </c>
      <c r="J33" s="51">
        <v>30</v>
      </c>
      <c r="K33" s="74">
        <v>24.8</v>
      </c>
      <c r="L33" s="46">
        <v>720</v>
      </c>
      <c r="M33" s="45">
        <f>SUM(CCT!L33-CCT!M33,CAV!L33-CAV!M33,CEAD!L33-CEAD!M33,CEART!L33-CEART!M33,CEAVI!L33-CEAVI!M33,CEFID!L33-CEFID!M33,CEO!L33-CEO!M33,CEPLAN!L33-CEPLAN!M33,CERES!L33-CERES!M33,CESFI!L33-CESFI!M33,ESAG!L33-ESAG!M33,FAED!L33-FAED!M33,MESC!L33-MESC!M33,REITORIA!L33-REITORIA!M33)</f>
        <v>160</v>
      </c>
      <c r="N33" s="44">
        <f t="shared" si="1"/>
        <v>560</v>
      </c>
      <c r="O33" s="77">
        <f t="shared" si="2"/>
        <v>17856</v>
      </c>
      <c r="P33" s="77">
        <f t="shared" si="0"/>
        <v>3968</v>
      </c>
    </row>
    <row r="34" spans="1:16" ht="15" customHeight="1" x14ac:dyDescent="0.2">
      <c r="A34" s="232"/>
      <c r="B34" s="226"/>
      <c r="C34" s="60">
        <v>97</v>
      </c>
      <c r="D34" s="61" t="s">
        <v>101</v>
      </c>
      <c r="E34" s="34" t="s">
        <v>235</v>
      </c>
      <c r="F34" s="34" t="s">
        <v>331</v>
      </c>
      <c r="G34" s="34" t="s">
        <v>248</v>
      </c>
      <c r="H34" s="34" t="s">
        <v>31</v>
      </c>
      <c r="I34" s="51">
        <v>20</v>
      </c>
      <c r="J34" s="51">
        <v>30</v>
      </c>
      <c r="K34" s="74">
        <v>18.45</v>
      </c>
      <c r="L34" s="46">
        <v>830</v>
      </c>
      <c r="M34" s="45">
        <f>SUM(CCT!L34-CCT!M34,CAV!L34-CAV!M34,CEAD!L34-CEAD!M34,CEART!L34-CEART!M34,CEAVI!L34-CEAVI!M34,CEFID!L34-CEFID!M34,CEO!L34-CEO!M34,CEPLAN!L34-CEPLAN!M34,CERES!L34-CERES!M34,CESFI!L34-CESFI!M34,ESAG!L34-ESAG!M34,FAED!L34-FAED!M34,MESC!L34-MESC!M34,REITORIA!L34-REITORIA!M34)</f>
        <v>375</v>
      </c>
      <c r="N34" s="44">
        <f t="shared" si="1"/>
        <v>455</v>
      </c>
      <c r="O34" s="77">
        <f t="shared" si="2"/>
        <v>15313.5</v>
      </c>
      <c r="P34" s="77">
        <f t="shared" si="0"/>
        <v>6918.75</v>
      </c>
    </row>
    <row r="35" spans="1:16" ht="15" customHeight="1" x14ac:dyDescent="0.2">
      <c r="A35" s="232"/>
      <c r="B35" s="226"/>
      <c r="C35" s="60">
        <v>98</v>
      </c>
      <c r="D35" s="62" t="s">
        <v>54</v>
      </c>
      <c r="E35" s="34" t="s">
        <v>235</v>
      </c>
      <c r="F35" s="34" t="s">
        <v>331</v>
      </c>
      <c r="G35" s="34" t="s">
        <v>248</v>
      </c>
      <c r="H35" s="51" t="s">
        <v>31</v>
      </c>
      <c r="I35" s="51">
        <v>20</v>
      </c>
      <c r="J35" s="51">
        <v>30</v>
      </c>
      <c r="K35" s="74">
        <v>24.46</v>
      </c>
      <c r="L35" s="46">
        <v>1050</v>
      </c>
      <c r="M35" s="45">
        <f>SUM(CCT!L35-CCT!M35,CAV!L35-CAV!M35,CEAD!L35-CEAD!M35,CEART!L35-CEART!M35,CEAVI!L35-CEAVI!M35,CEFID!L35-CEFID!M35,CEO!L35-CEO!M35,CEPLAN!L35-CEPLAN!M35,CERES!L35-CERES!M35,CESFI!L35-CESFI!M35,ESAG!L35-ESAG!M35,FAED!L35-FAED!M35,MESC!L35-MESC!M35,REITORIA!L35-REITORIA!M35)</f>
        <v>210</v>
      </c>
      <c r="N35" s="44">
        <f t="shared" si="1"/>
        <v>840</v>
      </c>
      <c r="O35" s="77">
        <f t="shared" si="2"/>
        <v>25683</v>
      </c>
      <c r="P35" s="77">
        <f t="shared" si="0"/>
        <v>5136.6000000000004</v>
      </c>
    </row>
    <row r="36" spans="1:16" ht="15" customHeight="1" x14ac:dyDescent="0.2">
      <c r="A36" s="232"/>
      <c r="B36" s="226"/>
      <c r="C36" s="57">
        <v>99</v>
      </c>
      <c r="D36" s="62" t="s">
        <v>102</v>
      </c>
      <c r="E36" s="34" t="s">
        <v>235</v>
      </c>
      <c r="F36" s="34" t="s">
        <v>470</v>
      </c>
      <c r="G36" s="34" t="s">
        <v>479</v>
      </c>
      <c r="H36" s="51" t="s">
        <v>243</v>
      </c>
      <c r="I36" s="51">
        <v>20</v>
      </c>
      <c r="J36" s="51">
        <v>30</v>
      </c>
      <c r="K36" s="74">
        <v>24.17</v>
      </c>
      <c r="L36" s="46">
        <v>155</v>
      </c>
      <c r="M36" s="45">
        <f>SUM(CCT!L36-CCT!M36,CAV!L36-CAV!M36,CEAD!L36-CEAD!M36,CEART!L36-CEART!M36,CEAVI!L36-CEAVI!M36,CEFID!L36-CEFID!M36,CEO!L36-CEO!M36,CEPLAN!L36-CEPLAN!M36,CERES!L36-CERES!M36,CESFI!L36-CESFI!M36,ESAG!L36-ESAG!M36,FAED!L36-FAED!M36,MESC!L36-MESC!M36,REITORIA!L36-REITORIA!M36)</f>
        <v>0</v>
      </c>
      <c r="N36" s="44">
        <f t="shared" si="1"/>
        <v>155</v>
      </c>
      <c r="O36" s="77">
        <f t="shared" si="2"/>
        <v>3746.3500000000004</v>
      </c>
      <c r="P36" s="77">
        <f t="shared" si="0"/>
        <v>0</v>
      </c>
    </row>
    <row r="37" spans="1:16" ht="15" customHeight="1" x14ac:dyDescent="0.2">
      <c r="A37" s="232"/>
      <c r="B37" s="226"/>
      <c r="C37" s="60">
        <v>100</v>
      </c>
      <c r="D37" s="62" t="s">
        <v>103</v>
      </c>
      <c r="E37" s="34" t="s">
        <v>235</v>
      </c>
      <c r="F37" s="34" t="s">
        <v>470</v>
      </c>
      <c r="G37" s="34" t="s">
        <v>479</v>
      </c>
      <c r="H37" s="51" t="s">
        <v>243</v>
      </c>
      <c r="I37" s="51">
        <v>20</v>
      </c>
      <c r="J37" s="51">
        <v>30</v>
      </c>
      <c r="K37" s="74">
        <v>20.83</v>
      </c>
      <c r="L37" s="46">
        <v>215</v>
      </c>
      <c r="M37" s="45">
        <f>SUM(CCT!L37-CCT!M37,CAV!L37-CAV!M37,CEAD!L37-CEAD!M37,CEART!L37-CEART!M37,CEAVI!L37-CEAVI!M37,CEFID!L37-CEFID!M37,CEO!L37-CEO!M37,CEPLAN!L37-CEPLAN!M37,CERES!L37-CERES!M37,CESFI!L37-CESFI!M37,ESAG!L37-ESAG!M37,FAED!L37-FAED!M37,MESC!L37-MESC!M37,REITORIA!L37-REITORIA!M37)</f>
        <v>40</v>
      </c>
      <c r="N37" s="44">
        <f t="shared" si="1"/>
        <v>175</v>
      </c>
      <c r="O37" s="77">
        <f t="shared" si="2"/>
        <v>4478.45</v>
      </c>
      <c r="P37" s="77">
        <f t="shared" si="0"/>
        <v>833.19999999999993</v>
      </c>
    </row>
    <row r="38" spans="1:16" ht="15" customHeight="1" x14ac:dyDescent="0.2">
      <c r="A38" s="232"/>
      <c r="B38" s="226"/>
      <c r="C38" s="60">
        <v>101</v>
      </c>
      <c r="D38" s="61" t="s">
        <v>104</v>
      </c>
      <c r="E38" s="34" t="s">
        <v>235</v>
      </c>
      <c r="F38" s="34" t="s">
        <v>337</v>
      </c>
      <c r="G38" s="34" t="s">
        <v>332</v>
      </c>
      <c r="H38" s="34" t="s">
        <v>240</v>
      </c>
      <c r="I38" s="51">
        <v>20</v>
      </c>
      <c r="J38" s="51">
        <v>30</v>
      </c>
      <c r="K38" s="74">
        <v>37.630000000000003</v>
      </c>
      <c r="L38" s="46">
        <v>95</v>
      </c>
      <c r="M38" s="45">
        <f>SUM(CCT!L38-CCT!M38,CAV!L38-CAV!M38,CEAD!L38-CEAD!M38,CEART!L38-CEART!M38,CEAVI!L38-CEAVI!M38,CEFID!L38-CEFID!M38,CEO!L38-CEO!M38,CEPLAN!L38-CEPLAN!M38,CERES!L38-CERES!M38,CESFI!L38-CESFI!M38,ESAG!L38-ESAG!M38,FAED!L38-FAED!M38,MESC!L38-MESC!M38,REITORIA!L38-REITORIA!M38)</f>
        <v>0</v>
      </c>
      <c r="N38" s="44">
        <f t="shared" si="1"/>
        <v>95</v>
      </c>
      <c r="O38" s="77">
        <f t="shared" si="2"/>
        <v>3574.8500000000004</v>
      </c>
      <c r="P38" s="77">
        <f t="shared" si="0"/>
        <v>0</v>
      </c>
    </row>
    <row r="39" spans="1:16" ht="15" customHeight="1" x14ac:dyDescent="0.2">
      <c r="A39" s="232"/>
      <c r="B39" s="226"/>
      <c r="C39" s="60">
        <v>102</v>
      </c>
      <c r="D39" s="62" t="s">
        <v>105</v>
      </c>
      <c r="E39" s="34" t="s">
        <v>235</v>
      </c>
      <c r="F39" s="34" t="s">
        <v>480</v>
      </c>
      <c r="G39" s="34" t="s">
        <v>249</v>
      </c>
      <c r="H39" s="51" t="s">
        <v>240</v>
      </c>
      <c r="I39" s="51">
        <v>20</v>
      </c>
      <c r="J39" s="51">
        <v>30</v>
      </c>
      <c r="K39" s="74">
        <v>4.53</v>
      </c>
      <c r="L39" s="46">
        <v>315</v>
      </c>
      <c r="M39" s="45">
        <f>SUM(CCT!L39-CCT!M39,CAV!L39-CAV!M39,CEAD!L39-CEAD!M39,CEART!L39-CEART!M39,CEAVI!L39-CEAVI!M39,CEFID!L39-CEFID!M39,CEO!L39-CEO!M39,CEPLAN!L39-CEPLAN!M39,CERES!L39-CERES!M39,CESFI!L39-CESFI!M39,ESAG!L39-ESAG!M39,FAED!L39-FAED!M39,MESC!L39-MESC!M39,REITORIA!L39-REITORIA!M39)</f>
        <v>0</v>
      </c>
      <c r="N39" s="44">
        <f t="shared" si="1"/>
        <v>315</v>
      </c>
      <c r="O39" s="77">
        <f t="shared" si="2"/>
        <v>1426.95</v>
      </c>
      <c r="P39" s="77">
        <f t="shared" si="0"/>
        <v>0</v>
      </c>
    </row>
    <row r="40" spans="1:16" ht="15" customHeight="1" x14ac:dyDescent="0.2">
      <c r="A40" s="232"/>
      <c r="B40" s="226"/>
      <c r="C40" s="60">
        <v>103</v>
      </c>
      <c r="D40" s="61" t="s">
        <v>106</v>
      </c>
      <c r="E40" s="34" t="s">
        <v>235</v>
      </c>
      <c r="F40" s="34" t="s">
        <v>470</v>
      </c>
      <c r="G40" s="34" t="s">
        <v>479</v>
      </c>
      <c r="H40" s="34" t="s">
        <v>243</v>
      </c>
      <c r="I40" s="51">
        <v>20</v>
      </c>
      <c r="J40" s="51">
        <v>30</v>
      </c>
      <c r="K40" s="74">
        <v>36.82</v>
      </c>
      <c r="L40" s="46">
        <v>120</v>
      </c>
      <c r="M40" s="45">
        <f>SUM(CCT!L40-CCT!M40,CAV!L40-CAV!M40,CEAD!L40-CEAD!M40,CEART!L40-CEART!M40,CEAVI!L40-CEAVI!M40,CEFID!L40-CEFID!M40,CEO!L40-CEO!M40,CEPLAN!L40-CEPLAN!M40,CERES!L40-CERES!M40,CESFI!L40-CESFI!M40,ESAG!L40-ESAG!M40,FAED!L40-FAED!M40,MESC!L40-MESC!M40,REITORIA!L40-REITORIA!M40)</f>
        <v>10</v>
      </c>
      <c r="N40" s="44">
        <f t="shared" si="1"/>
        <v>110</v>
      </c>
      <c r="O40" s="77">
        <f t="shared" si="2"/>
        <v>4418.3999999999996</v>
      </c>
      <c r="P40" s="77">
        <f t="shared" si="0"/>
        <v>368.2</v>
      </c>
    </row>
    <row r="41" spans="1:16" ht="15" customHeight="1" x14ac:dyDescent="0.2">
      <c r="A41" s="232"/>
      <c r="B41" s="226"/>
      <c r="C41" s="57">
        <v>104</v>
      </c>
      <c r="D41" s="61" t="s">
        <v>107</v>
      </c>
      <c r="E41" s="34" t="s">
        <v>235</v>
      </c>
      <c r="F41" s="34" t="s">
        <v>470</v>
      </c>
      <c r="G41" s="34" t="s">
        <v>479</v>
      </c>
      <c r="H41" s="34" t="s">
        <v>243</v>
      </c>
      <c r="I41" s="51">
        <v>20</v>
      </c>
      <c r="J41" s="51">
        <v>30</v>
      </c>
      <c r="K41" s="74">
        <v>32.630000000000003</v>
      </c>
      <c r="L41" s="46">
        <v>130</v>
      </c>
      <c r="M41" s="45">
        <f>SUM(CCT!L41-CCT!M41,CAV!L41-CAV!M41,CEAD!L41-CEAD!M41,CEART!L41-CEART!M41,CEAVI!L41-CEAVI!M41,CEFID!L41-CEFID!M41,CEO!L41-CEO!M41,CEPLAN!L41-CEPLAN!M41,CERES!L41-CERES!M41,CESFI!L41-CESFI!M41,ESAG!L41-ESAG!M41,FAED!L41-FAED!M41,MESC!L41-MESC!M41,REITORIA!L41-REITORIA!M41)</f>
        <v>25</v>
      </c>
      <c r="N41" s="44">
        <f t="shared" si="1"/>
        <v>105</v>
      </c>
      <c r="O41" s="77">
        <f t="shared" si="2"/>
        <v>4241.9000000000005</v>
      </c>
      <c r="P41" s="77">
        <f t="shared" si="0"/>
        <v>815.75000000000011</v>
      </c>
    </row>
    <row r="42" spans="1:16" ht="15" customHeight="1" x14ac:dyDescent="0.2">
      <c r="A42" s="232"/>
      <c r="B42" s="226"/>
      <c r="C42" s="60">
        <v>105</v>
      </c>
      <c r="D42" s="62" t="s">
        <v>108</v>
      </c>
      <c r="E42" s="34" t="s">
        <v>235</v>
      </c>
      <c r="F42" s="34" t="s">
        <v>470</v>
      </c>
      <c r="G42" s="34" t="s">
        <v>479</v>
      </c>
      <c r="H42" s="59" t="s">
        <v>243</v>
      </c>
      <c r="I42" s="51">
        <v>20</v>
      </c>
      <c r="J42" s="51">
        <v>30</v>
      </c>
      <c r="K42" s="74">
        <v>36.82</v>
      </c>
      <c r="L42" s="46">
        <v>120</v>
      </c>
      <c r="M42" s="45">
        <f>SUM(CCT!L42-CCT!M42,CAV!L42-CAV!M42,CEAD!L42-CEAD!M42,CEART!L42-CEART!M42,CEAVI!L42-CEAVI!M42,CEFID!L42-CEFID!M42,CEO!L42-CEO!M42,CEPLAN!L42-CEPLAN!M42,CERES!L42-CERES!M42,CESFI!L42-CESFI!M42,ESAG!L42-ESAG!M42,FAED!L42-FAED!M42,MESC!L42-MESC!M42,REITORIA!L42-REITORIA!M42)</f>
        <v>10</v>
      </c>
      <c r="N42" s="44">
        <f t="shared" si="1"/>
        <v>110</v>
      </c>
      <c r="O42" s="77">
        <f t="shared" si="2"/>
        <v>4418.3999999999996</v>
      </c>
      <c r="P42" s="77">
        <f t="shared" si="0"/>
        <v>368.2</v>
      </c>
    </row>
    <row r="43" spans="1:16" ht="15" customHeight="1" x14ac:dyDescent="0.2">
      <c r="A43" s="232"/>
      <c r="B43" s="226"/>
      <c r="C43" s="60">
        <v>106</v>
      </c>
      <c r="D43" s="61" t="s">
        <v>109</v>
      </c>
      <c r="E43" s="34" t="s">
        <v>235</v>
      </c>
      <c r="F43" s="34" t="s">
        <v>470</v>
      </c>
      <c r="G43" s="34" t="s">
        <v>479</v>
      </c>
      <c r="H43" s="34" t="s">
        <v>243</v>
      </c>
      <c r="I43" s="51">
        <v>20</v>
      </c>
      <c r="J43" s="51">
        <v>30</v>
      </c>
      <c r="K43" s="74">
        <v>26.24</v>
      </c>
      <c r="L43" s="46">
        <v>110</v>
      </c>
      <c r="M43" s="45">
        <f>SUM(CCT!L43-CCT!M43,CAV!L43-CAV!M43,CEAD!L43-CEAD!M43,CEART!L43-CEART!M43,CEAVI!L43-CEAVI!M43,CEFID!L43-CEFID!M43,CEO!L43-CEO!M43,CEPLAN!L43-CEPLAN!M43,CERES!L43-CERES!M43,CESFI!L43-CESFI!M43,ESAG!L43-ESAG!M43,FAED!L43-FAED!M43,MESC!L43-MESC!M43,REITORIA!L43-REITORIA!M43)</f>
        <v>5</v>
      </c>
      <c r="N43" s="44">
        <f t="shared" si="1"/>
        <v>105</v>
      </c>
      <c r="O43" s="77">
        <f t="shared" si="2"/>
        <v>2886.3999999999996</v>
      </c>
      <c r="P43" s="77">
        <f t="shared" si="0"/>
        <v>131.19999999999999</v>
      </c>
    </row>
    <row r="44" spans="1:16" ht="15" customHeight="1" x14ac:dyDescent="0.2">
      <c r="A44" s="232"/>
      <c r="B44" s="226"/>
      <c r="C44" s="60">
        <v>107</v>
      </c>
      <c r="D44" s="61" t="s">
        <v>110</v>
      </c>
      <c r="E44" s="34" t="s">
        <v>235</v>
      </c>
      <c r="F44" s="34" t="s">
        <v>470</v>
      </c>
      <c r="G44" s="34" t="s">
        <v>479</v>
      </c>
      <c r="H44" s="34" t="s">
        <v>241</v>
      </c>
      <c r="I44" s="51">
        <v>20</v>
      </c>
      <c r="J44" s="51">
        <v>30</v>
      </c>
      <c r="K44" s="74">
        <v>50.35</v>
      </c>
      <c r="L44" s="46">
        <v>360</v>
      </c>
      <c r="M44" s="45">
        <f>SUM(CCT!L44-CCT!M44,CAV!L44-CAV!M44,CEAD!L44-CEAD!M44,CEART!L44-CEART!M44,CEAVI!L44-CEAVI!M44,CEFID!L44-CEFID!M44,CEO!L44-CEO!M44,CEPLAN!L44-CEPLAN!M44,CERES!L44-CERES!M44,CESFI!L44-CESFI!M44,ESAG!L44-ESAG!M44,FAED!L44-FAED!M44,MESC!L44-MESC!M44,REITORIA!L44-REITORIA!M44)</f>
        <v>200</v>
      </c>
      <c r="N44" s="44">
        <f t="shared" si="1"/>
        <v>160</v>
      </c>
      <c r="O44" s="77">
        <f t="shared" si="2"/>
        <v>18126</v>
      </c>
      <c r="P44" s="77">
        <f t="shared" si="0"/>
        <v>10070</v>
      </c>
    </row>
    <row r="45" spans="1:16" ht="15" customHeight="1" x14ac:dyDescent="0.2">
      <c r="A45" s="232"/>
      <c r="B45" s="226"/>
      <c r="C45" s="60">
        <v>108</v>
      </c>
      <c r="D45" s="61" t="s">
        <v>111</v>
      </c>
      <c r="E45" s="34" t="s">
        <v>235</v>
      </c>
      <c r="F45" s="34" t="s">
        <v>470</v>
      </c>
      <c r="G45" s="34" t="s">
        <v>479</v>
      </c>
      <c r="H45" s="51" t="s">
        <v>240</v>
      </c>
      <c r="I45" s="51">
        <v>20</v>
      </c>
      <c r="J45" s="51">
        <v>30</v>
      </c>
      <c r="K45" s="74">
        <v>39.36</v>
      </c>
      <c r="L45" s="46">
        <v>120</v>
      </c>
      <c r="M45" s="45">
        <f>SUM(CCT!L45-CCT!M45,CAV!L45-CAV!M45,CEAD!L45-CEAD!M45,CEART!L45-CEART!M45,CEAVI!L45-CEAVI!M45,CEFID!L45-CEFID!M45,CEO!L45-CEO!M45,CEPLAN!L45-CEPLAN!M45,CERES!L45-CERES!M45,CESFI!L45-CESFI!M45,ESAG!L45-ESAG!M45,FAED!L45-FAED!M45,MESC!L45-MESC!M45,REITORIA!L45-REITORIA!M45)</f>
        <v>0</v>
      </c>
      <c r="N45" s="44">
        <f t="shared" si="1"/>
        <v>120</v>
      </c>
      <c r="O45" s="77">
        <f t="shared" si="2"/>
        <v>4723.2</v>
      </c>
      <c r="P45" s="77">
        <f t="shared" si="0"/>
        <v>0</v>
      </c>
    </row>
    <row r="46" spans="1:16" ht="15" customHeight="1" x14ac:dyDescent="0.2">
      <c r="A46" s="232"/>
      <c r="B46" s="226"/>
      <c r="C46" s="57">
        <v>109</v>
      </c>
      <c r="D46" s="61" t="s">
        <v>112</v>
      </c>
      <c r="E46" s="34" t="s">
        <v>235</v>
      </c>
      <c r="F46" s="34" t="s">
        <v>470</v>
      </c>
      <c r="G46" s="34" t="s">
        <v>479</v>
      </c>
      <c r="H46" s="51" t="s">
        <v>241</v>
      </c>
      <c r="I46" s="51">
        <v>20</v>
      </c>
      <c r="J46" s="51">
        <v>30</v>
      </c>
      <c r="K46" s="74">
        <v>53.45</v>
      </c>
      <c r="L46" s="46">
        <v>170</v>
      </c>
      <c r="M46" s="45">
        <f>SUM(CCT!L46-CCT!M46,CAV!L46-CAV!M46,CEAD!L46-CEAD!M46,CEART!L46-CEART!M46,CEAVI!L46-CEAVI!M46,CEFID!L46-CEFID!M46,CEO!L46-CEO!M46,CEPLAN!L46-CEPLAN!M46,CERES!L46-CERES!M46,CESFI!L46-CESFI!M46,ESAG!L46-ESAG!M46,FAED!L46-FAED!M46,MESC!L46-MESC!M46,REITORIA!L46-REITORIA!M46)</f>
        <v>0</v>
      </c>
      <c r="N46" s="44">
        <f t="shared" si="1"/>
        <v>170</v>
      </c>
      <c r="O46" s="77">
        <f t="shared" si="2"/>
        <v>9086.5</v>
      </c>
      <c r="P46" s="77">
        <f t="shared" si="0"/>
        <v>0</v>
      </c>
    </row>
    <row r="47" spans="1:16" ht="15" customHeight="1" x14ac:dyDescent="0.2">
      <c r="A47" s="232"/>
      <c r="B47" s="226"/>
      <c r="C47" s="60">
        <v>110</v>
      </c>
      <c r="D47" s="61" t="s">
        <v>113</v>
      </c>
      <c r="E47" s="34" t="s">
        <v>235</v>
      </c>
      <c r="F47" s="34" t="s">
        <v>470</v>
      </c>
      <c r="G47" s="34" t="s">
        <v>479</v>
      </c>
      <c r="H47" s="51" t="s">
        <v>243</v>
      </c>
      <c r="I47" s="51">
        <v>20</v>
      </c>
      <c r="J47" s="51">
        <v>30</v>
      </c>
      <c r="K47" s="74">
        <v>37.229999999999997</v>
      </c>
      <c r="L47" s="46">
        <v>320</v>
      </c>
      <c r="M47" s="45">
        <f>SUM(CCT!L47-CCT!M47,CAV!L47-CAV!M47,CEAD!L47-CEAD!M47,CEART!L47-CEART!M47,CEAVI!L47-CEAVI!M47,CEFID!L47-CEFID!M47,CEO!L47-CEO!M47,CEPLAN!L47-CEPLAN!M47,CERES!L47-CERES!M47,CESFI!L47-CESFI!M47,ESAG!L47-ESAG!M47,FAED!L47-FAED!M47,MESC!L47-MESC!M47,REITORIA!L47-REITORIA!M47)</f>
        <v>205</v>
      </c>
      <c r="N47" s="44">
        <f t="shared" si="1"/>
        <v>115</v>
      </c>
      <c r="O47" s="77">
        <f t="shared" si="2"/>
        <v>11913.599999999999</v>
      </c>
      <c r="P47" s="77">
        <f t="shared" si="0"/>
        <v>7632.15</v>
      </c>
    </row>
    <row r="48" spans="1:16" ht="15" customHeight="1" x14ac:dyDescent="0.2">
      <c r="A48" s="232"/>
      <c r="B48" s="226"/>
      <c r="C48" s="60">
        <v>111</v>
      </c>
      <c r="D48" s="61" t="s">
        <v>114</v>
      </c>
      <c r="E48" s="51" t="s">
        <v>235</v>
      </c>
      <c r="F48" s="51" t="s">
        <v>470</v>
      </c>
      <c r="G48" s="34" t="s">
        <v>479</v>
      </c>
      <c r="H48" s="59" t="s">
        <v>243</v>
      </c>
      <c r="I48" s="51">
        <v>20</v>
      </c>
      <c r="J48" s="51">
        <v>30</v>
      </c>
      <c r="K48" s="74">
        <v>45.38</v>
      </c>
      <c r="L48" s="46">
        <v>150</v>
      </c>
      <c r="M48" s="45">
        <f>SUM(CCT!L48-CCT!M48,CAV!L48-CAV!M48,CEAD!L48-CEAD!M48,CEART!L48-CEART!M48,CEAVI!L48-CEAVI!M48,CEFID!L48-CEFID!M48,CEO!L48-CEO!M48,CEPLAN!L48-CEPLAN!M48,CERES!L48-CERES!M48,CESFI!L48-CESFI!M48,ESAG!L48-ESAG!M48,FAED!L48-FAED!M48,MESC!L48-MESC!M48,REITORIA!L48-REITORIA!M48)</f>
        <v>60</v>
      </c>
      <c r="N48" s="44">
        <f t="shared" si="1"/>
        <v>90</v>
      </c>
      <c r="O48" s="77">
        <f t="shared" si="2"/>
        <v>6807</v>
      </c>
      <c r="P48" s="77">
        <f t="shared" si="0"/>
        <v>2722.8</v>
      </c>
    </row>
    <row r="49" spans="1:16" ht="15" customHeight="1" x14ac:dyDescent="0.2">
      <c r="A49" s="232"/>
      <c r="B49" s="226"/>
      <c r="C49" s="60">
        <v>112</v>
      </c>
      <c r="D49" s="61" t="s">
        <v>115</v>
      </c>
      <c r="E49" s="34" t="s">
        <v>235</v>
      </c>
      <c r="F49" s="34" t="s">
        <v>481</v>
      </c>
      <c r="G49" s="34" t="s">
        <v>250</v>
      </c>
      <c r="H49" s="34" t="s">
        <v>240</v>
      </c>
      <c r="I49" s="51">
        <v>20</v>
      </c>
      <c r="J49" s="51">
        <v>30</v>
      </c>
      <c r="K49" s="74">
        <v>118.83</v>
      </c>
      <c r="L49" s="46">
        <v>111</v>
      </c>
      <c r="M49" s="45">
        <f>SUM(CCT!L49-CCT!M49,CAV!L49-CAV!M49,CEAD!L49-CEAD!M49,CEART!L49-CEART!M49,CEAVI!L49-CEAVI!M49,CEFID!L49-CEFID!M49,CEO!L49-CEO!M49,CEPLAN!L49-CEPLAN!M49,CERES!L49-CERES!M49,CESFI!L49-CESFI!M49,ESAG!L49-ESAG!M49,FAED!L49-FAED!M49,MESC!L49-MESC!M49,REITORIA!L49-REITORIA!M49)</f>
        <v>40</v>
      </c>
      <c r="N49" s="44">
        <f t="shared" si="1"/>
        <v>71</v>
      </c>
      <c r="O49" s="77">
        <f t="shared" si="2"/>
        <v>13190.13</v>
      </c>
      <c r="P49" s="77">
        <f t="shared" si="0"/>
        <v>4753.2</v>
      </c>
    </row>
    <row r="50" spans="1:16" ht="15" customHeight="1" x14ac:dyDescent="0.2">
      <c r="A50" s="232"/>
      <c r="B50" s="226"/>
      <c r="C50" s="60">
        <v>113</v>
      </c>
      <c r="D50" s="61" t="s">
        <v>116</v>
      </c>
      <c r="E50" s="34" t="s">
        <v>235</v>
      </c>
      <c r="F50" s="34" t="s">
        <v>480</v>
      </c>
      <c r="G50" s="34" t="s">
        <v>249</v>
      </c>
      <c r="H50" s="34" t="s">
        <v>240</v>
      </c>
      <c r="I50" s="51">
        <v>20</v>
      </c>
      <c r="J50" s="51">
        <v>30</v>
      </c>
      <c r="K50" s="74">
        <v>16.38</v>
      </c>
      <c r="L50" s="46">
        <v>250</v>
      </c>
      <c r="M50" s="45">
        <f>SUM(CCT!L50-CCT!M50,CAV!L50-CAV!M50,CEAD!L50-CEAD!M50,CEART!L50-CEART!M50,CEAVI!L50-CEAVI!M50,CEFID!L50-CEFID!M50,CEO!L50-CEO!M50,CEPLAN!L50-CEPLAN!M50,CERES!L50-CERES!M50,CESFI!L50-CESFI!M50,ESAG!L50-ESAG!M50,FAED!L50-FAED!M50,MESC!L50-MESC!M50,REITORIA!L50-REITORIA!M50)</f>
        <v>10</v>
      </c>
      <c r="N50" s="44">
        <f t="shared" si="1"/>
        <v>240</v>
      </c>
      <c r="O50" s="77">
        <f t="shared" si="2"/>
        <v>4094.9999999999995</v>
      </c>
      <c r="P50" s="77">
        <f t="shared" si="0"/>
        <v>163.79999999999998</v>
      </c>
    </row>
    <row r="51" spans="1:16" ht="15" customHeight="1" x14ac:dyDescent="0.2">
      <c r="A51" s="232"/>
      <c r="B51" s="226"/>
      <c r="C51" s="57">
        <v>114</v>
      </c>
      <c r="D51" s="61" t="s">
        <v>34</v>
      </c>
      <c r="E51" s="34" t="s">
        <v>235</v>
      </c>
      <c r="F51" s="34" t="s">
        <v>331</v>
      </c>
      <c r="G51" s="34" t="s">
        <v>248</v>
      </c>
      <c r="H51" s="34" t="s">
        <v>31</v>
      </c>
      <c r="I51" s="51">
        <v>20</v>
      </c>
      <c r="J51" s="51">
        <v>30</v>
      </c>
      <c r="K51" s="74">
        <v>5.14</v>
      </c>
      <c r="L51" s="46">
        <v>2030</v>
      </c>
      <c r="M51" s="45">
        <f>SUM(CCT!L51-CCT!M51,CAV!L51-CAV!M51,CEAD!L51-CEAD!M51,CEART!L51-CEART!M51,CEAVI!L51-CEAVI!M51,CEFID!L51-CEFID!M51,CEO!L51-CEO!M51,CEPLAN!L51-CEPLAN!M51,CERES!L51-CERES!M51,CESFI!L51-CESFI!M51,ESAG!L51-ESAG!M51,FAED!L51-FAED!M51,MESC!L51-MESC!M51,REITORIA!L51-REITORIA!M51)</f>
        <v>1395</v>
      </c>
      <c r="N51" s="44">
        <f t="shared" si="1"/>
        <v>635</v>
      </c>
      <c r="O51" s="77">
        <f t="shared" si="2"/>
        <v>10434.199999999999</v>
      </c>
      <c r="P51" s="77">
        <f t="shared" si="0"/>
        <v>7170.2999999999993</v>
      </c>
    </row>
    <row r="52" spans="1:16" ht="15" customHeight="1" x14ac:dyDescent="0.2">
      <c r="A52" s="232"/>
      <c r="B52" s="226"/>
      <c r="C52" s="60">
        <v>115</v>
      </c>
      <c r="D52" s="61" t="s">
        <v>35</v>
      </c>
      <c r="E52" s="34" t="s">
        <v>235</v>
      </c>
      <c r="F52" s="34" t="s">
        <v>331</v>
      </c>
      <c r="G52" s="34" t="s">
        <v>248</v>
      </c>
      <c r="H52" s="34" t="s">
        <v>31</v>
      </c>
      <c r="I52" s="51">
        <v>20</v>
      </c>
      <c r="J52" s="51">
        <v>30</v>
      </c>
      <c r="K52" s="74">
        <v>3.81</v>
      </c>
      <c r="L52" s="46">
        <v>650</v>
      </c>
      <c r="M52" s="45">
        <f>SUM(CCT!L52-CCT!M52,CAV!L52-CAV!M52,CEAD!L52-CEAD!M52,CEART!L52-CEART!M52,CEAVI!L52-CEAVI!M52,CEFID!L52-CEFID!M52,CEO!L52-CEO!M52,CEPLAN!L52-CEPLAN!M52,CERES!L52-CERES!M52,CESFI!L52-CESFI!M52,ESAG!L52-ESAG!M52,FAED!L52-FAED!M52,MESC!L52-MESC!M52,REITORIA!L52-REITORIA!M52)</f>
        <v>25</v>
      </c>
      <c r="N52" s="44">
        <f t="shared" si="1"/>
        <v>625</v>
      </c>
      <c r="O52" s="77">
        <f t="shared" si="2"/>
        <v>2476.5</v>
      </c>
      <c r="P52" s="77">
        <f t="shared" si="0"/>
        <v>95.25</v>
      </c>
    </row>
    <row r="53" spans="1:16" ht="15" customHeight="1" x14ac:dyDescent="0.2">
      <c r="A53" s="232"/>
      <c r="B53" s="226"/>
      <c r="C53" s="60">
        <v>116</v>
      </c>
      <c r="D53" s="61" t="s">
        <v>36</v>
      </c>
      <c r="E53" s="34" t="s">
        <v>235</v>
      </c>
      <c r="F53" s="34" t="s">
        <v>331</v>
      </c>
      <c r="G53" s="34" t="s">
        <v>248</v>
      </c>
      <c r="H53" s="34" t="s">
        <v>31</v>
      </c>
      <c r="I53" s="51">
        <v>20</v>
      </c>
      <c r="J53" s="51">
        <v>30</v>
      </c>
      <c r="K53" s="74">
        <v>1.97</v>
      </c>
      <c r="L53" s="46">
        <v>950</v>
      </c>
      <c r="M53" s="45">
        <f>SUM(CCT!L53-CCT!M53,CAV!L53-CAV!M53,CEAD!L53-CEAD!M53,CEART!L53-CEART!M53,CEAVI!L53-CEAVI!M53,CEFID!L53-CEFID!M53,CEO!L53-CEO!M53,CEPLAN!L53-CEPLAN!M53,CERES!L53-CERES!M53,CESFI!L53-CESFI!M53,ESAG!L53-ESAG!M53,FAED!L53-FAED!M53,MESC!L53-MESC!M53,REITORIA!L53-REITORIA!M53)</f>
        <v>125</v>
      </c>
      <c r="N53" s="44">
        <f t="shared" si="1"/>
        <v>825</v>
      </c>
      <c r="O53" s="77">
        <f t="shared" si="2"/>
        <v>1871.5</v>
      </c>
      <c r="P53" s="77">
        <f t="shared" si="0"/>
        <v>246.25</v>
      </c>
    </row>
    <row r="54" spans="1:16" ht="15" customHeight="1" x14ac:dyDescent="0.2">
      <c r="A54" s="232"/>
      <c r="B54" s="226"/>
      <c r="C54" s="60">
        <v>117</v>
      </c>
      <c r="D54" s="61" t="s">
        <v>117</v>
      </c>
      <c r="E54" s="34" t="s">
        <v>235</v>
      </c>
      <c r="F54" s="34" t="s">
        <v>331</v>
      </c>
      <c r="G54" s="34" t="s">
        <v>248</v>
      </c>
      <c r="H54" s="34" t="s">
        <v>31</v>
      </c>
      <c r="I54" s="51">
        <v>20</v>
      </c>
      <c r="J54" s="51">
        <v>30</v>
      </c>
      <c r="K54" s="74">
        <v>15.06</v>
      </c>
      <c r="L54" s="46">
        <v>410</v>
      </c>
      <c r="M54" s="45">
        <f>SUM(CCT!L54-CCT!M54,CAV!L54-CAV!M54,CEAD!L54-CEAD!M54,CEART!L54-CEART!M54,CEAVI!L54-CEAVI!M54,CEFID!L54-CEFID!M54,CEO!L54-CEO!M54,CEPLAN!L54-CEPLAN!M54,CERES!L54-CERES!M54,CESFI!L54-CESFI!M54,ESAG!L54-ESAG!M54,FAED!L54-FAED!M54,MESC!L54-MESC!M54,REITORIA!L54-REITORIA!M54)</f>
        <v>55</v>
      </c>
      <c r="N54" s="44">
        <f t="shared" si="1"/>
        <v>355</v>
      </c>
      <c r="O54" s="77">
        <f t="shared" si="2"/>
        <v>6174.6</v>
      </c>
      <c r="P54" s="77">
        <f t="shared" si="0"/>
        <v>828.30000000000007</v>
      </c>
    </row>
    <row r="55" spans="1:16" ht="15" customHeight="1" x14ac:dyDescent="0.2">
      <c r="A55" s="232"/>
      <c r="B55" s="226"/>
      <c r="C55" s="60">
        <v>118</v>
      </c>
      <c r="D55" s="61" t="s">
        <v>118</v>
      </c>
      <c r="E55" s="51" t="s">
        <v>235</v>
      </c>
      <c r="F55" s="51" t="s">
        <v>331</v>
      </c>
      <c r="G55" s="34" t="s">
        <v>248</v>
      </c>
      <c r="H55" s="59" t="s">
        <v>31</v>
      </c>
      <c r="I55" s="51">
        <v>20</v>
      </c>
      <c r="J55" s="51">
        <v>30</v>
      </c>
      <c r="K55" s="74">
        <v>15.06</v>
      </c>
      <c r="L55" s="46">
        <v>460</v>
      </c>
      <c r="M55" s="45">
        <f>SUM(CCT!L55-CCT!M55,CAV!L55-CAV!M55,CEAD!L55-CEAD!M55,CEART!L55-CEART!M55,CEAVI!L55-CEAVI!M55,CEFID!L55-CEFID!M55,CEO!L55-CEO!M55,CEPLAN!L55-CEPLAN!M55,CERES!L55-CERES!M55,CESFI!L55-CESFI!M55,ESAG!L55-ESAG!M55,FAED!L55-FAED!M55,MESC!L55-MESC!M55,REITORIA!L55-REITORIA!M55)</f>
        <v>50</v>
      </c>
      <c r="N55" s="44">
        <f t="shared" si="1"/>
        <v>410</v>
      </c>
      <c r="O55" s="77">
        <f t="shared" si="2"/>
        <v>6927.6</v>
      </c>
      <c r="P55" s="77">
        <f t="shared" si="0"/>
        <v>753</v>
      </c>
    </row>
    <row r="56" spans="1:16" ht="15" customHeight="1" x14ac:dyDescent="0.2">
      <c r="A56" s="232"/>
      <c r="B56" s="226"/>
      <c r="C56" s="57">
        <v>119</v>
      </c>
      <c r="D56" s="62" t="s">
        <v>50</v>
      </c>
      <c r="E56" s="34" t="s">
        <v>235</v>
      </c>
      <c r="F56" s="34" t="s">
        <v>331</v>
      </c>
      <c r="G56" s="34" t="s">
        <v>248</v>
      </c>
      <c r="H56" s="34" t="s">
        <v>31</v>
      </c>
      <c r="I56" s="51">
        <v>20</v>
      </c>
      <c r="J56" s="51">
        <v>30</v>
      </c>
      <c r="K56" s="74">
        <v>14.22</v>
      </c>
      <c r="L56" s="46">
        <v>550</v>
      </c>
      <c r="M56" s="45">
        <f>SUM(CCT!L56-CCT!M56,CAV!L56-CAV!M56,CEAD!L56-CEAD!M56,CEART!L56-CEART!M56,CEAVI!L56-CEAVI!M56,CEFID!L56-CEFID!M56,CEO!L56-CEO!M56,CEPLAN!L56-CEPLAN!M56,CERES!L56-CERES!M56,CESFI!L56-CESFI!M56,ESAG!L56-ESAG!M56,FAED!L56-FAED!M56,MESC!L56-MESC!M56,REITORIA!L56-REITORIA!M56)</f>
        <v>170</v>
      </c>
      <c r="N56" s="44">
        <f t="shared" si="1"/>
        <v>380</v>
      </c>
      <c r="O56" s="77">
        <f t="shared" si="2"/>
        <v>7821</v>
      </c>
      <c r="P56" s="77">
        <f t="shared" si="0"/>
        <v>2417.4</v>
      </c>
    </row>
    <row r="57" spans="1:16" ht="15" customHeight="1" x14ac:dyDescent="0.2">
      <c r="A57" s="232"/>
      <c r="B57" s="226"/>
      <c r="C57" s="60">
        <v>120</v>
      </c>
      <c r="D57" s="62" t="s">
        <v>37</v>
      </c>
      <c r="E57" s="34" t="s">
        <v>235</v>
      </c>
      <c r="F57" s="34" t="s">
        <v>331</v>
      </c>
      <c r="G57" s="34" t="s">
        <v>248</v>
      </c>
      <c r="H57" s="34" t="s">
        <v>31</v>
      </c>
      <c r="I57" s="51">
        <v>20</v>
      </c>
      <c r="J57" s="51">
        <v>30</v>
      </c>
      <c r="K57" s="74">
        <v>15.4</v>
      </c>
      <c r="L57" s="46">
        <v>1330</v>
      </c>
      <c r="M57" s="45">
        <f>SUM(CCT!L57-CCT!M57,CAV!L57-CAV!M57,CEAD!L57-CEAD!M57,CEART!L57-CEART!M57,CEAVI!L57-CEAVI!M57,CEFID!L57-CEFID!M57,CEO!L57-CEO!M57,CEPLAN!L57-CEPLAN!M57,CERES!L57-CERES!M57,CESFI!L57-CESFI!M57,ESAG!L57-ESAG!M57,FAED!L57-FAED!M57,MESC!L57-MESC!M57,REITORIA!L57-REITORIA!M57)</f>
        <v>540</v>
      </c>
      <c r="N57" s="44">
        <f t="shared" si="1"/>
        <v>790</v>
      </c>
      <c r="O57" s="77">
        <f t="shared" si="2"/>
        <v>20482</v>
      </c>
      <c r="P57" s="77">
        <f t="shared" si="0"/>
        <v>8316</v>
      </c>
    </row>
    <row r="58" spans="1:16" ht="15" customHeight="1" x14ac:dyDescent="0.2">
      <c r="A58" s="232"/>
      <c r="B58" s="226"/>
      <c r="C58" s="60">
        <v>121</v>
      </c>
      <c r="D58" s="62" t="s">
        <v>38</v>
      </c>
      <c r="E58" s="34" t="s">
        <v>235</v>
      </c>
      <c r="F58" s="34" t="s">
        <v>331</v>
      </c>
      <c r="G58" s="34" t="s">
        <v>248</v>
      </c>
      <c r="H58" s="34" t="s">
        <v>31</v>
      </c>
      <c r="I58" s="51">
        <v>20</v>
      </c>
      <c r="J58" s="51">
        <v>30</v>
      </c>
      <c r="K58" s="74">
        <v>18.760000000000002</v>
      </c>
      <c r="L58" s="46">
        <v>700</v>
      </c>
      <c r="M58" s="45">
        <f>SUM(CCT!L58-CCT!M58,CAV!L58-CAV!M58,CEAD!L58-CEAD!M58,CEART!L58-CEART!M58,CEAVI!L58-CEAVI!M58,CEFID!L58-CEFID!M58,CEO!L58-CEO!M58,CEPLAN!L58-CEPLAN!M58,CERES!L58-CERES!M58,CESFI!L58-CESFI!M58,ESAG!L58-ESAG!M58,FAED!L58-FAED!M58,MESC!L58-MESC!M58,REITORIA!L58-REITORIA!M58)</f>
        <v>220</v>
      </c>
      <c r="N58" s="44">
        <f t="shared" si="1"/>
        <v>480</v>
      </c>
      <c r="O58" s="77">
        <f t="shared" si="2"/>
        <v>13132.000000000002</v>
      </c>
      <c r="P58" s="77">
        <f t="shared" si="0"/>
        <v>4127.2000000000007</v>
      </c>
    </row>
    <row r="59" spans="1:16" ht="15" customHeight="1" x14ac:dyDescent="0.2">
      <c r="A59" s="232"/>
      <c r="B59" s="226"/>
      <c r="C59" s="60">
        <v>122</v>
      </c>
      <c r="D59" s="62" t="s">
        <v>39</v>
      </c>
      <c r="E59" s="51" t="s">
        <v>235</v>
      </c>
      <c r="F59" s="51" t="s">
        <v>331</v>
      </c>
      <c r="G59" s="34" t="s">
        <v>248</v>
      </c>
      <c r="H59" s="59" t="s">
        <v>31</v>
      </c>
      <c r="I59" s="51">
        <v>20</v>
      </c>
      <c r="J59" s="51">
        <v>30</v>
      </c>
      <c r="K59" s="74">
        <v>17.38</v>
      </c>
      <c r="L59" s="46">
        <v>860</v>
      </c>
      <c r="M59" s="45">
        <f>SUM(CCT!L59-CCT!M59,CAV!L59-CAV!M59,CEAD!L59-CEAD!M59,CEART!L59-CEART!M59,CEAVI!L59-CEAVI!M59,CEFID!L59-CEFID!M59,CEO!L59-CEO!M59,CEPLAN!L59-CEPLAN!M59,CERES!L59-CERES!M59,CESFI!L59-CESFI!M59,ESAG!L59-ESAG!M59,FAED!L59-FAED!M59,MESC!L59-MESC!M59,REITORIA!L59-REITORIA!M59)</f>
        <v>300</v>
      </c>
      <c r="N59" s="44">
        <f t="shared" si="1"/>
        <v>560</v>
      </c>
      <c r="O59" s="77">
        <f t="shared" si="2"/>
        <v>14946.8</v>
      </c>
      <c r="P59" s="77">
        <f t="shared" si="0"/>
        <v>5214</v>
      </c>
    </row>
    <row r="60" spans="1:16" ht="15" customHeight="1" x14ac:dyDescent="0.2">
      <c r="A60" s="232"/>
      <c r="B60" s="226"/>
      <c r="C60" s="60">
        <v>123</v>
      </c>
      <c r="D60" s="61" t="s">
        <v>119</v>
      </c>
      <c r="E60" s="51" t="s">
        <v>235</v>
      </c>
      <c r="F60" s="51" t="s">
        <v>470</v>
      </c>
      <c r="G60" s="34" t="s">
        <v>479</v>
      </c>
      <c r="H60" s="51" t="s">
        <v>243</v>
      </c>
      <c r="I60" s="51">
        <v>20</v>
      </c>
      <c r="J60" s="51">
        <v>30</v>
      </c>
      <c r="K60" s="74">
        <v>4.24</v>
      </c>
      <c r="L60" s="46">
        <v>360</v>
      </c>
      <c r="M60" s="45">
        <f>SUM(CCT!L60-CCT!M60,CAV!L60-CAV!M60,CEAD!L60-CEAD!M60,CEART!L60-CEART!M60,CEAVI!L60-CEAVI!M60,CEFID!L60-CEFID!M60,CEO!L60-CEO!M60,CEPLAN!L60-CEPLAN!M60,CERES!L60-CERES!M60,CESFI!L60-CESFI!M60,ESAG!L60-ESAG!M60,FAED!L60-FAED!M60,MESC!L60-MESC!M60,REITORIA!L60-REITORIA!M60)</f>
        <v>1</v>
      </c>
      <c r="N60" s="44">
        <f t="shared" si="1"/>
        <v>359</v>
      </c>
      <c r="O60" s="77">
        <f t="shared" si="2"/>
        <v>1526.4</v>
      </c>
      <c r="P60" s="77">
        <f t="shared" si="0"/>
        <v>4.24</v>
      </c>
    </row>
    <row r="61" spans="1:16" ht="15" customHeight="1" x14ac:dyDescent="0.2">
      <c r="A61" s="232"/>
      <c r="B61" s="226"/>
      <c r="C61" s="57">
        <v>124</v>
      </c>
      <c r="D61" s="61" t="s">
        <v>120</v>
      </c>
      <c r="E61" s="34" t="s">
        <v>235</v>
      </c>
      <c r="F61" s="34" t="s">
        <v>470</v>
      </c>
      <c r="G61" s="34" t="s">
        <v>479</v>
      </c>
      <c r="H61" s="59" t="s">
        <v>243</v>
      </c>
      <c r="I61" s="51">
        <v>20</v>
      </c>
      <c r="J61" s="51">
        <v>30</v>
      </c>
      <c r="K61" s="74">
        <v>4.62</v>
      </c>
      <c r="L61" s="46">
        <v>410</v>
      </c>
      <c r="M61" s="45">
        <f>SUM(CCT!L61-CCT!M61,CAV!L61-CAV!M61,CEAD!L61-CEAD!M61,CEART!L61-CEART!M61,CEAVI!L61-CEAVI!M61,CEFID!L61-CEFID!M61,CEO!L61-CEO!M61,CEPLAN!L61-CEPLAN!M61,CERES!L61-CERES!M61,CESFI!L61-CESFI!M61,ESAG!L61-ESAG!M61,FAED!L61-FAED!M61,MESC!L61-MESC!M61,REITORIA!L61-REITORIA!M61)</f>
        <v>200</v>
      </c>
      <c r="N61" s="44">
        <f t="shared" si="1"/>
        <v>210</v>
      </c>
      <c r="O61" s="77">
        <f t="shared" si="2"/>
        <v>1894.2</v>
      </c>
      <c r="P61" s="77">
        <f t="shared" si="0"/>
        <v>924</v>
      </c>
    </row>
    <row r="62" spans="1:16" ht="15" customHeight="1" x14ac:dyDescent="0.2">
      <c r="A62" s="232"/>
      <c r="B62" s="226"/>
      <c r="C62" s="60">
        <v>125</v>
      </c>
      <c r="D62" s="61" t="s">
        <v>272</v>
      </c>
      <c r="E62" s="51" t="s">
        <v>235</v>
      </c>
      <c r="F62" s="51" t="s">
        <v>470</v>
      </c>
      <c r="G62" s="34" t="s">
        <v>479</v>
      </c>
      <c r="H62" s="51" t="s">
        <v>243</v>
      </c>
      <c r="I62" s="51">
        <v>20</v>
      </c>
      <c r="J62" s="51">
        <v>30</v>
      </c>
      <c r="K62" s="74">
        <v>79.55</v>
      </c>
      <c r="L62" s="46">
        <v>160</v>
      </c>
      <c r="M62" s="45">
        <f>SUM(CCT!L62-CCT!M62,CAV!L62-CAV!M62,CEAD!L62-CEAD!M62,CEART!L62-CEART!M62,CEAVI!L62-CEAVI!M62,CEFID!L62-CEFID!M62,CEO!L62-CEO!M62,CEPLAN!L62-CEPLAN!M62,CERES!L62-CERES!M62,CESFI!L62-CESFI!M62,ESAG!L62-ESAG!M62,FAED!L62-FAED!M62,MESC!L62-MESC!M62,REITORIA!L62-REITORIA!M62)</f>
        <v>74</v>
      </c>
      <c r="N62" s="44">
        <f t="shared" si="1"/>
        <v>86</v>
      </c>
      <c r="O62" s="77">
        <f t="shared" si="2"/>
        <v>12728</v>
      </c>
      <c r="P62" s="77">
        <f t="shared" si="0"/>
        <v>5886.7</v>
      </c>
    </row>
    <row r="63" spans="1:16" ht="15" customHeight="1" x14ac:dyDescent="0.2">
      <c r="A63" s="232"/>
      <c r="B63" s="226"/>
      <c r="C63" s="60">
        <v>126</v>
      </c>
      <c r="D63" s="61" t="s">
        <v>273</v>
      </c>
      <c r="E63" s="34" t="s">
        <v>235</v>
      </c>
      <c r="F63" s="34" t="s">
        <v>470</v>
      </c>
      <c r="G63" s="34" t="s">
        <v>479</v>
      </c>
      <c r="H63" s="59" t="s">
        <v>243</v>
      </c>
      <c r="I63" s="51">
        <v>20</v>
      </c>
      <c r="J63" s="51">
        <v>30</v>
      </c>
      <c r="K63" s="74">
        <v>47.95</v>
      </c>
      <c r="L63" s="46">
        <v>160</v>
      </c>
      <c r="M63" s="45">
        <f>SUM(CCT!L63-CCT!M63,CAV!L63-CAV!M63,CEAD!L63-CEAD!M63,CEART!L63-CEART!M63,CEAVI!L63-CEAVI!M63,CEFID!L63-CEFID!M63,CEO!L63-CEO!M63,CEPLAN!L63-CEPLAN!M63,CERES!L63-CERES!M63,CESFI!L63-CESFI!M63,ESAG!L63-ESAG!M63,FAED!L63-FAED!M63,MESC!L63-MESC!M63,REITORIA!L63-REITORIA!M63)</f>
        <v>52</v>
      </c>
      <c r="N63" s="44">
        <f t="shared" si="1"/>
        <v>108</v>
      </c>
      <c r="O63" s="77">
        <f t="shared" si="2"/>
        <v>7672</v>
      </c>
      <c r="P63" s="77">
        <f t="shared" si="0"/>
        <v>2493.4</v>
      </c>
    </row>
    <row r="64" spans="1:16" ht="15" customHeight="1" x14ac:dyDescent="0.2">
      <c r="A64" s="232"/>
      <c r="B64" s="226"/>
      <c r="C64" s="60">
        <v>127</v>
      </c>
      <c r="D64" s="61" t="s">
        <v>274</v>
      </c>
      <c r="E64" s="34" t="s">
        <v>235</v>
      </c>
      <c r="F64" s="34" t="s">
        <v>470</v>
      </c>
      <c r="G64" s="34" t="s">
        <v>469</v>
      </c>
      <c r="H64" s="51" t="s">
        <v>243</v>
      </c>
      <c r="I64" s="51">
        <v>20</v>
      </c>
      <c r="J64" s="51">
        <v>30</v>
      </c>
      <c r="K64" s="74">
        <v>72.510000000000005</v>
      </c>
      <c r="L64" s="46">
        <v>150</v>
      </c>
      <c r="M64" s="45">
        <f>SUM(CCT!L64-CCT!M64,CAV!L64-CAV!M64,CEAD!L64-CEAD!M64,CEART!L64-CEART!M64,CEAVI!L64-CEAVI!M64,CEFID!L64-CEFID!M64,CEO!L64-CEO!M64,CEPLAN!L64-CEPLAN!M64,CERES!L64-CERES!M64,CESFI!L64-CESFI!M64,ESAG!L64-ESAG!M64,FAED!L64-FAED!M64,MESC!L64-MESC!M64,REITORIA!L64-REITORIA!M64)</f>
        <v>10</v>
      </c>
      <c r="N64" s="44">
        <f t="shared" si="1"/>
        <v>140</v>
      </c>
      <c r="O64" s="77">
        <f t="shared" si="2"/>
        <v>10876.5</v>
      </c>
      <c r="P64" s="77">
        <f t="shared" si="0"/>
        <v>725.1</v>
      </c>
    </row>
    <row r="65" spans="1:16" ht="15" customHeight="1" x14ac:dyDescent="0.2">
      <c r="A65" s="232"/>
      <c r="B65" s="226"/>
      <c r="C65" s="60">
        <v>128</v>
      </c>
      <c r="D65" s="61" t="s">
        <v>275</v>
      </c>
      <c r="E65" s="34" t="s">
        <v>235</v>
      </c>
      <c r="F65" s="34" t="s">
        <v>470</v>
      </c>
      <c r="G65" s="34" t="s">
        <v>479</v>
      </c>
      <c r="H65" s="34" t="s">
        <v>243</v>
      </c>
      <c r="I65" s="51">
        <v>20</v>
      </c>
      <c r="J65" s="51">
        <v>30</v>
      </c>
      <c r="K65" s="74">
        <v>19.46</v>
      </c>
      <c r="L65" s="46">
        <v>165</v>
      </c>
      <c r="M65" s="45">
        <f>SUM(CCT!L65-CCT!M65,CAV!L65-CAV!M65,CEAD!L65-CEAD!M65,CEART!L65-CEART!M65,CEAVI!L65-CEAVI!M65,CEFID!L65-CEFID!M65,CEO!L65-CEO!M65,CEPLAN!L65-CEPLAN!M65,CERES!L65-CERES!M65,CESFI!L65-CESFI!M65,ESAG!L65-ESAG!M65,FAED!L65-FAED!M65,MESC!L65-MESC!M65,REITORIA!L65-REITORIA!M65)</f>
        <v>30</v>
      </c>
      <c r="N65" s="44">
        <f t="shared" si="1"/>
        <v>135</v>
      </c>
      <c r="O65" s="77">
        <f t="shared" si="2"/>
        <v>3210.9</v>
      </c>
      <c r="P65" s="77">
        <f t="shared" si="0"/>
        <v>583.80000000000007</v>
      </c>
    </row>
    <row r="66" spans="1:16" ht="15" customHeight="1" x14ac:dyDescent="0.2">
      <c r="A66" s="232"/>
      <c r="B66" s="226"/>
      <c r="C66" s="57">
        <v>129</v>
      </c>
      <c r="D66" s="62" t="s">
        <v>276</v>
      </c>
      <c r="E66" s="34" t="s">
        <v>235</v>
      </c>
      <c r="F66" s="34" t="s">
        <v>336</v>
      </c>
      <c r="G66" s="34" t="s">
        <v>479</v>
      </c>
      <c r="H66" s="34" t="s">
        <v>243</v>
      </c>
      <c r="I66" s="51">
        <v>20</v>
      </c>
      <c r="J66" s="51">
        <v>30</v>
      </c>
      <c r="K66" s="74">
        <v>11.97</v>
      </c>
      <c r="L66" s="46">
        <v>210</v>
      </c>
      <c r="M66" s="45">
        <f>SUM(CCT!L66-CCT!M66,CAV!L66-CAV!M66,CEAD!L66-CEAD!M66,CEART!L66-CEART!M66,CEAVI!L66-CEAVI!M66,CEFID!L66-CEFID!M66,CEO!L66-CEO!M66,CEPLAN!L66-CEPLAN!M66,CERES!L66-CERES!M66,CESFI!L66-CESFI!M66,ESAG!L66-ESAG!M66,FAED!L66-FAED!M66,MESC!L66-MESC!M66,REITORIA!L66-REITORIA!M66)</f>
        <v>70</v>
      </c>
      <c r="N66" s="44">
        <f t="shared" si="1"/>
        <v>140</v>
      </c>
      <c r="O66" s="77">
        <f t="shared" si="2"/>
        <v>2513.7000000000003</v>
      </c>
      <c r="P66" s="77">
        <f t="shared" si="0"/>
        <v>837.90000000000009</v>
      </c>
    </row>
    <row r="67" spans="1:16" ht="15" customHeight="1" x14ac:dyDescent="0.2">
      <c r="A67" s="232"/>
      <c r="B67" s="226"/>
      <c r="C67" s="60">
        <v>130</v>
      </c>
      <c r="D67" s="61" t="s">
        <v>277</v>
      </c>
      <c r="E67" s="34" t="s">
        <v>235</v>
      </c>
      <c r="F67" s="34" t="s">
        <v>336</v>
      </c>
      <c r="G67" s="118">
        <v>44409</v>
      </c>
      <c r="H67" s="51" t="s">
        <v>241</v>
      </c>
      <c r="I67" s="51">
        <v>20</v>
      </c>
      <c r="J67" s="51">
        <v>30</v>
      </c>
      <c r="K67" s="74">
        <v>2.3199999999999998</v>
      </c>
      <c r="L67" s="46">
        <v>300</v>
      </c>
      <c r="M67" s="45">
        <f>SUM(CCT!L67-CCT!M67,CAV!L67-CAV!M67,CEAD!L67-CEAD!M67,CEART!L67-CEART!M67,CEAVI!L67-CEAVI!M67,CEFID!L67-CEFID!M67,CEO!L67-CEO!M67,CEPLAN!L67-CEPLAN!M67,CERES!L67-CERES!M67,CESFI!L67-CESFI!M67,ESAG!L67-ESAG!M67,FAED!L67-FAED!M67,MESC!L67-MESC!M67,REITORIA!L67-REITORIA!M67)</f>
        <v>50</v>
      </c>
      <c r="N67" s="44">
        <f t="shared" si="1"/>
        <v>250</v>
      </c>
      <c r="O67" s="77">
        <f t="shared" si="2"/>
        <v>696</v>
      </c>
      <c r="P67" s="77">
        <f t="shared" si="0"/>
        <v>115.99999999999999</v>
      </c>
    </row>
    <row r="68" spans="1:16" ht="15" customHeight="1" x14ac:dyDescent="0.2">
      <c r="A68" s="232"/>
      <c r="B68" s="226"/>
      <c r="C68" s="60">
        <v>131</v>
      </c>
      <c r="D68" s="61" t="s">
        <v>278</v>
      </c>
      <c r="E68" s="34" t="s">
        <v>235</v>
      </c>
      <c r="F68" s="34" t="s">
        <v>470</v>
      </c>
      <c r="G68" s="34" t="s">
        <v>479</v>
      </c>
      <c r="H68" s="59" t="s">
        <v>243</v>
      </c>
      <c r="I68" s="51">
        <v>20</v>
      </c>
      <c r="J68" s="51">
        <v>30</v>
      </c>
      <c r="K68" s="74">
        <v>5.45</v>
      </c>
      <c r="L68" s="46">
        <v>350</v>
      </c>
      <c r="M68" s="45">
        <f>SUM(CCT!L68-CCT!M68,CAV!L68-CAV!M68,CEAD!L68-CEAD!M68,CEART!L68-CEART!M68,CEAVI!L68-CEAVI!M68,CEFID!L68-CEFID!M68,CEO!L68-CEO!M68,CEPLAN!L68-CEPLAN!M68,CERES!L68-CERES!M68,CESFI!L68-CESFI!M68,ESAG!L68-ESAG!M68,FAED!L68-FAED!M68,MESC!L68-MESC!M68,REITORIA!L68-REITORIA!M68)</f>
        <v>78</v>
      </c>
      <c r="N68" s="44">
        <f t="shared" ref="N68:N131" si="3">SUM(L68-M68)</f>
        <v>272</v>
      </c>
      <c r="O68" s="77">
        <f t="shared" si="2"/>
        <v>1907.5</v>
      </c>
      <c r="P68" s="77">
        <f t="shared" ref="P68:P131" si="4">M68*K68</f>
        <v>425.1</v>
      </c>
    </row>
    <row r="69" spans="1:16" ht="15" customHeight="1" x14ac:dyDescent="0.2">
      <c r="A69" s="232"/>
      <c r="B69" s="226"/>
      <c r="C69" s="60">
        <v>132</v>
      </c>
      <c r="D69" s="61" t="s">
        <v>279</v>
      </c>
      <c r="E69" s="34" t="s">
        <v>235</v>
      </c>
      <c r="F69" s="34" t="s">
        <v>470</v>
      </c>
      <c r="G69" s="34" t="s">
        <v>479</v>
      </c>
      <c r="H69" s="34" t="s">
        <v>243</v>
      </c>
      <c r="I69" s="51">
        <v>20</v>
      </c>
      <c r="J69" s="51">
        <v>30</v>
      </c>
      <c r="K69" s="74">
        <v>2.77</v>
      </c>
      <c r="L69" s="46">
        <v>360</v>
      </c>
      <c r="M69" s="45">
        <f>SUM(CCT!L69-CCT!M69,CAV!L69-CAV!M69,CEAD!L69-CEAD!M69,CEART!L69-CEART!M69,CEAVI!L69-CEAVI!M69,CEFID!L69-CEFID!M69,CEO!L69-CEO!M69,CEPLAN!L69-CEPLAN!M69,CERES!L69-CERES!M69,CESFI!L69-CESFI!M69,ESAG!L69-ESAG!M69,FAED!L69-FAED!M69,MESC!L69-MESC!M69,REITORIA!L69-REITORIA!M69)</f>
        <v>130</v>
      </c>
      <c r="N69" s="44">
        <f t="shared" si="3"/>
        <v>230</v>
      </c>
      <c r="O69" s="77">
        <f t="shared" ref="O69:O132" si="5">L69*K69</f>
        <v>997.2</v>
      </c>
      <c r="P69" s="77">
        <f t="shared" si="4"/>
        <v>360.1</v>
      </c>
    </row>
    <row r="70" spans="1:16" ht="15" customHeight="1" x14ac:dyDescent="0.2">
      <c r="A70" s="232"/>
      <c r="B70" s="226"/>
      <c r="C70" s="60">
        <v>133</v>
      </c>
      <c r="D70" s="62" t="s">
        <v>280</v>
      </c>
      <c r="E70" s="34" t="s">
        <v>235</v>
      </c>
      <c r="F70" s="34" t="s">
        <v>470</v>
      </c>
      <c r="G70" s="34" t="s">
        <v>479</v>
      </c>
      <c r="H70" s="34" t="s">
        <v>243</v>
      </c>
      <c r="I70" s="51">
        <v>20</v>
      </c>
      <c r="J70" s="51">
        <v>30</v>
      </c>
      <c r="K70" s="74">
        <v>1.55</v>
      </c>
      <c r="L70" s="46">
        <v>400</v>
      </c>
      <c r="M70" s="45">
        <f>SUM(CCT!L70-CCT!M70,CAV!L70-CAV!M70,CEAD!L70-CEAD!M70,CEART!L70-CEART!M70,CEAVI!L70-CEAVI!M70,CEFID!L70-CEFID!M70,CEO!L70-CEO!M70,CEPLAN!L70-CEPLAN!M70,CERES!L70-CERES!M70,CESFI!L70-CESFI!M70,ESAG!L70-ESAG!M70,FAED!L70-FAED!M70,MESC!L70-MESC!M70,REITORIA!L70-REITORIA!M70)</f>
        <v>201</v>
      </c>
      <c r="N70" s="44">
        <f t="shared" si="3"/>
        <v>199</v>
      </c>
      <c r="O70" s="77">
        <f t="shared" si="5"/>
        <v>620</v>
      </c>
      <c r="P70" s="77">
        <f t="shared" si="4"/>
        <v>311.55</v>
      </c>
    </row>
    <row r="71" spans="1:16" ht="15" customHeight="1" x14ac:dyDescent="0.2">
      <c r="A71" s="232"/>
      <c r="B71" s="226"/>
      <c r="C71" s="57">
        <v>134</v>
      </c>
      <c r="D71" s="62" t="s">
        <v>281</v>
      </c>
      <c r="E71" s="34" t="s">
        <v>235</v>
      </c>
      <c r="F71" s="34" t="s">
        <v>331</v>
      </c>
      <c r="G71" s="34" t="s">
        <v>248</v>
      </c>
      <c r="H71" s="34" t="s">
        <v>243</v>
      </c>
      <c r="I71" s="51">
        <v>20</v>
      </c>
      <c r="J71" s="51">
        <v>30</v>
      </c>
      <c r="K71" s="74">
        <v>2.83</v>
      </c>
      <c r="L71" s="46">
        <v>300</v>
      </c>
      <c r="M71" s="45">
        <f>SUM(CCT!L71-CCT!M71,CAV!L71-CAV!M71,CEAD!L71-CEAD!M71,CEART!L71-CEART!M71,CEAVI!L71-CEAVI!M71,CEFID!L71-CEFID!M71,CEO!L71-CEO!M71,CEPLAN!L71-CEPLAN!M71,CERES!L71-CERES!M71,CESFI!L71-CESFI!M71,ESAG!L71-ESAG!M71,FAED!L71-FAED!M71,MESC!L71-MESC!M71,REITORIA!L71-REITORIA!M71)</f>
        <v>50</v>
      </c>
      <c r="N71" s="44">
        <f t="shared" si="3"/>
        <v>250</v>
      </c>
      <c r="O71" s="77">
        <f t="shared" si="5"/>
        <v>849</v>
      </c>
      <c r="P71" s="77">
        <f t="shared" si="4"/>
        <v>141.5</v>
      </c>
    </row>
    <row r="72" spans="1:16" ht="15" customHeight="1" x14ac:dyDescent="0.2">
      <c r="A72" s="232"/>
      <c r="B72" s="226"/>
      <c r="C72" s="60">
        <v>135</v>
      </c>
      <c r="D72" s="62" t="s">
        <v>282</v>
      </c>
      <c r="E72" s="34" t="s">
        <v>237</v>
      </c>
      <c r="F72" s="34" t="s">
        <v>470</v>
      </c>
      <c r="G72" s="34" t="s">
        <v>482</v>
      </c>
      <c r="H72" s="34" t="s">
        <v>243</v>
      </c>
      <c r="I72" s="51">
        <v>20</v>
      </c>
      <c r="J72" s="51">
        <v>30</v>
      </c>
      <c r="K72" s="74">
        <v>49.47</v>
      </c>
      <c r="L72" s="46">
        <v>150</v>
      </c>
      <c r="M72" s="45">
        <f>SUM(CCT!L72-CCT!M72,CAV!L72-CAV!M72,CEAD!L72-CEAD!M72,CEART!L72-CEART!M72,CEAVI!L72-CEAVI!M72,CEFID!L72-CEFID!M72,CEO!L72-CEO!M72,CEPLAN!L72-CEPLAN!M72,CERES!L72-CERES!M72,CESFI!L72-CESFI!M72,ESAG!L72-ESAG!M72,FAED!L72-FAED!M72,MESC!L72-MESC!M72,REITORIA!L72-REITORIA!M72)</f>
        <v>10</v>
      </c>
      <c r="N72" s="44">
        <f t="shared" si="3"/>
        <v>140</v>
      </c>
      <c r="O72" s="77">
        <f t="shared" si="5"/>
        <v>7420.5</v>
      </c>
      <c r="P72" s="77">
        <f t="shared" si="4"/>
        <v>494.7</v>
      </c>
    </row>
    <row r="73" spans="1:16" ht="15" customHeight="1" x14ac:dyDescent="0.2">
      <c r="A73" s="232"/>
      <c r="B73" s="226"/>
      <c r="C73" s="60">
        <v>136</v>
      </c>
      <c r="D73" s="62" t="s">
        <v>283</v>
      </c>
      <c r="E73" s="34" t="s">
        <v>237</v>
      </c>
      <c r="F73" s="34" t="s">
        <v>336</v>
      </c>
      <c r="G73" s="34">
        <v>13170</v>
      </c>
      <c r="H73" s="34" t="s">
        <v>243</v>
      </c>
      <c r="I73" s="51">
        <v>20</v>
      </c>
      <c r="J73" s="51">
        <v>30</v>
      </c>
      <c r="K73" s="74">
        <v>2.06</v>
      </c>
      <c r="L73" s="46">
        <v>150</v>
      </c>
      <c r="M73" s="45">
        <f>SUM(CCT!L73-CCT!M73,CAV!L73-CAV!M73,CEAD!L73-CEAD!M73,CEART!L73-CEART!M73,CEAVI!L73-CEAVI!M73,CEFID!L73-CEFID!M73,CEO!L73-CEO!M73,CEPLAN!L73-CEPLAN!M73,CERES!L73-CERES!M73,CESFI!L73-CESFI!M73,ESAG!L73-ESAG!M73,FAED!L73-FAED!M73,MESC!L73-MESC!M73,REITORIA!L73-REITORIA!M73)</f>
        <v>0</v>
      </c>
      <c r="N73" s="44">
        <f t="shared" si="3"/>
        <v>150</v>
      </c>
      <c r="O73" s="77">
        <f t="shared" si="5"/>
        <v>309</v>
      </c>
      <c r="P73" s="77">
        <f t="shared" si="4"/>
        <v>0</v>
      </c>
    </row>
    <row r="74" spans="1:16" ht="15" customHeight="1" x14ac:dyDescent="0.2">
      <c r="A74" s="232"/>
      <c r="B74" s="226"/>
      <c r="C74" s="60">
        <v>137</v>
      </c>
      <c r="D74" s="62" t="s">
        <v>284</v>
      </c>
      <c r="E74" s="34" t="s">
        <v>237</v>
      </c>
      <c r="F74" s="34" t="s">
        <v>336</v>
      </c>
      <c r="G74" s="34">
        <v>13117</v>
      </c>
      <c r="H74" s="34" t="s">
        <v>243</v>
      </c>
      <c r="I74" s="51">
        <v>20</v>
      </c>
      <c r="J74" s="51">
        <v>30</v>
      </c>
      <c r="K74" s="74">
        <v>2.1800000000000002</v>
      </c>
      <c r="L74" s="46">
        <v>150</v>
      </c>
      <c r="M74" s="45">
        <f>SUM(CCT!L74-CCT!M74,CAV!L74-CAV!M74,CEAD!L74-CEAD!M74,CEART!L74-CEART!M74,CEAVI!L74-CEAVI!M74,CEFID!L74-CEFID!M74,CEO!L74-CEO!M74,CEPLAN!L74-CEPLAN!M74,CERES!L74-CERES!M74,CESFI!L74-CESFI!M74,ESAG!L74-ESAG!M74,FAED!L74-FAED!M74,MESC!L74-MESC!M74,REITORIA!L74-REITORIA!M74)</f>
        <v>65</v>
      </c>
      <c r="N74" s="44">
        <f t="shared" si="3"/>
        <v>85</v>
      </c>
      <c r="O74" s="77">
        <f t="shared" si="5"/>
        <v>327</v>
      </c>
      <c r="P74" s="77">
        <f t="shared" si="4"/>
        <v>141.70000000000002</v>
      </c>
    </row>
    <row r="75" spans="1:16" ht="15" customHeight="1" x14ac:dyDescent="0.2">
      <c r="A75" s="232"/>
      <c r="B75" s="226"/>
      <c r="C75" s="60">
        <v>138</v>
      </c>
      <c r="D75" s="62" t="s">
        <v>285</v>
      </c>
      <c r="E75" s="34" t="s">
        <v>237</v>
      </c>
      <c r="F75" s="34" t="s">
        <v>470</v>
      </c>
      <c r="G75" s="34" t="s">
        <v>352</v>
      </c>
      <c r="H75" s="34" t="s">
        <v>243</v>
      </c>
      <c r="I75" s="51">
        <v>20</v>
      </c>
      <c r="J75" s="51">
        <v>30</v>
      </c>
      <c r="K75" s="74">
        <v>10.43</v>
      </c>
      <c r="L75" s="46">
        <v>150</v>
      </c>
      <c r="M75" s="45">
        <f>SUM(CCT!L75-CCT!M75,CAV!L75-CAV!M75,CEAD!L75-CEAD!M75,CEART!L75-CEART!M75,CEAVI!L75-CEAVI!M75,CEFID!L75-CEFID!M75,CEO!L75-CEO!M75,CEPLAN!L75-CEPLAN!M75,CERES!L75-CERES!M75,CESFI!L75-CESFI!M75,ESAG!L75-ESAG!M75,FAED!L75-FAED!M75,MESC!L75-MESC!M75,REITORIA!L75-REITORIA!M75)</f>
        <v>0</v>
      </c>
      <c r="N75" s="44">
        <f t="shared" si="3"/>
        <v>150</v>
      </c>
      <c r="O75" s="77">
        <f t="shared" si="5"/>
        <v>1564.5</v>
      </c>
      <c r="P75" s="77">
        <f t="shared" si="4"/>
        <v>0</v>
      </c>
    </row>
    <row r="76" spans="1:16" ht="15" customHeight="1" x14ac:dyDescent="0.2">
      <c r="A76" s="232"/>
      <c r="B76" s="226"/>
      <c r="C76" s="57">
        <v>139</v>
      </c>
      <c r="D76" s="61" t="s">
        <v>286</v>
      </c>
      <c r="E76" s="34" t="s">
        <v>237</v>
      </c>
      <c r="F76" s="34" t="s">
        <v>470</v>
      </c>
      <c r="G76" s="34" t="s">
        <v>483</v>
      </c>
      <c r="H76" s="34" t="s">
        <v>243</v>
      </c>
      <c r="I76" s="51">
        <v>20</v>
      </c>
      <c r="J76" s="51">
        <v>30</v>
      </c>
      <c r="K76" s="74">
        <v>2.74</v>
      </c>
      <c r="L76" s="46">
        <v>170</v>
      </c>
      <c r="M76" s="45">
        <f>SUM(CCT!L76-CCT!M76,CAV!L76-CAV!M76,CEAD!L76-CEAD!M76,CEART!L76-CEART!M76,CEAVI!L76-CEAVI!M76,CEFID!L76-CEFID!M76,CEO!L76-CEO!M76,CEPLAN!L76-CEPLAN!M76,CERES!L76-CERES!M76,CESFI!L76-CESFI!M76,ESAG!L76-ESAG!M76,FAED!L76-FAED!M76,MESC!L76-MESC!M76,REITORIA!L76-REITORIA!M76)</f>
        <v>90</v>
      </c>
      <c r="N76" s="44">
        <f t="shared" si="3"/>
        <v>80</v>
      </c>
      <c r="O76" s="77">
        <f t="shared" si="5"/>
        <v>465.8</v>
      </c>
      <c r="P76" s="77">
        <f t="shared" si="4"/>
        <v>246.60000000000002</v>
      </c>
    </row>
    <row r="77" spans="1:16" ht="15" customHeight="1" x14ac:dyDescent="0.2">
      <c r="A77" s="232"/>
      <c r="B77" s="226"/>
      <c r="C77" s="60">
        <v>140</v>
      </c>
      <c r="D77" s="61" t="s">
        <v>287</v>
      </c>
      <c r="E77" s="34" t="s">
        <v>237</v>
      </c>
      <c r="F77" s="34" t="s">
        <v>470</v>
      </c>
      <c r="G77" s="34" t="s">
        <v>483</v>
      </c>
      <c r="H77" s="34" t="s">
        <v>243</v>
      </c>
      <c r="I77" s="51">
        <v>20</v>
      </c>
      <c r="J77" s="51">
        <v>30</v>
      </c>
      <c r="K77" s="74">
        <v>3.08</v>
      </c>
      <c r="L77" s="46">
        <v>150</v>
      </c>
      <c r="M77" s="45">
        <f>SUM(CCT!L77-CCT!M77,CAV!L77-CAV!M77,CEAD!L77-CEAD!M77,CEART!L77-CEART!M77,CEAVI!L77-CEAVI!M77,CEFID!L77-CEFID!M77,CEO!L77-CEO!M77,CEPLAN!L77-CEPLAN!M77,CERES!L77-CERES!M77,CESFI!L77-CESFI!M77,ESAG!L77-ESAG!M77,FAED!L77-FAED!M77,MESC!L77-MESC!M77,REITORIA!L77-REITORIA!M77)</f>
        <v>70</v>
      </c>
      <c r="N77" s="44">
        <f t="shared" si="3"/>
        <v>80</v>
      </c>
      <c r="O77" s="77">
        <f t="shared" si="5"/>
        <v>462</v>
      </c>
      <c r="P77" s="77">
        <f t="shared" si="4"/>
        <v>215.6</v>
      </c>
    </row>
    <row r="78" spans="1:16" ht="15" customHeight="1" x14ac:dyDescent="0.2">
      <c r="A78" s="232"/>
      <c r="B78" s="226"/>
      <c r="C78" s="60">
        <v>141</v>
      </c>
      <c r="D78" s="62" t="s">
        <v>288</v>
      </c>
      <c r="E78" s="34" t="s">
        <v>237</v>
      </c>
      <c r="F78" s="34" t="s">
        <v>470</v>
      </c>
      <c r="G78" s="34" t="s">
        <v>483</v>
      </c>
      <c r="H78" s="34" t="s">
        <v>243</v>
      </c>
      <c r="I78" s="51">
        <v>20</v>
      </c>
      <c r="J78" s="51">
        <v>30</v>
      </c>
      <c r="K78" s="74">
        <v>4.0999999999999996</v>
      </c>
      <c r="L78" s="46">
        <v>150</v>
      </c>
      <c r="M78" s="45">
        <f>SUM(CCT!L78-CCT!M78,CAV!L78-CAV!M78,CEAD!L78-CEAD!M78,CEART!L78-CEART!M78,CEAVI!L78-CEAVI!M78,CEFID!L78-CEFID!M78,CEO!L78-CEO!M78,CEPLAN!L78-CEPLAN!M78,CERES!L78-CERES!M78,CESFI!L78-CESFI!M78,ESAG!L78-ESAG!M78,FAED!L78-FAED!M78,MESC!L78-MESC!M78,REITORIA!L78-REITORIA!M78)</f>
        <v>70</v>
      </c>
      <c r="N78" s="44">
        <f t="shared" si="3"/>
        <v>80</v>
      </c>
      <c r="O78" s="77">
        <f t="shared" si="5"/>
        <v>615</v>
      </c>
      <c r="P78" s="77">
        <f t="shared" si="4"/>
        <v>287</v>
      </c>
    </row>
    <row r="79" spans="1:16" ht="15" customHeight="1" x14ac:dyDescent="0.2">
      <c r="A79" s="232"/>
      <c r="B79" s="226"/>
      <c r="C79" s="60">
        <v>142</v>
      </c>
      <c r="D79" s="62" t="s">
        <v>289</v>
      </c>
      <c r="E79" s="34" t="s">
        <v>237</v>
      </c>
      <c r="F79" s="34" t="s">
        <v>470</v>
      </c>
      <c r="G79" s="34" t="s">
        <v>483</v>
      </c>
      <c r="H79" s="34" t="s">
        <v>243</v>
      </c>
      <c r="I79" s="51">
        <v>20</v>
      </c>
      <c r="J79" s="51">
        <v>30</v>
      </c>
      <c r="K79" s="74">
        <v>5.31</v>
      </c>
      <c r="L79" s="46">
        <v>150</v>
      </c>
      <c r="M79" s="45">
        <f>SUM(CCT!L79-CCT!M79,CAV!L79-CAV!M79,CEAD!L79-CEAD!M79,CEART!L79-CEART!M79,CEAVI!L79-CEAVI!M79,CEFID!L79-CEFID!M79,CEO!L79-CEO!M79,CEPLAN!L79-CEPLAN!M79,CERES!L79-CERES!M79,CESFI!L79-CESFI!M79,ESAG!L79-ESAG!M79,FAED!L79-FAED!M79,MESC!L79-MESC!M79,REITORIA!L79-REITORIA!M79)</f>
        <v>70</v>
      </c>
      <c r="N79" s="44">
        <f t="shared" si="3"/>
        <v>80</v>
      </c>
      <c r="O79" s="77">
        <f t="shared" si="5"/>
        <v>796.49999999999989</v>
      </c>
      <c r="P79" s="77">
        <f t="shared" si="4"/>
        <v>371.7</v>
      </c>
    </row>
    <row r="80" spans="1:16" ht="15" customHeight="1" x14ac:dyDescent="0.2">
      <c r="A80" s="232"/>
      <c r="B80" s="226"/>
      <c r="C80" s="60">
        <v>143</v>
      </c>
      <c r="D80" s="61" t="s">
        <v>290</v>
      </c>
      <c r="E80" s="34" t="s">
        <v>237</v>
      </c>
      <c r="F80" s="34" t="s">
        <v>484</v>
      </c>
      <c r="G80" s="34" t="s">
        <v>485</v>
      </c>
      <c r="H80" s="34" t="s">
        <v>240</v>
      </c>
      <c r="I80" s="51">
        <v>20</v>
      </c>
      <c r="J80" s="51">
        <v>30</v>
      </c>
      <c r="K80" s="74">
        <v>50.94</v>
      </c>
      <c r="L80" s="46">
        <v>86</v>
      </c>
      <c r="M80" s="45">
        <f>SUM(CCT!L80-CCT!M80,CAV!L80-CAV!M80,CEAD!L80-CEAD!M80,CEART!L80-CEART!M80,CEAVI!L80-CEAVI!M80,CEFID!L80-CEFID!M80,CEO!L80-CEO!M80,CEPLAN!L80-CEPLAN!M80,CERES!L80-CERES!M80,CESFI!L80-CESFI!M80,ESAG!L80-ESAG!M80,FAED!L80-FAED!M80,MESC!L80-MESC!M80,REITORIA!L80-REITORIA!M80)</f>
        <v>15</v>
      </c>
      <c r="N80" s="44">
        <f t="shared" si="3"/>
        <v>71</v>
      </c>
      <c r="O80" s="77">
        <f t="shared" si="5"/>
        <v>4380.84</v>
      </c>
      <c r="P80" s="77">
        <f t="shared" si="4"/>
        <v>764.09999999999991</v>
      </c>
    </row>
    <row r="81" spans="1:16" ht="15" customHeight="1" x14ac:dyDescent="0.2">
      <c r="A81" s="232"/>
      <c r="B81" s="226"/>
      <c r="C81" s="57">
        <v>144</v>
      </c>
      <c r="D81" s="61" t="s">
        <v>291</v>
      </c>
      <c r="E81" s="34" t="s">
        <v>237</v>
      </c>
      <c r="F81" s="34" t="s">
        <v>484</v>
      </c>
      <c r="G81" s="34" t="s">
        <v>485</v>
      </c>
      <c r="H81" s="59" t="s">
        <v>240</v>
      </c>
      <c r="I81" s="51">
        <v>20</v>
      </c>
      <c r="J81" s="51">
        <v>30</v>
      </c>
      <c r="K81" s="74">
        <v>69.66</v>
      </c>
      <c r="L81" s="46">
        <v>77</v>
      </c>
      <c r="M81" s="45">
        <f>SUM(CCT!L81-CCT!M81,CAV!L81-CAV!M81,CEAD!L81-CEAD!M81,CEART!L81-CEART!M81,CEAVI!L81-CEAVI!M81,CEFID!L81-CEFID!M81,CEO!L81-CEO!M81,CEPLAN!L81-CEPLAN!M81,CERES!L81-CERES!M81,CESFI!L81-CESFI!M81,ESAG!L81-ESAG!M81,FAED!L81-FAED!M81,MESC!L81-MESC!M81,REITORIA!L81-REITORIA!M81)</f>
        <v>14</v>
      </c>
      <c r="N81" s="44">
        <f t="shared" si="3"/>
        <v>63</v>
      </c>
      <c r="O81" s="77">
        <f t="shared" si="5"/>
        <v>5363.82</v>
      </c>
      <c r="P81" s="77">
        <f t="shared" si="4"/>
        <v>975.24</v>
      </c>
    </row>
    <row r="82" spans="1:16" ht="15" customHeight="1" x14ac:dyDescent="0.2">
      <c r="A82" s="232"/>
      <c r="B82" s="226"/>
      <c r="C82" s="60">
        <v>145</v>
      </c>
      <c r="D82" s="61" t="s">
        <v>45</v>
      </c>
      <c r="E82" s="34" t="s">
        <v>235</v>
      </c>
      <c r="F82" s="34" t="s">
        <v>338</v>
      </c>
      <c r="G82" s="56" t="s">
        <v>339</v>
      </c>
      <c r="H82" s="59" t="s">
        <v>31</v>
      </c>
      <c r="I82" s="51">
        <v>20</v>
      </c>
      <c r="J82" s="51">
        <v>30</v>
      </c>
      <c r="K82" s="74">
        <v>46.5</v>
      </c>
      <c r="L82" s="46">
        <v>151</v>
      </c>
      <c r="M82" s="45">
        <f>SUM(CCT!L82-CCT!M82,CAV!L82-CAV!M82,CEAD!L82-CEAD!M82,CEART!L82-CEART!M82,CEAVI!L82-CEAVI!M82,CEFID!L82-CEFID!M82,CEO!L82-CEO!M82,CEPLAN!L82-CEPLAN!M82,CERES!L82-CERES!M82,CESFI!L82-CESFI!M82,ESAG!L82-ESAG!M82,FAED!L82-FAED!M82,MESC!L82-MESC!M82,REITORIA!L82-REITORIA!M82)</f>
        <v>13</v>
      </c>
      <c r="N82" s="44">
        <f t="shared" si="3"/>
        <v>138</v>
      </c>
      <c r="O82" s="77">
        <f t="shared" si="5"/>
        <v>7021.5</v>
      </c>
      <c r="P82" s="77">
        <f t="shared" si="4"/>
        <v>604.5</v>
      </c>
    </row>
    <row r="83" spans="1:16" ht="15" customHeight="1" x14ac:dyDescent="0.2">
      <c r="A83" s="232"/>
      <c r="B83" s="226"/>
      <c r="C83" s="60">
        <v>146</v>
      </c>
      <c r="D83" s="61" t="s">
        <v>46</v>
      </c>
      <c r="E83" s="34" t="s">
        <v>235</v>
      </c>
      <c r="F83" s="34" t="s">
        <v>340</v>
      </c>
      <c r="G83" s="56" t="s">
        <v>486</v>
      </c>
      <c r="H83" s="34" t="s">
        <v>31</v>
      </c>
      <c r="I83" s="51">
        <v>20</v>
      </c>
      <c r="J83" s="51">
        <v>30</v>
      </c>
      <c r="K83" s="74">
        <v>7.93</v>
      </c>
      <c r="L83" s="46">
        <v>925</v>
      </c>
      <c r="M83" s="45">
        <f>SUM(CCT!L83-CCT!M83,CAV!L83-CAV!M83,CEAD!L83-CEAD!M83,CEART!L83-CEART!M83,CEAVI!L83-CEAVI!M83,CEFID!L83-CEFID!M83,CEO!L83-CEO!M83,CEPLAN!L83-CEPLAN!M83,CERES!L83-CERES!M83,CESFI!L83-CESFI!M83,ESAG!L83-ESAG!M83,FAED!L83-FAED!M83,MESC!L83-MESC!M83,REITORIA!L83-REITORIA!M83)</f>
        <v>432</v>
      </c>
      <c r="N83" s="44">
        <f t="shared" si="3"/>
        <v>493</v>
      </c>
      <c r="O83" s="77">
        <f t="shared" si="5"/>
        <v>7335.25</v>
      </c>
      <c r="P83" s="77">
        <f t="shared" si="4"/>
        <v>3425.7599999999998</v>
      </c>
    </row>
    <row r="84" spans="1:16" ht="15" customHeight="1" x14ac:dyDescent="0.2">
      <c r="A84" s="232"/>
      <c r="B84" s="226"/>
      <c r="C84" s="60">
        <v>147</v>
      </c>
      <c r="D84" s="61" t="s">
        <v>121</v>
      </c>
      <c r="E84" s="34" t="s">
        <v>235</v>
      </c>
      <c r="F84" s="34" t="s">
        <v>487</v>
      </c>
      <c r="G84" s="34" t="s">
        <v>488</v>
      </c>
      <c r="H84" s="34" t="s">
        <v>31</v>
      </c>
      <c r="I84" s="51">
        <v>20</v>
      </c>
      <c r="J84" s="51">
        <v>30</v>
      </c>
      <c r="K84" s="74">
        <v>37.49</v>
      </c>
      <c r="L84" s="46">
        <v>429</v>
      </c>
      <c r="M84" s="45">
        <f>SUM(CCT!L84-CCT!M84,CAV!L84-CAV!M84,CEAD!L84-CEAD!M84,CEART!L84-CEART!M84,CEAVI!L84-CEAVI!M84,CEFID!L84-CEFID!M84,CEO!L84-CEO!M84,CEPLAN!L84-CEPLAN!M84,CERES!L84-CERES!M84,CESFI!L84-CESFI!M84,ESAG!L84-ESAG!M84,FAED!L84-FAED!M84,MESC!L84-MESC!M84,REITORIA!L84-REITORIA!M84)</f>
        <v>156</v>
      </c>
      <c r="N84" s="44">
        <f t="shared" si="3"/>
        <v>273</v>
      </c>
      <c r="O84" s="77">
        <f t="shared" si="5"/>
        <v>16083.210000000001</v>
      </c>
      <c r="P84" s="77">
        <f t="shared" si="4"/>
        <v>5848.4400000000005</v>
      </c>
    </row>
    <row r="85" spans="1:16" ht="15" customHeight="1" x14ac:dyDescent="0.2">
      <c r="A85" s="232"/>
      <c r="B85" s="226"/>
      <c r="C85" s="60">
        <v>148</v>
      </c>
      <c r="D85" s="61" t="s">
        <v>49</v>
      </c>
      <c r="E85" s="34" t="s">
        <v>235</v>
      </c>
      <c r="F85" s="34" t="s">
        <v>474</v>
      </c>
      <c r="G85" s="34" t="s">
        <v>489</v>
      </c>
      <c r="H85" s="34" t="s">
        <v>31</v>
      </c>
      <c r="I85" s="51">
        <v>20</v>
      </c>
      <c r="J85" s="51">
        <v>30</v>
      </c>
      <c r="K85" s="74">
        <v>20.100000000000001</v>
      </c>
      <c r="L85" s="46">
        <v>320</v>
      </c>
      <c r="M85" s="45">
        <f>SUM(CCT!L85-CCT!M85,CAV!L85-CAV!M85,CEAD!L85-CEAD!M85,CEART!L85-CEART!M85,CEAVI!L85-CEAVI!M85,CEFID!L85-CEFID!M85,CEO!L85-CEO!M85,CEPLAN!L85-CEPLAN!M85,CERES!L85-CERES!M85,CESFI!L85-CESFI!M85,ESAG!L85-ESAG!M85,FAED!L85-FAED!M85,MESC!L85-MESC!M85,REITORIA!L85-REITORIA!M85)</f>
        <v>40</v>
      </c>
      <c r="N85" s="44">
        <f t="shared" si="3"/>
        <v>280</v>
      </c>
      <c r="O85" s="77">
        <f t="shared" si="5"/>
        <v>6432</v>
      </c>
      <c r="P85" s="77">
        <f t="shared" si="4"/>
        <v>804</v>
      </c>
    </row>
    <row r="86" spans="1:16" ht="15" customHeight="1" x14ac:dyDescent="0.2">
      <c r="A86" s="232"/>
      <c r="B86" s="226"/>
      <c r="C86" s="57">
        <v>149</v>
      </c>
      <c r="D86" s="61" t="s">
        <v>394</v>
      </c>
      <c r="E86" s="34" t="s">
        <v>235</v>
      </c>
      <c r="F86" s="34" t="s">
        <v>490</v>
      </c>
      <c r="G86" s="34" t="s">
        <v>491</v>
      </c>
      <c r="H86" s="34" t="s">
        <v>31</v>
      </c>
      <c r="I86" s="51">
        <v>20</v>
      </c>
      <c r="J86" s="51">
        <v>30</v>
      </c>
      <c r="K86" s="74">
        <v>253.66</v>
      </c>
      <c r="L86" s="46">
        <v>1</v>
      </c>
      <c r="M86" s="45">
        <f>SUM(CCT!L86-CCT!M86,CAV!L86-CAV!M86,CEAD!L86-CEAD!M86,CEART!L86-CEART!M86,CEAVI!L86-CEAVI!M86,CEFID!L86-CEFID!M86,CEO!L86-CEO!M86,CEPLAN!L86-CEPLAN!M86,CERES!L86-CERES!M86,CESFI!L86-CESFI!M86,ESAG!L86-ESAG!M86,FAED!L86-FAED!M86,MESC!L86-MESC!M86,REITORIA!L86-REITORIA!M86)</f>
        <v>0</v>
      </c>
      <c r="N86" s="44">
        <f t="shared" si="3"/>
        <v>1</v>
      </c>
      <c r="O86" s="77">
        <f t="shared" si="5"/>
        <v>253.66</v>
      </c>
      <c r="P86" s="77">
        <f t="shared" si="4"/>
        <v>0</v>
      </c>
    </row>
    <row r="87" spans="1:16" ht="15" customHeight="1" x14ac:dyDescent="0.2">
      <c r="A87" s="232"/>
      <c r="B87" s="226"/>
      <c r="C87" s="60">
        <v>150</v>
      </c>
      <c r="D87" s="61" t="s">
        <v>122</v>
      </c>
      <c r="E87" s="51" t="s">
        <v>329</v>
      </c>
      <c r="F87" s="51" t="s">
        <v>259</v>
      </c>
      <c r="G87" s="118">
        <v>44287</v>
      </c>
      <c r="H87" s="51" t="s">
        <v>240</v>
      </c>
      <c r="I87" s="51">
        <v>20</v>
      </c>
      <c r="J87" s="51">
        <v>30</v>
      </c>
      <c r="K87" s="74">
        <v>1.75</v>
      </c>
      <c r="L87" s="46">
        <v>350</v>
      </c>
      <c r="M87" s="45">
        <f>SUM(CCT!L87-CCT!M87,CAV!L87-CAV!M87,CEAD!L87-CEAD!M87,CEART!L87-CEART!M87,CEAVI!L87-CEAVI!M87,CEFID!L87-CEFID!M87,CEO!L87-CEO!M87,CEPLAN!L87-CEPLAN!M87,CERES!L87-CERES!M87,CESFI!L87-CESFI!M87,ESAG!L87-ESAG!M87,FAED!L87-FAED!M87,MESC!L87-MESC!M87,REITORIA!L87-REITORIA!M87)</f>
        <v>0</v>
      </c>
      <c r="N87" s="44">
        <f t="shared" si="3"/>
        <v>350</v>
      </c>
      <c r="O87" s="77">
        <f t="shared" si="5"/>
        <v>612.5</v>
      </c>
      <c r="P87" s="77">
        <f t="shared" si="4"/>
        <v>0</v>
      </c>
    </row>
    <row r="88" spans="1:16" ht="15" customHeight="1" x14ac:dyDescent="0.2">
      <c r="A88" s="232"/>
      <c r="B88" s="226"/>
      <c r="C88" s="60">
        <v>151</v>
      </c>
      <c r="D88" s="61" t="s">
        <v>123</v>
      </c>
      <c r="E88" s="34" t="s">
        <v>235</v>
      </c>
      <c r="F88" s="34" t="s">
        <v>470</v>
      </c>
      <c r="G88" s="34" t="s">
        <v>492</v>
      </c>
      <c r="H88" s="59" t="s">
        <v>243</v>
      </c>
      <c r="I88" s="51">
        <v>20</v>
      </c>
      <c r="J88" s="51">
        <v>30</v>
      </c>
      <c r="K88" s="74">
        <v>5.18</v>
      </c>
      <c r="L88" s="46">
        <v>360</v>
      </c>
      <c r="M88" s="45">
        <f>SUM(CCT!L88-CCT!M88,CAV!L88-CAV!M88,CEAD!L88-CEAD!M88,CEART!L88-CEART!M88,CEAVI!L88-CEAVI!M88,CEFID!L88-CEFID!M88,CEO!L88-CEO!M88,CEPLAN!L88-CEPLAN!M88,CERES!L88-CERES!M88,CESFI!L88-CESFI!M88,ESAG!L88-ESAG!M88,FAED!L88-FAED!M88,MESC!L88-MESC!M88,REITORIA!L88-REITORIA!M88)</f>
        <v>110</v>
      </c>
      <c r="N88" s="44">
        <f t="shared" si="3"/>
        <v>250</v>
      </c>
      <c r="O88" s="77">
        <f t="shared" si="5"/>
        <v>1864.8</v>
      </c>
      <c r="P88" s="77">
        <f t="shared" si="4"/>
        <v>569.79999999999995</v>
      </c>
    </row>
    <row r="89" spans="1:16" ht="15" customHeight="1" x14ac:dyDescent="0.2">
      <c r="A89" s="232"/>
      <c r="B89" s="226"/>
      <c r="C89" s="60">
        <v>152</v>
      </c>
      <c r="D89" s="61" t="s">
        <v>124</v>
      </c>
      <c r="E89" s="51" t="s">
        <v>235</v>
      </c>
      <c r="F89" s="51" t="s">
        <v>337</v>
      </c>
      <c r="G89" s="34" t="s">
        <v>250</v>
      </c>
      <c r="H89" s="51" t="s">
        <v>240</v>
      </c>
      <c r="I89" s="51">
        <v>20</v>
      </c>
      <c r="J89" s="51">
        <v>30</v>
      </c>
      <c r="K89" s="74">
        <v>13.29</v>
      </c>
      <c r="L89" s="46">
        <v>280</v>
      </c>
      <c r="M89" s="45">
        <f>SUM(CCT!L89-CCT!M89,CAV!L89-CAV!M89,CEAD!L89-CEAD!M89,CEART!L89-CEART!M89,CEAVI!L89-CEAVI!M89,CEFID!L89-CEFID!M89,CEO!L89-CEO!M89,CEPLAN!L89-CEPLAN!M89,CERES!L89-CERES!M89,CESFI!L89-CESFI!M89,ESAG!L89-ESAG!M89,FAED!L89-FAED!M89,MESC!L89-MESC!M89,REITORIA!L89-REITORIA!M89)</f>
        <v>0</v>
      </c>
      <c r="N89" s="44">
        <f t="shared" si="3"/>
        <v>280</v>
      </c>
      <c r="O89" s="77">
        <f t="shared" si="5"/>
        <v>3721.2</v>
      </c>
      <c r="P89" s="77">
        <f t="shared" si="4"/>
        <v>0</v>
      </c>
    </row>
    <row r="90" spans="1:16" ht="15" customHeight="1" x14ac:dyDescent="0.2">
      <c r="A90" s="232"/>
      <c r="B90" s="226"/>
      <c r="C90" s="60">
        <v>153</v>
      </c>
      <c r="D90" s="61" t="s">
        <v>125</v>
      </c>
      <c r="E90" s="34" t="s">
        <v>235</v>
      </c>
      <c r="F90" s="34" t="s">
        <v>480</v>
      </c>
      <c r="G90" s="34" t="s">
        <v>249</v>
      </c>
      <c r="H90" s="34" t="s">
        <v>240</v>
      </c>
      <c r="I90" s="51">
        <v>20</v>
      </c>
      <c r="J90" s="51">
        <v>30</v>
      </c>
      <c r="K90" s="74">
        <v>2.1800000000000002</v>
      </c>
      <c r="L90" s="46">
        <v>381</v>
      </c>
      <c r="M90" s="45">
        <f>SUM(CCT!L90-CCT!M90,CAV!L90-CAV!M90,CEAD!L90-CEAD!M90,CEART!L90-CEART!M90,CEAVI!L90-CEAVI!M90,CEFID!L90-CEFID!M90,CEO!L90-CEO!M90,CEPLAN!L90-CEPLAN!M90,CERES!L90-CERES!M90,CESFI!L90-CESFI!M90,ESAG!L90-ESAG!M90,FAED!L90-FAED!M90,MESC!L90-MESC!M90,REITORIA!L90-REITORIA!M90)</f>
        <v>0</v>
      </c>
      <c r="N90" s="44">
        <f t="shared" si="3"/>
        <v>381</v>
      </c>
      <c r="O90" s="77">
        <f t="shared" si="5"/>
        <v>830.58</v>
      </c>
      <c r="P90" s="77">
        <f t="shared" si="4"/>
        <v>0</v>
      </c>
    </row>
    <row r="91" spans="1:16" ht="15" customHeight="1" x14ac:dyDescent="0.2">
      <c r="A91" s="232"/>
      <c r="B91" s="226"/>
      <c r="C91" s="57">
        <v>154</v>
      </c>
      <c r="D91" s="61" t="s">
        <v>126</v>
      </c>
      <c r="E91" s="34" t="s">
        <v>235</v>
      </c>
      <c r="F91" s="34" t="s">
        <v>470</v>
      </c>
      <c r="G91" s="34" t="s">
        <v>493</v>
      </c>
      <c r="H91" s="34" t="s">
        <v>243</v>
      </c>
      <c r="I91" s="51">
        <v>20</v>
      </c>
      <c r="J91" s="51">
        <v>30</v>
      </c>
      <c r="K91" s="74">
        <v>6.46</v>
      </c>
      <c r="L91" s="46">
        <v>710</v>
      </c>
      <c r="M91" s="45">
        <f>SUM(CCT!L91-CCT!M91,CAV!L91-CAV!M91,CEAD!L91-CEAD!M91,CEART!L91-CEART!M91,CEAVI!L91-CEAVI!M91,CEFID!L91-CEFID!M91,CEO!L91-CEO!M91,CEPLAN!L91-CEPLAN!M91,CERES!L91-CERES!M91,CESFI!L91-CESFI!M91,ESAG!L91-ESAG!M91,FAED!L91-FAED!M91,MESC!L91-MESC!M91,REITORIA!L91-REITORIA!M91)</f>
        <v>50</v>
      </c>
      <c r="N91" s="44">
        <f t="shared" si="3"/>
        <v>660</v>
      </c>
      <c r="O91" s="77">
        <f t="shared" si="5"/>
        <v>4586.6000000000004</v>
      </c>
      <c r="P91" s="77">
        <f t="shared" si="4"/>
        <v>323</v>
      </c>
    </row>
    <row r="92" spans="1:16" ht="15" customHeight="1" x14ac:dyDescent="0.2">
      <c r="A92" s="232"/>
      <c r="B92" s="226"/>
      <c r="C92" s="60">
        <v>155</v>
      </c>
      <c r="D92" s="62" t="s">
        <v>127</v>
      </c>
      <c r="E92" s="34" t="s">
        <v>235</v>
      </c>
      <c r="F92" s="34" t="s">
        <v>470</v>
      </c>
      <c r="G92" s="34" t="s">
        <v>493</v>
      </c>
      <c r="H92" s="59" t="s">
        <v>243</v>
      </c>
      <c r="I92" s="51">
        <v>20</v>
      </c>
      <c r="J92" s="51">
        <v>30</v>
      </c>
      <c r="K92" s="74">
        <v>8</v>
      </c>
      <c r="L92" s="46">
        <v>310</v>
      </c>
      <c r="M92" s="45">
        <f>SUM(CCT!L92-CCT!M92,CAV!L92-CAV!M92,CEAD!L92-CEAD!M92,CEART!L92-CEART!M92,CEAVI!L92-CEAVI!M92,CEFID!L92-CEFID!M92,CEO!L92-CEO!M92,CEPLAN!L92-CEPLAN!M92,CERES!L92-CERES!M92,CESFI!L92-CESFI!M92,ESAG!L92-ESAG!M92,FAED!L92-FAED!M92,MESC!L92-MESC!M92,REITORIA!L92-REITORIA!M92)</f>
        <v>70</v>
      </c>
      <c r="N92" s="44">
        <f t="shared" si="3"/>
        <v>240</v>
      </c>
      <c r="O92" s="77">
        <f t="shared" si="5"/>
        <v>2480</v>
      </c>
      <c r="P92" s="77">
        <f t="shared" si="4"/>
        <v>560</v>
      </c>
    </row>
    <row r="93" spans="1:16" ht="15" customHeight="1" x14ac:dyDescent="0.2">
      <c r="A93" s="232"/>
      <c r="B93" s="226"/>
      <c r="C93" s="60">
        <v>156</v>
      </c>
      <c r="D93" s="62" t="s">
        <v>128</v>
      </c>
      <c r="E93" s="34" t="s">
        <v>235</v>
      </c>
      <c r="F93" s="34" t="s">
        <v>470</v>
      </c>
      <c r="G93" s="34" t="s">
        <v>493</v>
      </c>
      <c r="H93" s="59" t="s">
        <v>243</v>
      </c>
      <c r="I93" s="51">
        <v>20</v>
      </c>
      <c r="J93" s="51">
        <v>30</v>
      </c>
      <c r="K93" s="74">
        <v>9.91</v>
      </c>
      <c r="L93" s="46">
        <v>314</v>
      </c>
      <c r="M93" s="45">
        <f>SUM(CCT!L93-CCT!M93,CAV!L93-CAV!M93,CEAD!L93-CEAD!M93,CEART!L93-CEART!M93,CEAVI!L93-CEAVI!M93,CEFID!L93-CEFID!M93,CEO!L93-CEO!M93,CEPLAN!L93-CEPLAN!M93,CERES!L93-CERES!M93,CESFI!L93-CESFI!M93,ESAG!L93-ESAG!M93,FAED!L93-FAED!M93,MESC!L93-MESC!M93,REITORIA!L93-REITORIA!M93)</f>
        <v>0</v>
      </c>
      <c r="N93" s="44">
        <f t="shared" si="3"/>
        <v>314</v>
      </c>
      <c r="O93" s="77">
        <f t="shared" si="5"/>
        <v>3111.7400000000002</v>
      </c>
      <c r="P93" s="77">
        <f t="shared" si="4"/>
        <v>0</v>
      </c>
    </row>
    <row r="94" spans="1:16" ht="15" customHeight="1" x14ac:dyDescent="0.2">
      <c r="A94" s="232"/>
      <c r="B94" s="226"/>
      <c r="C94" s="60">
        <v>157</v>
      </c>
      <c r="D94" s="61" t="s">
        <v>129</v>
      </c>
      <c r="E94" s="34" t="s">
        <v>235</v>
      </c>
      <c r="F94" s="34" t="s">
        <v>470</v>
      </c>
      <c r="G94" s="34" t="s">
        <v>493</v>
      </c>
      <c r="H94" s="34" t="s">
        <v>243</v>
      </c>
      <c r="I94" s="51">
        <v>20</v>
      </c>
      <c r="J94" s="51">
        <v>30</v>
      </c>
      <c r="K94" s="74">
        <v>5.48</v>
      </c>
      <c r="L94" s="46">
        <v>360</v>
      </c>
      <c r="M94" s="45">
        <f>SUM(CCT!L94-CCT!M94,CAV!L94-CAV!M94,CEAD!L94-CEAD!M94,CEART!L94-CEART!M94,CEAVI!L94-CEAVI!M94,CEFID!L94-CEFID!M94,CEO!L94-CEO!M94,CEPLAN!L94-CEPLAN!M94,CERES!L94-CERES!M94,CESFI!L94-CESFI!M94,ESAG!L94-ESAG!M94,FAED!L94-FAED!M94,MESC!L94-MESC!M94,REITORIA!L94-REITORIA!M94)</f>
        <v>150</v>
      </c>
      <c r="N94" s="44">
        <f t="shared" si="3"/>
        <v>210</v>
      </c>
      <c r="O94" s="77">
        <f t="shared" si="5"/>
        <v>1972.8000000000002</v>
      </c>
      <c r="P94" s="77">
        <f t="shared" si="4"/>
        <v>822.00000000000011</v>
      </c>
    </row>
    <row r="95" spans="1:16" ht="15" customHeight="1" x14ac:dyDescent="0.2">
      <c r="A95" s="232"/>
      <c r="B95" s="226"/>
      <c r="C95" s="60">
        <v>158</v>
      </c>
      <c r="D95" s="61" t="s">
        <v>130</v>
      </c>
      <c r="E95" s="34" t="s">
        <v>237</v>
      </c>
      <c r="F95" s="34" t="s">
        <v>259</v>
      </c>
      <c r="G95" s="34">
        <v>221460</v>
      </c>
      <c r="H95" s="34" t="s">
        <v>242</v>
      </c>
      <c r="I95" s="51">
        <v>20</v>
      </c>
      <c r="J95" s="51">
        <v>30</v>
      </c>
      <c r="K95" s="74">
        <v>31.12</v>
      </c>
      <c r="L95" s="46">
        <v>369</v>
      </c>
      <c r="M95" s="45">
        <f>SUM(CCT!L95-CCT!M95,CAV!L95-CAV!M95,CEAD!L95-CEAD!M95,CEART!L95-CEART!M95,CEAVI!L95-CEAVI!M95,CEFID!L95-CEFID!M95,CEO!L95-CEO!M95,CEPLAN!L95-CEPLAN!M95,CERES!L95-CERES!M95,CESFI!L95-CESFI!M95,ESAG!L95-ESAG!M95,FAED!L95-FAED!M95,MESC!L95-MESC!M95,REITORIA!L95-REITORIA!M95)</f>
        <v>11</v>
      </c>
      <c r="N95" s="44">
        <f t="shared" si="3"/>
        <v>358</v>
      </c>
      <c r="O95" s="77">
        <f t="shared" si="5"/>
        <v>11483.28</v>
      </c>
      <c r="P95" s="77">
        <f t="shared" si="4"/>
        <v>342.32</v>
      </c>
    </row>
    <row r="96" spans="1:16" ht="15" customHeight="1" x14ac:dyDescent="0.2">
      <c r="A96" s="232"/>
      <c r="B96" s="226"/>
      <c r="C96" s="57">
        <v>159</v>
      </c>
      <c r="D96" s="61" t="s">
        <v>131</v>
      </c>
      <c r="E96" s="34" t="s">
        <v>237</v>
      </c>
      <c r="F96" s="34" t="s">
        <v>336</v>
      </c>
      <c r="G96" s="34" t="s">
        <v>494</v>
      </c>
      <c r="H96" s="34" t="s">
        <v>240</v>
      </c>
      <c r="I96" s="51">
        <v>20</v>
      </c>
      <c r="J96" s="51">
        <v>30</v>
      </c>
      <c r="K96" s="74">
        <v>0.23</v>
      </c>
      <c r="L96" s="46">
        <v>1950</v>
      </c>
      <c r="M96" s="45">
        <f>SUM(CCT!L96-CCT!M96,CAV!L96-CAV!M96,CEAD!L96-CEAD!M96,CEART!L96-CEART!M96,CEAVI!L96-CEAVI!M96,CEFID!L96-CEFID!M96,CEO!L96-CEO!M96,CEPLAN!L96-CEPLAN!M96,CERES!L96-CERES!M96,CESFI!L96-CESFI!M96,ESAG!L96-ESAG!M96,FAED!L96-FAED!M96,MESC!L96-MESC!M96,REITORIA!L96-REITORIA!M96)</f>
        <v>1100</v>
      </c>
      <c r="N96" s="44">
        <f t="shared" si="3"/>
        <v>850</v>
      </c>
      <c r="O96" s="77">
        <f t="shared" si="5"/>
        <v>448.5</v>
      </c>
      <c r="P96" s="77">
        <f t="shared" si="4"/>
        <v>253</v>
      </c>
    </row>
    <row r="97" spans="1:16" ht="15" customHeight="1" x14ac:dyDescent="0.2">
      <c r="A97" s="232"/>
      <c r="B97" s="226"/>
      <c r="C97" s="60">
        <v>160</v>
      </c>
      <c r="D97" s="61" t="s">
        <v>132</v>
      </c>
      <c r="E97" s="34" t="s">
        <v>237</v>
      </c>
      <c r="F97" s="34" t="s">
        <v>336</v>
      </c>
      <c r="G97" s="34" t="s">
        <v>494</v>
      </c>
      <c r="H97" s="34" t="s">
        <v>244</v>
      </c>
      <c r="I97" s="51">
        <v>20</v>
      </c>
      <c r="J97" s="51">
        <v>30</v>
      </c>
      <c r="K97" s="74">
        <v>167.75</v>
      </c>
      <c r="L97" s="46">
        <v>460</v>
      </c>
      <c r="M97" s="45">
        <f>SUM(CCT!L97-CCT!M97,CAV!L97-CAV!M97,CEAD!L97-CEAD!M97,CEART!L97-CEART!M97,CEAVI!L97-CEAVI!M97,CEFID!L97-CEFID!M97,CEO!L97-CEO!M97,CEPLAN!L97-CEPLAN!M97,CERES!L97-CERES!M97,CESFI!L97-CESFI!M97,ESAG!L97-ESAG!M97,FAED!L97-FAED!M97,MESC!L97-MESC!M97,REITORIA!L97-REITORIA!M97)</f>
        <v>10</v>
      </c>
      <c r="N97" s="44">
        <f t="shared" si="3"/>
        <v>450</v>
      </c>
      <c r="O97" s="77">
        <f t="shared" si="5"/>
        <v>77165</v>
      </c>
      <c r="P97" s="77">
        <f t="shared" si="4"/>
        <v>1677.5</v>
      </c>
    </row>
    <row r="98" spans="1:16" ht="15" customHeight="1" x14ac:dyDescent="0.2">
      <c r="A98" s="232"/>
      <c r="B98" s="226"/>
      <c r="C98" s="60">
        <v>161</v>
      </c>
      <c r="D98" s="62" t="s">
        <v>292</v>
      </c>
      <c r="E98" s="34" t="s">
        <v>237</v>
      </c>
      <c r="F98" s="34" t="s">
        <v>336</v>
      </c>
      <c r="G98" s="34" t="s">
        <v>494</v>
      </c>
      <c r="H98" s="34" t="s">
        <v>341</v>
      </c>
      <c r="I98" s="51">
        <v>20</v>
      </c>
      <c r="J98" s="51">
        <v>30</v>
      </c>
      <c r="K98" s="74">
        <v>110</v>
      </c>
      <c r="L98" s="46">
        <v>384</v>
      </c>
      <c r="M98" s="45">
        <f>SUM(CCT!L98-CCT!M98,CAV!L98-CAV!M98,CEAD!L98-CEAD!M98,CEART!L98-CEART!M98,CEAVI!L98-CEAVI!M98,CEFID!L98-CEFID!M98,CEO!L98-CEO!M98,CEPLAN!L98-CEPLAN!M98,CERES!L98-CERES!M98,CESFI!L98-CESFI!M98,ESAG!L98-ESAG!M98,FAED!L98-FAED!M98,MESC!L98-MESC!M98,REITORIA!L98-REITORIA!M98)</f>
        <v>20</v>
      </c>
      <c r="N98" s="44">
        <f t="shared" si="3"/>
        <v>364</v>
      </c>
      <c r="O98" s="77">
        <f t="shared" si="5"/>
        <v>42240</v>
      </c>
      <c r="P98" s="77">
        <f t="shared" si="4"/>
        <v>2200</v>
      </c>
    </row>
    <row r="99" spans="1:16" ht="15" customHeight="1" x14ac:dyDescent="0.2">
      <c r="A99" s="232"/>
      <c r="B99" s="226"/>
      <c r="C99" s="60">
        <v>162</v>
      </c>
      <c r="D99" s="62" t="s">
        <v>293</v>
      </c>
      <c r="E99" s="34" t="s">
        <v>329</v>
      </c>
      <c r="F99" s="34" t="s">
        <v>342</v>
      </c>
      <c r="G99" s="34" t="s">
        <v>343</v>
      </c>
      <c r="H99" s="34" t="s">
        <v>240</v>
      </c>
      <c r="I99" s="51">
        <v>20</v>
      </c>
      <c r="J99" s="51">
        <v>30</v>
      </c>
      <c r="K99" s="74">
        <v>179.71</v>
      </c>
      <c r="L99" s="46">
        <v>22</v>
      </c>
      <c r="M99" s="45">
        <f>SUM(CCT!L99-CCT!M99,CAV!L99-CAV!M99,CEAD!L99-CEAD!M99,CEART!L99-CEART!M99,CEAVI!L99-CEAVI!M99,CEFID!L99-CEFID!M99,CEO!L99-CEO!M99,CEPLAN!L99-CEPLAN!M99,CERES!L99-CERES!M99,CESFI!L99-CESFI!M99,ESAG!L99-ESAG!M99,FAED!L99-FAED!M99,MESC!L99-MESC!M99,REITORIA!L99-REITORIA!M99)</f>
        <v>7</v>
      </c>
      <c r="N99" s="44">
        <f t="shared" si="3"/>
        <v>15</v>
      </c>
      <c r="O99" s="77">
        <f t="shared" si="5"/>
        <v>3953.6200000000003</v>
      </c>
      <c r="P99" s="77">
        <f t="shared" si="4"/>
        <v>1257.97</v>
      </c>
    </row>
    <row r="100" spans="1:16" ht="15" customHeight="1" x14ac:dyDescent="0.2">
      <c r="A100" s="232"/>
      <c r="B100" s="226"/>
      <c r="C100" s="60">
        <v>163</v>
      </c>
      <c r="D100" s="62" t="s">
        <v>294</v>
      </c>
      <c r="E100" s="34" t="s">
        <v>235</v>
      </c>
      <c r="F100" s="34" t="s">
        <v>344</v>
      </c>
      <c r="G100" s="34" t="s">
        <v>345</v>
      </c>
      <c r="H100" s="34" t="s">
        <v>240</v>
      </c>
      <c r="I100" s="51">
        <v>20</v>
      </c>
      <c r="J100" s="51">
        <v>30</v>
      </c>
      <c r="K100" s="74">
        <v>72.83</v>
      </c>
      <c r="L100" s="46">
        <v>38</v>
      </c>
      <c r="M100" s="45">
        <f>SUM(CCT!L100-CCT!M100,CAV!L100-CAV!M100,CEAD!L100-CEAD!M100,CEART!L100-CEART!M100,CEAVI!L100-CEAVI!M100,CEFID!L100-CEFID!M100,CEO!L100-CEO!M100,CEPLAN!L100-CEPLAN!M100,CERES!L100-CERES!M100,CESFI!L100-CESFI!M100,ESAG!L100-ESAG!M100,FAED!L100-FAED!M100,MESC!L100-MESC!M100,REITORIA!L100-REITORIA!M100)</f>
        <v>5</v>
      </c>
      <c r="N100" s="44">
        <f t="shared" si="3"/>
        <v>33</v>
      </c>
      <c r="O100" s="77">
        <f t="shared" si="5"/>
        <v>2767.54</v>
      </c>
      <c r="P100" s="77">
        <f t="shared" si="4"/>
        <v>364.15</v>
      </c>
    </row>
    <row r="101" spans="1:16" ht="15" customHeight="1" x14ac:dyDescent="0.2">
      <c r="A101" s="232"/>
      <c r="B101" s="226"/>
      <c r="C101" s="57">
        <v>164</v>
      </c>
      <c r="D101" s="61" t="s">
        <v>295</v>
      </c>
      <c r="E101" s="34" t="s">
        <v>237</v>
      </c>
      <c r="F101" s="34" t="s">
        <v>259</v>
      </c>
      <c r="G101" s="34" t="s">
        <v>249</v>
      </c>
      <c r="H101" s="34" t="s">
        <v>346</v>
      </c>
      <c r="I101" s="51">
        <v>20</v>
      </c>
      <c r="J101" s="51">
        <v>30</v>
      </c>
      <c r="K101" s="74">
        <v>12.09</v>
      </c>
      <c r="L101" s="46">
        <v>631</v>
      </c>
      <c r="M101" s="45">
        <f>SUM(CCT!L101-CCT!M101,CAV!L101-CAV!M101,CEAD!L101-CEAD!M101,CEART!L101-CEART!M101,CEAVI!L101-CEAVI!M101,CEFID!L101-CEFID!M101,CEO!L101-CEO!M101,CEPLAN!L101-CEPLAN!M101,CERES!L101-CERES!M101,CESFI!L101-CESFI!M101,ESAG!L101-ESAG!M101,FAED!L101-FAED!M101,MESC!L101-MESC!M101,REITORIA!L101-REITORIA!M101)</f>
        <v>26</v>
      </c>
      <c r="N101" s="44">
        <f t="shared" si="3"/>
        <v>605</v>
      </c>
      <c r="O101" s="77">
        <f t="shared" si="5"/>
        <v>7628.79</v>
      </c>
      <c r="P101" s="77">
        <f t="shared" si="4"/>
        <v>314.33999999999997</v>
      </c>
    </row>
    <row r="102" spans="1:16" ht="31.5" customHeight="1" x14ac:dyDescent="0.2">
      <c r="A102" s="232"/>
      <c r="B102" s="226"/>
      <c r="C102" s="60">
        <v>165</v>
      </c>
      <c r="D102" s="61" t="s">
        <v>296</v>
      </c>
      <c r="E102" s="34" t="s">
        <v>237</v>
      </c>
      <c r="F102" s="34" t="s">
        <v>259</v>
      </c>
      <c r="G102" s="34" t="s">
        <v>249</v>
      </c>
      <c r="H102" s="34" t="s">
        <v>346</v>
      </c>
      <c r="I102" s="51">
        <v>20</v>
      </c>
      <c r="J102" s="51">
        <v>30</v>
      </c>
      <c r="K102" s="74">
        <v>9.73</v>
      </c>
      <c r="L102" s="46">
        <v>628</v>
      </c>
      <c r="M102" s="45">
        <f>SUM(CCT!L102-CCT!M102,CAV!L102-CAV!M102,CEAD!L102-CEAD!M102,CEART!L102-CEART!M102,CEAVI!L102-CEAVI!M102,CEFID!L102-CEFID!M102,CEO!L102-CEO!M102,CEPLAN!L102-CEPLAN!M102,CERES!L102-CERES!M102,CESFI!L102-CESFI!M102,ESAG!L102-ESAG!M102,FAED!L102-FAED!M102,MESC!L102-MESC!M102,REITORIA!L102-REITORIA!M102)</f>
        <v>33</v>
      </c>
      <c r="N102" s="44">
        <f>SUM(L102-M102)</f>
        <v>595</v>
      </c>
      <c r="O102" s="77">
        <f t="shared" si="5"/>
        <v>6110.4400000000005</v>
      </c>
      <c r="P102" s="77">
        <f t="shared" si="4"/>
        <v>321.09000000000003</v>
      </c>
    </row>
    <row r="103" spans="1:16" ht="36" customHeight="1" x14ac:dyDescent="0.2">
      <c r="A103" s="232"/>
      <c r="B103" s="226"/>
      <c r="C103" s="60">
        <v>166</v>
      </c>
      <c r="D103" s="62" t="s">
        <v>395</v>
      </c>
      <c r="E103" s="34" t="s">
        <v>237</v>
      </c>
      <c r="F103" s="34" t="s">
        <v>259</v>
      </c>
      <c r="G103" s="34" t="s">
        <v>249</v>
      </c>
      <c r="H103" s="34" t="s">
        <v>346</v>
      </c>
      <c r="I103" s="51">
        <v>20</v>
      </c>
      <c r="J103" s="51">
        <v>30</v>
      </c>
      <c r="K103" s="74">
        <v>23.17</v>
      </c>
      <c r="L103" s="46">
        <v>2</v>
      </c>
      <c r="M103" s="45">
        <f>SUM(CCT!L103-CCT!M103,CAV!L103-CAV!M103,CEAD!L103-CEAD!M103,CEART!L103-CEART!M103,CEAVI!L103-CEAVI!M103,CEFID!L103-CEFID!M103,CEO!L103-CEO!M103,CEPLAN!L103-CEPLAN!M103,CERES!L103-CERES!M103,CESFI!L103-CESFI!M103,ESAG!L103-ESAG!M103,FAED!L103-FAED!M103,MESC!L103-MESC!M103,REITORIA!L103-REITORIA!M103)</f>
        <v>2</v>
      </c>
      <c r="N103" s="44">
        <f t="shared" si="3"/>
        <v>0</v>
      </c>
      <c r="O103" s="77">
        <f t="shared" si="5"/>
        <v>46.34</v>
      </c>
      <c r="P103" s="77">
        <f t="shared" si="4"/>
        <v>46.34</v>
      </c>
    </row>
    <row r="104" spans="1:16" ht="15" customHeight="1" x14ac:dyDescent="0.2">
      <c r="A104" s="232"/>
      <c r="B104" s="226"/>
      <c r="C104" s="60">
        <v>167</v>
      </c>
      <c r="D104" s="62" t="s">
        <v>297</v>
      </c>
      <c r="E104" s="34" t="s">
        <v>329</v>
      </c>
      <c r="F104" s="34" t="s">
        <v>347</v>
      </c>
      <c r="G104" s="34" t="s">
        <v>348</v>
      </c>
      <c r="H104" s="34" t="s">
        <v>243</v>
      </c>
      <c r="I104" s="51">
        <v>20</v>
      </c>
      <c r="J104" s="51">
        <v>30</v>
      </c>
      <c r="K104" s="74">
        <v>96.4</v>
      </c>
      <c r="L104" s="46">
        <v>31</v>
      </c>
      <c r="M104" s="45">
        <f>SUM(CCT!L104-CCT!M104,CAV!L104-CAV!M104,CEAD!L104-CEAD!M104,CEART!L104-CEART!M104,CEAVI!L104-CEAVI!M104,CEFID!L104-CEFID!M104,CEO!L104-CEO!M104,CEPLAN!L104-CEPLAN!M104,CERES!L104-CERES!M104,CESFI!L104-CESFI!M104,ESAG!L104-ESAG!M104,FAED!L104-FAED!M104,MESC!L104-MESC!M104,REITORIA!L104-REITORIA!M104)</f>
        <v>6</v>
      </c>
      <c r="N104" s="44">
        <f t="shared" si="3"/>
        <v>25</v>
      </c>
      <c r="O104" s="77">
        <f t="shared" si="5"/>
        <v>2988.4</v>
      </c>
      <c r="P104" s="77">
        <f t="shared" si="4"/>
        <v>578.40000000000009</v>
      </c>
    </row>
    <row r="105" spans="1:16" ht="15" customHeight="1" x14ac:dyDescent="0.2">
      <c r="A105" s="232"/>
      <c r="B105" s="226"/>
      <c r="C105" s="60">
        <v>168</v>
      </c>
      <c r="D105" s="61" t="s">
        <v>133</v>
      </c>
      <c r="E105" s="51" t="s">
        <v>235</v>
      </c>
      <c r="F105" s="51" t="s">
        <v>495</v>
      </c>
      <c r="G105" s="34" t="s">
        <v>496</v>
      </c>
      <c r="H105" s="51" t="s">
        <v>31</v>
      </c>
      <c r="I105" s="51">
        <v>20</v>
      </c>
      <c r="J105" s="51">
        <v>30</v>
      </c>
      <c r="K105" s="74">
        <v>6.56</v>
      </c>
      <c r="L105" s="46">
        <v>211</v>
      </c>
      <c r="M105" s="45">
        <f>SUM(CCT!L105-CCT!M105,CAV!L105-CAV!M105,CEAD!L105-CEAD!M105,CEART!L105-CEART!M105,CEAVI!L105-CEAVI!M105,CEFID!L105-CEFID!M105,CEO!L105-CEO!M105,CEPLAN!L105-CEPLAN!M105,CERES!L105-CERES!M105,CESFI!L105-CESFI!M105,ESAG!L105-ESAG!M105,FAED!L105-FAED!M105,MESC!L105-MESC!M105,REITORIA!L105-REITORIA!M105)</f>
        <v>5</v>
      </c>
      <c r="N105" s="44">
        <f t="shared" si="3"/>
        <v>206</v>
      </c>
      <c r="O105" s="77">
        <f t="shared" si="5"/>
        <v>1384.1599999999999</v>
      </c>
      <c r="P105" s="77">
        <f t="shared" si="4"/>
        <v>32.799999999999997</v>
      </c>
    </row>
    <row r="106" spans="1:16" ht="30" customHeight="1" x14ac:dyDescent="0.2">
      <c r="A106" s="232"/>
      <c r="B106" s="226"/>
      <c r="C106" s="57">
        <v>169</v>
      </c>
      <c r="D106" s="61" t="s">
        <v>134</v>
      </c>
      <c r="E106" s="51" t="s">
        <v>237</v>
      </c>
      <c r="F106" s="51" t="s">
        <v>259</v>
      </c>
      <c r="G106" s="34" t="s">
        <v>469</v>
      </c>
      <c r="H106" s="51" t="s">
        <v>240</v>
      </c>
      <c r="I106" s="51">
        <v>20</v>
      </c>
      <c r="J106" s="51">
        <v>30</v>
      </c>
      <c r="K106" s="74">
        <v>0.12</v>
      </c>
      <c r="L106" s="46">
        <v>1401</v>
      </c>
      <c r="M106" s="45">
        <f>SUM(CCT!L106-CCT!M106,CAV!L106-CAV!M106,CEAD!L106-CEAD!M106,CEART!L106-CEART!M106,CEAVI!L106-CEAVI!M106,CEFID!L106-CEFID!M106,CEO!L106-CEO!M106,CEPLAN!L106-CEPLAN!M106,CERES!L106-CERES!M106,CESFI!L106-CESFI!M106,ESAG!L106-ESAG!M106,FAED!L106-FAED!M106,MESC!L106-MESC!M106,REITORIA!L106-REITORIA!M106)</f>
        <v>0</v>
      </c>
      <c r="N106" s="44">
        <f t="shared" si="3"/>
        <v>1401</v>
      </c>
      <c r="O106" s="77">
        <f t="shared" si="5"/>
        <v>168.12</v>
      </c>
      <c r="P106" s="77">
        <f t="shared" si="4"/>
        <v>0</v>
      </c>
    </row>
    <row r="107" spans="1:16" ht="15" customHeight="1" x14ac:dyDescent="0.2">
      <c r="A107" s="232"/>
      <c r="B107" s="226"/>
      <c r="C107" s="60">
        <v>170</v>
      </c>
      <c r="D107" s="61" t="s">
        <v>135</v>
      </c>
      <c r="E107" s="34" t="s">
        <v>237</v>
      </c>
      <c r="F107" s="34" t="s">
        <v>259</v>
      </c>
      <c r="G107" s="34" t="s">
        <v>469</v>
      </c>
      <c r="H107" s="34" t="s">
        <v>242</v>
      </c>
      <c r="I107" s="51">
        <v>20</v>
      </c>
      <c r="J107" s="51">
        <v>30</v>
      </c>
      <c r="K107" s="74">
        <v>10.39</v>
      </c>
      <c r="L107" s="46">
        <v>184</v>
      </c>
      <c r="M107" s="45">
        <f>SUM(CCT!L107-CCT!M107,CAV!L107-CAV!M107,CEAD!L107-CEAD!M107,CEART!L107-CEART!M107,CEAVI!L107-CEAVI!M107,CEFID!L107-CEFID!M107,CEO!L107-CEO!M107,CEPLAN!L107-CEPLAN!M107,CERES!L107-CERES!M107,CESFI!L107-CESFI!M107,ESAG!L107-ESAG!M107,FAED!L107-FAED!M107,MESC!L107-MESC!M107,REITORIA!L107-REITORIA!M107)</f>
        <v>3</v>
      </c>
      <c r="N107" s="44">
        <f t="shared" si="3"/>
        <v>181</v>
      </c>
      <c r="O107" s="77">
        <f t="shared" si="5"/>
        <v>1911.7600000000002</v>
      </c>
      <c r="P107" s="77">
        <f t="shared" si="4"/>
        <v>31.17</v>
      </c>
    </row>
    <row r="108" spans="1:16" ht="15" customHeight="1" x14ac:dyDescent="0.2">
      <c r="A108" s="232"/>
      <c r="B108" s="226"/>
      <c r="C108" s="60">
        <v>171</v>
      </c>
      <c r="D108" s="61" t="s">
        <v>136</v>
      </c>
      <c r="E108" s="34" t="s">
        <v>235</v>
      </c>
      <c r="F108" s="34" t="s">
        <v>497</v>
      </c>
      <c r="G108" s="34" t="s">
        <v>498</v>
      </c>
      <c r="H108" s="34" t="s">
        <v>31</v>
      </c>
      <c r="I108" s="51">
        <v>20</v>
      </c>
      <c r="J108" s="51">
        <v>30</v>
      </c>
      <c r="K108" s="74">
        <v>8.75</v>
      </c>
      <c r="L108" s="46">
        <v>280</v>
      </c>
      <c r="M108" s="45">
        <f>SUM(CCT!L108-CCT!M108,CAV!L108-CAV!M108,CEAD!L108-CEAD!M108,CEART!L108-CEART!M108,CEAVI!L108-CEAVI!M108,CEFID!L108-CEFID!M108,CEO!L108-CEO!M108,CEPLAN!L108-CEPLAN!M108,CERES!L108-CERES!M108,CESFI!L108-CESFI!M108,ESAG!L108-ESAG!M108,FAED!L108-FAED!M108,MESC!L108-MESC!M108,REITORIA!L108-REITORIA!M108)</f>
        <v>110</v>
      </c>
      <c r="N108" s="44">
        <f t="shared" si="3"/>
        <v>170</v>
      </c>
      <c r="O108" s="77">
        <f t="shared" si="5"/>
        <v>2450</v>
      </c>
      <c r="P108" s="77">
        <f t="shared" si="4"/>
        <v>962.5</v>
      </c>
    </row>
    <row r="109" spans="1:16" ht="15" customHeight="1" x14ac:dyDescent="0.2">
      <c r="A109" s="232"/>
      <c r="B109" s="226"/>
      <c r="C109" s="60">
        <v>172</v>
      </c>
      <c r="D109" s="61" t="s">
        <v>396</v>
      </c>
      <c r="E109" s="34" t="s">
        <v>235</v>
      </c>
      <c r="F109" s="34" t="s">
        <v>497</v>
      </c>
      <c r="G109" s="34" t="s">
        <v>499</v>
      </c>
      <c r="H109" s="34" t="s">
        <v>31</v>
      </c>
      <c r="I109" s="51">
        <v>20</v>
      </c>
      <c r="J109" s="51">
        <v>30</v>
      </c>
      <c r="K109" s="74">
        <v>4.72</v>
      </c>
      <c r="L109" s="46">
        <v>50</v>
      </c>
      <c r="M109" s="45">
        <f>SUM(CCT!L109-CCT!M109,CAV!L109-CAV!M109,CEAD!L109-CEAD!M109,CEART!L109-CEART!M109,CEAVI!L109-CEAVI!M109,CEFID!L109-CEFID!M109,CEO!L109-CEO!M109,CEPLAN!L109-CEPLAN!M109,CERES!L109-CERES!M109,CESFI!L109-CESFI!M109,ESAG!L109-ESAG!M109,FAED!L109-FAED!M109,MESC!L109-MESC!M109,REITORIA!L109-REITORIA!M109)</f>
        <v>0</v>
      </c>
      <c r="N109" s="44">
        <f t="shared" si="3"/>
        <v>50</v>
      </c>
      <c r="O109" s="77">
        <f t="shared" si="5"/>
        <v>236</v>
      </c>
      <c r="P109" s="77">
        <f t="shared" si="4"/>
        <v>0</v>
      </c>
    </row>
    <row r="110" spans="1:16" ht="41.25" customHeight="1" x14ac:dyDescent="0.2">
      <c r="A110" s="232"/>
      <c r="B110" s="226"/>
      <c r="C110" s="60">
        <v>173</v>
      </c>
      <c r="D110" s="61" t="s">
        <v>137</v>
      </c>
      <c r="E110" s="34" t="s">
        <v>235</v>
      </c>
      <c r="F110" s="34" t="s">
        <v>470</v>
      </c>
      <c r="G110" s="34" t="s">
        <v>479</v>
      </c>
      <c r="H110" s="34" t="s">
        <v>243</v>
      </c>
      <c r="I110" s="51">
        <v>20</v>
      </c>
      <c r="J110" s="51">
        <v>30</v>
      </c>
      <c r="K110" s="74">
        <v>36.71</v>
      </c>
      <c r="L110" s="46">
        <v>180</v>
      </c>
      <c r="M110" s="45">
        <f>SUM(CCT!L110-CCT!M110,CAV!L110-CAV!M110,CEAD!L110-CEAD!M110,CEART!L110-CEART!M110,CEAVI!L110-CEAVI!M110,CEFID!L110-CEFID!M110,CEO!L110-CEO!M110,CEPLAN!L110-CEPLAN!M110,CERES!L110-CERES!M110,CESFI!L110-CESFI!M110,ESAG!L110-ESAG!M110,FAED!L110-FAED!M110,MESC!L110-MESC!M110,REITORIA!L110-REITORIA!M110)</f>
        <v>5</v>
      </c>
      <c r="N110" s="44">
        <f t="shared" si="3"/>
        <v>175</v>
      </c>
      <c r="O110" s="77">
        <f t="shared" si="5"/>
        <v>6607.8</v>
      </c>
      <c r="P110" s="77">
        <f t="shared" si="4"/>
        <v>183.55</v>
      </c>
    </row>
    <row r="111" spans="1:16" ht="15" customHeight="1" x14ac:dyDescent="0.2">
      <c r="A111" s="232"/>
      <c r="B111" s="226"/>
      <c r="C111" s="57">
        <v>174</v>
      </c>
      <c r="D111" s="61" t="s">
        <v>138</v>
      </c>
      <c r="E111" s="34" t="s">
        <v>235</v>
      </c>
      <c r="F111" s="34" t="s">
        <v>470</v>
      </c>
      <c r="G111" s="34" t="s">
        <v>479</v>
      </c>
      <c r="H111" s="59" t="s">
        <v>243</v>
      </c>
      <c r="I111" s="51">
        <v>20</v>
      </c>
      <c r="J111" s="51">
        <v>30</v>
      </c>
      <c r="K111" s="74">
        <v>18.66</v>
      </c>
      <c r="L111" s="46">
        <v>160</v>
      </c>
      <c r="M111" s="45">
        <f>SUM(CCT!L111-CCT!M111,CAV!L111-CAV!M111,CEAD!L111-CEAD!M111,CEART!L111-CEART!M111,CEAVI!L111-CEAVI!M111,CEFID!L111-CEFID!M111,CEO!L111-CEO!M111,CEPLAN!L111-CEPLAN!M111,CERES!L111-CERES!M111,CESFI!L111-CESFI!M111,ESAG!L111-ESAG!M111,FAED!L111-FAED!M111,MESC!L111-MESC!M111,REITORIA!L111-REITORIA!M111)</f>
        <v>70</v>
      </c>
      <c r="N111" s="44">
        <f t="shared" si="3"/>
        <v>90</v>
      </c>
      <c r="O111" s="77">
        <f t="shared" si="5"/>
        <v>2985.6</v>
      </c>
      <c r="P111" s="77">
        <f t="shared" si="4"/>
        <v>1306.2</v>
      </c>
    </row>
    <row r="112" spans="1:16" ht="15" customHeight="1" x14ac:dyDescent="0.2">
      <c r="A112" s="232"/>
      <c r="B112" s="226"/>
      <c r="C112" s="60">
        <v>175</v>
      </c>
      <c r="D112" s="61" t="s">
        <v>139</v>
      </c>
      <c r="E112" s="34" t="s">
        <v>235</v>
      </c>
      <c r="F112" s="34" t="s">
        <v>470</v>
      </c>
      <c r="G112" s="34" t="s">
        <v>479</v>
      </c>
      <c r="H112" s="34" t="s">
        <v>243</v>
      </c>
      <c r="I112" s="51">
        <v>20</v>
      </c>
      <c r="J112" s="51">
        <v>30</v>
      </c>
      <c r="K112" s="74">
        <v>18.96</v>
      </c>
      <c r="L112" s="46">
        <v>170</v>
      </c>
      <c r="M112" s="45">
        <f>SUM(CCT!L112-CCT!M112,CAV!L112-CAV!M112,CEAD!L112-CEAD!M112,CEART!L112-CEART!M112,CEAVI!L112-CEAVI!M112,CEFID!L112-CEFID!M112,CEO!L112-CEO!M112,CEPLAN!L112-CEPLAN!M112,CERES!L112-CERES!M112,CESFI!L112-CESFI!M112,ESAG!L112-ESAG!M112,FAED!L112-FAED!M112,MESC!L112-MESC!M112,REITORIA!L112-REITORIA!M112)</f>
        <v>70</v>
      </c>
      <c r="N112" s="44">
        <f t="shared" si="3"/>
        <v>100</v>
      </c>
      <c r="O112" s="77">
        <f t="shared" si="5"/>
        <v>3223.2000000000003</v>
      </c>
      <c r="P112" s="77">
        <f t="shared" si="4"/>
        <v>1327.2</v>
      </c>
    </row>
    <row r="113" spans="1:16" ht="15" customHeight="1" x14ac:dyDescent="0.2">
      <c r="A113" s="232"/>
      <c r="B113" s="226"/>
      <c r="C113" s="60">
        <v>176</v>
      </c>
      <c r="D113" s="61" t="s">
        <v>140</v>
      </c>
      <c r="E113" s="34" t="s">
        <v>235</v>
      </c>
      <c r="F113" s="34" t="s">
        <v>470</v>
      </c>
      <c r="G113" s="34" t="s">
        <v>479</v>
      </c>
      <c r="H113" s="34" t="s">
        <v>243</v>
      </c>
      <c r="I113" s="51">
        <v>20</v>
      </c>
      <c r="J113" s="51">
        <v>30</v>
      </c>
      <c r="K113" s="74">
        <v>41.47</v>
      </c>
      <c r="L113" s="46">
        <v>180</v>
      </c>
      <c r="M113" s="45">
        <f>SUM(CCT!L113-CCT!M113,CAV!L113-CAV!M113,CEAD!L113-CEAD!M113,CEART!L113-CEART!M113,CEAVI!L113-CEAVI!M113,CEFID!L113-CEFID!M113,CEO!L113-CEO!M113,CEPLAN!L113-CEPLAN!M113,CERES!L113-CERES!M113,CESFI!L113-CESFI!M113,ESAG!L113-ESAG!M113,FAED!L113-FAED!M113,MESC!L113-MESC!M113,REITORIA!L113-REITORIA!M113)</f>
        <v>0</v>
      </c>
      <c r="N113" s="44">
        <f t="shared" si="3"/>
        <v>180</v>
      </c>
      <c r="O113" s="77">
        <f t="shared" si="5"/>
        <v>7464.5999999999995</v>
      </c>
      <c r="P113" s="77">
        <f t="shared" si="4"/>
        <v>0</v>
      </c>
    </row>
    <row r="114" spans="1:16" ht="15" customHeight="1" x14ac:dyDescent="0.2">
      <c r="A114" s="232"/>
      <c r="B114" s="226"/>
      <c r="C114" s="60">
        <v>177</v>
      </c>
      <c r="D114" s="61" t="s">
        <v>60</v>
      </c>
      <c r="E114" s="34" t="s">
        <v>235</v>
      </c>
      <c r="F114" s="34" t="s">
        <v>349</v>
      </c>
      <c r="G114" s="34" t="s">
        <v>500</v>
      </c>
      <c r="H114" s="59" t="s">
        <v>31</v>
      </c>
      <c r="I114" s="51">
        <v>20</v>
      </c>
      <c r="J114" s="51">
        <v>30</v>
      </c>
      <c r="K114" s="74">
        <v>56.43</v>
      </c>
      <c r="L114" s="46">
        <v>220</v>
      </c>
      <c r="M114" s="45">
        <f>SUM(CCT!L114-CCT!M114,CAV!L114-CAV!M114,CEAD!L114-CEAD!M114,CEART!L114-CEART!M114,CEAVI!L114-CEAVI!M114,CEFID!L114-CEFID!M114,CEO!L114-CEO!M114,CEPLAN!L114-CEPLAN!M114,CERES!L114-CERES!M114,CESFI!L114-CESFI!M114,ESAG!L114-ESAG!M114,FAED!L114-FAED!M114,MESC!L114-MESC!M114,REITORIA!L114-REITORIA!M114)</f>
        <v>35</v>
      </c>
      <c r="N114" s="44">
        <f t="shared" si="3"/>
        <v>185</v>
      </c>
      <c r="O114" s="77">
        <f t="shared" si="5"/>
        <v>12414.6</v>
      </c>
      <c r="P114" s="77">
        <f t="shared" si="4"/>
        <v>1975.05</v>
      </c>
    </row>
    <row r="115" spans="1:16" ht="15" customHeight="1" x14ac:dyDescent="0.2">
      <c r="A115" s="232"/>
      <c r="B115" s="226"/>
      <c r="C115" s="60">
        <v>178</v>
      </c>
      <c r="D115" s="61" t="s">
        <v>141</v>
      </c>
      <c r="E115" s="34" t="s">
        <v>235</v>
      </c>
      <c r="F115" s="34" t="s">
        <v>470</v>
      </c>
      <c r="G115" s="51" t="s">
        <v>479</v>
      </c>
      <c r="H115" s="59" t="s">
        <v>243</v>
      </c>
      <c r="I115" s="51">
        <v>20</v>
      </c>
      <c r="J115" s="51">
        <v>30</v>
      </c>
      <c r="K115" s="74">
        <v>4.12</v>
      </c>
      <c r="L115" s="46">
        <v>170</v>
      </c>
      <c r="M115" s="45">
        <f>SUM(CCT!L115-CCT!M115,CAV!L115-CAV!M115,CEAD!L115-CEAD!M115,CEART!L115-CEART!M115,CEAVI!L115-CEAVI!M115,CEFID!L115-CEFID!M115,CEO!L115-CEO!M115,CEPLAN!L115-CEPLAN!M115,CERES!L115-CERES!M115,CESFI!L115-CESFI!M115,ESAG!L115-ESAG!M115,FAED!L115-FAED!M115,MESC!L115-MESC!M115,REITORIA!L115-REITORIA!M115)</f>
        <v>0</v>
      </c>
      <c r="N115" s="44">
        <f t="shared" si="3"/>
        <v>170</v>
      </c>
      <c r="O115" s="77">
        <f t="shared" si="5"/>
        <v>700.4</v>
      </c>
      <c r="P115" s="77">
        <f t="shared" si="4"/>
        <v>0</v>
      </c>
    </row>
    <row r="116" spans="1:16" ht="63.75" customHeight="1" x14ac:dyDescent="0.2">
      <c r="A116" s="232"/>
      <c r="B116" s="226"/>
      <c r="C116" s="57">
        <v>179</v>
      </c>
      <c r="D116" s="62" t="s">
        <v>142</v>
      </c>
      <c r="E116" s="34" t="s">
        <v>235</v>
      </c>
      <c r="F116" s="34" t="s">
        <v>470</v>
      </c>
      <c r="G116" s="34" t="s">
        <v>479</v>
      </c>
      <c r="H116" s="34" t="s">
        <v>243</v>
      </c>
      <c r="I116" s="51">
        <v>20</v>
      </c>
      <c r="J116" s="51">
        <v>30</v>
      </c>
      <c r="K116" s="74">
        <v>3.37</v>
      </c>
      <c r="L116" s="46">
        <v>230</v>
      </c>
      <c r="M116" s="45">
        <f>SUM(CCT!L116-CCT!M116,CAV!L116-CAV!M116,CEAD!L116-CEAD!M116,CEART!L116-CEART!M116,CEAVI!L116-CEAVI!M116,CEFID!L116-CEFID!M116,CEO!L116-CEO!M116,CEPLAN!L116-CEPLAN!M116,CERES!L116-CERES!M116,CESFI!L116-CESFI!M116,ESAG!L116-ESAG!M116,FAED!L116-FAED!M116,MESC!L116-MESC!M116,REITORIA!L116-REITORIA!M116)</f>
        <v>0</v>
      </c>
      <c r="N116" s="44">
        <f t="shared" si="3"/>
        <v>230</v>
      </c>
      <c r="O116" s="77">
        <f t="shared" si="5"/>
        <v>775.1</v>
      </c>
      <c r="P116" s="77">
        <f t="shared" si="4"/>
        <v>0</v>
      </c>
    </row>
    <row r="117" spans="1:16" ht="15" customHeight="1" x14ac:dyDescent="0.2">
      <c r="A117" s="232"/>
      <c r="B117" s="226"/>
      <c r="C117" s="60">
        <v>180</v>
      </c>
      <c r="D117" s="62" t="s">
        <v>143</v>
      </c>
      <c r="E117" s="34" t="s">
        <v>235</v>
      </c>
      <c r="F117" s="34" t="s">
        <v>470</v>
      </c>
      <c r="G117" s="34" t="s">
        <v>479</v>
      </c>
      <c r="H117" s="34" t="s">
        <v>243</v>
      </c>
      <c r="I117" s="51">
        <v>20</v>
      </c>
      <c r="J117" s="51">
        <v>30</v>
      </c>
      <c r="K117" s="74">
        <v>3.49</v>
      </c>
      <c r="L117" s="46">
        <v>230</v>
      </c>
      <c r="M117" s="45">
        <f>SUM(CCT!L117-CCT!M117,CAV!L117-CAV!M117,CEAD!L117-CEAD!M117,CEART!L117-CEART!M117,CEAVI!L117-CEAVI!M117,CEFID!L117-CEFID!M117,CEO!L117-CEO!M117,CEPLAN!L117-CEPLAN!M117,CERES!L117-CERES!M117,CESFI!L117-CESFI!M117,ESAG!L117-ESAG!M117,FAED!L117-FAED!M117,MESC!L117-MESC!M117,REITORIA!L117-REITORIA!M117)</f>
        <v>0</v>
      </c>
      <c r="N117" s="44">
        <f t="shared" si="3"/>
        <v>230</v>
      </c>
      <c r="O117" s="77">
        <f t="shared" si="5"/>
        <v>802.7</v>
      </c>
      <c r="P117" s="77">
        <f t="shared" si="4"/>
        <v>0</v>
      </c>
    </row>
    <row r="118" spans="1:16" ht="15" customHeight="1" x14ac:dyDescent="0.2">
      <c r="A118" s="232"/>
      <c r="B118" s="226"/>
      <c r="C118" s="60">
        <v>181</v>
      </c>
      <c r="D118" s="62" t="s">
        <v>144</v>
      </c>
      <c r="E118" s="34" t="s">
        <v>235</v>
      </c>
      <c r="F118" s="34" t="s">
        <v>470</v>
      </c>
      <c r="G118" s="34" t="s">
        <v>479</v>
      </c>
      <c r="H118" s="34" t="s">
        <v>240</v>
      </c>
      <c r="I118" s="51">
        <v>20</v>
      </c>
      <c r="J118" s="51">
        <v>30</v>
      </c>
      <c r="K118" s="74">
        <v>5.21</v>
      </c>
      <c r="L118" s="46">
        <v>160</v>
      </c>
      <c r="M118" s="45">
        <f>SUM(CCT!L118-CCT!M118,CAV!L118-CAV!M118,CEAD!L118-CEAD!M118,CEART!L118-CEART!M118,CEAVI!L118-CEAVI!M118,CEFID!L118-CEFID!M118,CEO!L118-CEO!M118,CEPLAN!L118-CEPLAN!M118,CERES!L118-CERES!M118,CESFI!L118-CESFI!M118,ESAG!L118-ESAG!M118,FAED!L118-FAED!M118,MESC!L118-MESC!M118,REITORIA!L118-REITORIA!M118)</f>
        <v>70</v>
      </c>
      <c r="N118" s="44">
        <f t="shared" si="3"/>
        <v>90</v>
      </c>
      <c r="O118" s="77">
        <f t="shared" si="5"/>
        <v>833.6</v>
      </c>
      <c r="P118" s="77">
        <f t="shared" si="4"/>
        <v>364.7</v>
      </c>
    </row>
    <row r="119" spans="1:16" ht="15" customHeight="1" x14ac:dyDescent="0.2">
      <c r="A119" s="232"/>
      <c r="B119" s="226"/>
      <c r="C119" s="60">
        <v>182</v>
      </c>
      <c r="D119" s="62" t="s">
        <v>145</v>
      </c>
      <c r="E119" s="34" t="s">
        <v>235</v>
      </c>
      <c r="F119" s="34" t="s">
        <v>470</v>
      </c>
      <c r="G119" s="34" t="s">
        <v>479</v>
      </c>
      <c r="H119" s="34" t="s">
        <v>240</v>
      </c>
      <c r="I119" s="51">
        <v>20</v>
      </c>
      <c r="J119" s="51">
        <v>30</v>
      </c>
      <c r="K119" s="74">
        <v>3.25</v>
      </c>
      <c r="L119" s="46">
        <v>160</v>
      </c>
      <c r="M119" s="45">
        <f>SUM(CCT!L119-CCT!M119,CAV!L119-CAV!M119,CEAD!L119-CEAD!M119,CEART!L119-CEART!M119,CEAVI!L119-CEAVI!M119,CEFID!L119-CEFID!M119,CEO!L119-CEO!M119,CEPLAN!L119-CEPLAN!M119,CERES!L119-CERES!M119,CESFI!L119-CESFI!M119,ESAG!L119-ESAG!M119,FAED!L119-FAED!M119,MESC!L119-MESC!M119,REITORIA!L119-REITORIA!M119)</f>
        <v>70</v>
      </c>
      <c r="N119" s="44">
        <f t="shared" si="3"/>
        <v>90</v>
      </c>
      <c r="O119" s="77">
        <f t="shared" si="5"/>
        <v>520</v>
      </c>
      <c r="P119" s="77">
        <f t="shared" si="4"/>
        <v>227.5</v>
      </c>
    </row>
    <row r="120" spans="1:16" ht="15" customHeight="1" x14ac:dyDescent="0.2">
      <c r="A120" s="232"/>
      <c r="B120" s="226"/>
      <c r="C120" s="60">
        <v>183</v>
      </c>
      <c r="D120" s="62" t="s">
        <v>48</v>
      </c>
      <c r="E120" s="51" t="s">
        <v>235</v>
      </c>
      <c r="F120" s="51" t="s">
        <v>350</v>
      </c>
      <c r="G120" s="34" t="s">
        <v>501</v>
      </c>
      <c r="H120" s="51" t="s">
        <v>31</v>
      </c>
      <c r="I120" s="51">
        <v>20</v>
      </c>
      <c r="J120" s="51">
        <v>30</v>
      </c>
      <c r="K120" s="74">
        <v>4.93</v>
      </c>
      <c r="L120" s="46">
        <v>1871</v>
      </c>
      <c r="M120" s="45">
        <f>SUM(CCT!L120-CCT!M120,CAV!L120-CAV!M120,CEAD!L120-CEAD!M120,CEART!L120-CEART!M120,CEAVI!L120-CEAVI!M120,CEFID!L120-CEFID!M120,CEO!L120-CEO!M120,CEPLAN!L120-CEPLAN!M120,CERES!L120-CERES!M120,CESFI!L120-CESFI!M120,ESAG!L120-ESAG!M120,FAED!L120-FAED!M120,MESC!L120-MESC!M120,REITORIA!L120-REITORIA!M120)</f>
        <v>701</v>
      </c>
      <c r="N120" s="44">
        <f t="shared" si="3"/>
        <v>1170</v>
      </c>
      <c r="O120" s="77">
        <f t="shared" si="5"/>
        <v>9224.0299999999988</v>
      </c>
      <c r="P120" s="77">
        <f t="shared" si="4"/>
        <v>3455.93</v>
      </c>
    </row>
    <row r="121" spans="1:16" ht="15" customHeight="1" x14ac:dyDescent="0.2">
      <c r="A121" s="232"/>
      <c r="B121" s="226"/>
      <c r="C121" s="57">
        <v>184</v>
      </c>
      <c r="D121" s="62" t="s">
        <v>146</v>
      </c>
      <c r="E121" s="34" t="s">
        <v>235</v>
      </c>
      <c r="F121" s="34" t="s">
        <v>470</v>
      </c>
      <c r="G121" s="34" t="s">
        <v>479</v>
      </c>
      <c r="H121" s="59" t="s">
        <v>240</v>
      </c>
      <c r="I121" s="51">
        <v>20</v>
      </c>
      <c r="J121" s="51">
        <v>30</v>
      </c>
      <c r="K121" s="74">
        <v>4.1100000000000003</v>
      </c>
      <c r="L121" s="46">
        <v>400</v>
      </c>
      <c r="M121" s="45">
        <f>SUM(CCT!L121-CCT!M121,CAV!L121-CAV!M121,CEAD!L121-CEAD!M121,CEART!L121-CEART!M121,CEAVI!L121-CEAVI!M121,CEFID!L121-CEFID!M121,CEO!L121-CEO!M121,CEPLAN!L121-CEPLAN!M121,CERES!L121-CERES!M121,CESFI!L121-CESFI!M121,ESAG!L121-ESAG!M121,FAED!L121-FAED!M121,MESC!L121-MESC!M121,REITORIA!L121-REITORIA!M121)</f>
        <v>0</v>
      </c>
      <c r="N121" s="44">
        <f t="shared" si="3"/>
        <v>400</v>
      </c>
      <c r="O121" s="77">
        <f t="shared" si="5"/>
        <v>1644.0000000000002</v>
      </c>
      <c r="P121" s="77">
        <f t="shared" si="4"/>
        <v>0</v>
      </c>
    </row>
    <row r="122" spans="1:16" ht="15" customHeight="1" x14ac:dyDescent="0.2">
      <c r="A122" s="232"/>
      <c r="B122" s="226"/>
      <c r="C122" s="60">
        <v>185</v>
      </c>
      <c r="D122" s="62" t="s">
        <v>147</v>
      </c>
      <c r="E122" s="34" t="s">
        <v>235</v>
      </c>
      <c r="F122" s="34" t="s">
        <v>470</v>
      </c>
      <c r="G122" s="34" t="s">
        <v>479</v>
      </c>
      <c r="H122" s="34" t="s">
        <v>243</v>
      </c>
      <c r="I122" s="51">
        <v>20</v>
      </c>
      <c r="J122" s="51">
        <v>30</v>
      </c>
      <c r="K122" s="74">
        <v>6.03</v>
      </c>
      <c r="L122" s="46">
        <v>250</v>
      </c>
      <c r="M122" s="45">
        <f>SUM(CCT!L122-CCT!M122,CAV!L122-CAV!M122,CEAD!L122-CEAD!M122,CEART!L122-CEART!M122,CEAVI!L122-CEAVI!M122,CEFID!L122-CEFID!M122,CEO!L122-CEO!M122,CEPLAN!L122-CEPLAN!M122,CERES!L122-CERES!M122,CESFI!L122-CESFI!M122,ESAG!L122-ESAG!M122,FAED!L122-FAED!M122,MESC!L122-MESC!M122,REITORIA!L122-REITORIA!M122)</f>
        <v>0</v>
      </c>
      <c r="N122" s="44">
        <f t="shared" si="3"/>
        <v>250</v>
      </c>
      <c r="O122" s="77">
        <f t="shared" si="5"/>
        <v>1507.5</v>
      </c>
      <c r="P122" s="77">
        <f t="shared" si="4"/>
        <v>0</v>
      </c>
    </row>
    <row r="123" spans="1:16" ht="15" customHeight="1" x14ac:dyDescent="0.2">
      <c r="A123" s="232"/>
      <c r="B123" s="226"/>
      <c r="C123" s="60">
        <v>186</v>
      </c>
      <c r="D123" s="62" t="s">
        <v>148</v>
      </c>
      <c r="E123" s="34" t="s">
        <v>235</v>
      </c>
      <c r="F123" s="34" t="s">
        <v>470</v>
      </c>
      <c r="G123" s="34" t="s">
        <v>479</v>
      </c>
      <c r="H123" s="34" t="s">
        <v>243</v>
      </c>
      <c r="I123" s="51">
        <v>20</v>
      </c>
      <c r="J123" s="51">
        <v>30</v>
      </c>
      <c r="K123" s="74">
        <v>6.53</v>
      </c>
      <c r="L123" s="46">
        <v>350</v>
      </c>
      <c r="M123" s="45">
        <f>SUM(CCT!L123-CCT!M123,CAV!L123-CAV!M123,CEAD!L123-CEAD!M123,CEART!L123-CEART!M123,CEAVI!L123-CEAVI!M123,CEFID!L123-CEFID!M123,CEO!L123-CEO!M123,CEPLAN!L123-CEPLAN!M123,CERES!L123-CERES!M123,CESFI!L123-CESFI!M123,ESAG!L123-ESAG!M123,FAED!L123-FAED!M123,MESC!L123-MESC!M123,REITORIA!L123-REITORIA!M123)</f>
        <v>0</v>
      </c>
      <c r="N123" s="44">
        <f t="shared" si="3"/>
        <v>350</v>
      </c>
      <c r="O123" s="77">
        <f t="shared" si="5"/>
        <v>2285.5</v>
      </c>
      <c r="P123" s="77">
        <f t="shared" si="4"/>
        <v>0</v>
      </c>
    </row>
    <row r="124" spans="1:16" ht="15" customHeight="1" x14ac:dyDescent="0.2">
      <c r="A124" s="232"/>
      <c r="B124" s="226"/>
      <c r="C124" s="60">
        <v>187</v>
      </c>
      <c r="D124" s="62" t="s">
        <v>149</v>
      </c>
      <c r="E124" s="34" t="s">
        <v>235</v>
      </c>
      <c r="F124" s="34" t="s">
        <v>470</v>
      </c>
      <c r="G124" s="34" t="s">
        <v>479</v>
      </c>
      <c r="H124" s="59" t="s">
        <v>243</v>
      </c>
      <c r="I124" s="51">
        <v>20</v>
      </c>
      <c r="J124" s="51">
        <v>30</v>
      </c>
      <c r="K124" s="74">
        <v>5.74</v>
      </c>
      <c r="L124" s="46">
        <v>300</v>
      </c>
      <c r="M124" s="45">
        <f>SUM(CCT!L124-CCT!M124,CAV!L124-CAV!M124,CEAD!L124-CEAD!M124,CEART!L124-CEART!M124,CEAVI!L124-CEAVI!M124,CEFID!L124-CEFID!M124,CEO!L124-CEO!M124,CEPLAN!L124-CEPLAN!M124,CERES!L124-CERES!M124,CESFI!L124-CESFI!M124,ESAG!L124-ESAG!M124,FAED!L124-FAED!M124,MESC!L124-MESC!M124,REITORIA!L124-REITORIA!M124)</f>
        <v>100</v>
      </c>
      <c r="N124" s="44">
        <f t="shared" si="3"/>
        <v>200</v>
      </c>
      <c r="O124" s="77">
        <f t="shared" si="5"/>
        <v>1722</v>
      </c>
      <c r="P124" s="77">
        <f t="shared" si="4"/>
        <v>574</v>
      </c>
    </row>
    <row r="125" spans="1:16" ht="15" customHeight="1" x14ac:dyDescent="0.2">
      <c r="A125" s="232"/>
      <c r="B125" s="226"/>
      <c r="C125" s="60">
        <v>188</v>
      </c>
      <c r="D125" s="62" t="s">
        <v>150</v>
      </c>
      <c r="E125" s="51" t="s">
        <v>235</v>
      </c>
      <c r="F125" s="51" t="s">
        <v>470</v>
      </c>
      <c r="G125" s="34" t="s">
        <v>479</v>
      </c>
      <c r="H125" s="51" t="s">
        <v>240</v>
      </c>
      <c r="I125" s="51">
        <v>20</v>
      </c>
      <c r="J125" s="51">
        <v>30</v>
      </c>
      <c r="K125" s="74">
        <v>5.86</v>
      </c>
      <c r="L125" s="46">
        <v>300</v>
      </c>
      <c r="M125" s="45">
        <f>SUM(CCT!L125-CCT!M125,CAV!L125-CAV!M125,CEAD!L125-CEAD!M125,CEART!L125-CEART!M125,CEAVI!L125-CEAVI!M125,CEFID!L125-CEFID!M125,CEO!L125-CEO!M125,CEPLAN!L125-CEPLAN!M125,CERES!L125-CERES!M125,CESFI!L125-CESFI!M125,ESAG!L125-ESAG!M125,FAED!L125-FAED!M125,MESC!L125-MESC!M125,REITORIA!L125-REITORIA!M125)</f>
        <v>0</v>
      </c>
      <c r="N125" s="44">
        <f t="shared" si="3"/>
        <v>300</v>
      </c>
      <c r="O125" s="77">
        <f t="shared" si="5"/>
        <v>1758</v>
      </c>
      <c r="P125" s="77">
        <f t="shared" si="4"/>
        <v>0</v>
      </c>
    </row>
    <row r="126" spans="1:16" ht="15" customHeight="1" x14ac:dyDescent="0.2">
      <c r="A126" s="232"/>
      <c r="B126" s="226"/>
      <c r="C126" s="57">
        <v>189</v>
      </c>
      <c r="D126" s="62" t="s">
        <v>151</v>
      </c>
      <c r="E126" s="34" t="s">
        <v>235</v>
      </c>
      <c r="F126" s="34" t="s">
        <v>470</v>
      </c>
      <c r="G126" s="34" t="s">
        <v>479</v>
      </c>
      <c r="H126" s="34" t="s">
        <v>240</v>
      </c>
      <c r="I126" s="51">
        <v>20</v>
      </c>
      <c r="J126" s="51">
        <v>30</v>
      </c>
      <c r="K126" s="74">
        <v>5.72</v>
      </c>
      <c r="L126" s="46">
        <v>300</v>
      </c>
      <c r="M126" s="45">
        <f>SUM(CCT!L126-CCT!M126,CAV!L126-CAV!M126,CEAD!L126-CEAD!M126,CEART!L126-CEART!M126,CEAVI!L126-CEAVI!M126,CEFID!L126-CEFID!M126,CEO!L126-CEO!M126,CEPLAN!L126-CEPLAN!M126,CERES!L126-CERES!M126,CESFI!L126-CESFI!M126,ESAG!L126-ESAG!M126,FAED!L126-FAED!M126,MESC!L126-MESC!M126,REITORIA!L126-REITORIA!M126)</f>
        <v>0</v>
      </c>
      <c r="N126" s="44">
        <f t="shared" si="3"/>
        <v>300</v>
      </c>
      <c r="O126" s="77">
        <f t="shared" si="5"/>
        <v>1716</v>
      </c>
      <c r="P126" s="77">
        <f t="shared" si="4"/>
        <v>0</v>
      </c>
    </row>
    <row r="127" spans="1:16" ht="15" customHeight="1" x14ac:dyDescent="0.2">
      <c r="A127" s="232"/>
      <c r="B127" s="226"/>
      <c r="C127" s="60">
        <v>190</v>
      </c>
      <c r="D127" s="62" t="s">
        <v>152</v>
      </c>
      <c r="E127" s="34" t="s">
        <v>235</v>
      </c>
      <c r="F127" s="34" t="s">
        <v>470</v>
      </c>
      <c r="G127" s="34" t="s">
        <v>479</v>
      </c>
      <c r="H127" s="34" t="s">
        <v>240</v>
      </c>
      <c r="I127" s="51">
        <v>20</v>
      </c>
      <c r="J127" s="51">
        <v>30</v>
      </c>
      <c r="K127" s="74">
        <v>2.4300000000000002</v>
      </c>
      <c r="L127" s="46">
        <v>300</v>
      </c>
      <c r="M127" s="45">
        <f>SUM(CCT!L127-CCT!M127,CAV!L127-CAV!M127,CEAD!L127-CEAD!M127,CEART!L127-CEART!M127,CEAVI!L127-CEAVI!M127,CEFID!L127-CEFID!M127,CEO!L127-CEO!M127,CEPLAN!L127-CEPLAN!M127,CERES!L127-CERES!M127,CESFI!L127-CESFI!M127,ESAG!L127-ESAG!M127,FAED!L127-FAED!M127,MESC!L127-MESC!M127,REITORIA!L127-REITORIA!M127)</f>
        <v>0</v>
      </c>
      <c r="N127" s="44">
        <f t="shared" si="3"/>
        <v>300</v>
      </c>
      <c r="O127" s="77">
        <f t="shared" si="5"/>
        <v>729</v>
      </c>
      <c r="P127" s="77">
        <f t="shared" si="4"/>
        <v>0</v>
      </c>
    </row>
    <row r="128" spans="1:16" ht="15" customHeight="1" x14ac:dyDescent="0.2">
      <c r="A128" s="232"/>
      <c r="B128" s="226"/>
      <c r="C128" s="60">
        <v>191</v>
      </c>
      <c r="D128" s="62" t="s">
        <v>153</v>
      </c>
      <c r="E128" s="51" t="s">
        <v>235</v>
      </c>
      <c r="F128" s="51" t="s">
        <v>331</v>
      </c>
      <c r="G128" s="34" t="s">
        <v>248</v>
      </c>
      <c r="H128" s="51" t="s">
        <v>240</v>
      </c>
      <c r="I128" s="51">
        <v>20</v>
      </c>
      <c r="J128" s="51">
        <v>30</v>
      </c>
      <c r="K128" s="74">
        <v>2.98</v>
      </c>
      <c r="L128" s="46">
        <v>540</v>
      </c>
      <c r="M128" s="45">
        <f>SUM(CCT!L128-CCT!M128,CAV!L128-CAV!M128,CEAD!L128-CEAD!M128,CEART!L128-CEART!M128,CEAVI!L128-CEAVI!M128,CEFID!L128-CEFID!M128,CEO!L128-CEO!M128,CEPLAN!L128-CEPLAN!M128,CERES!L128-CERES!M128,CESFI!L128-CESFI!M128,ESAG!L128-ESAG!M128,FAED!L128-FAED!M128,MESC!L128-MESC!M128,REITORIA!L128-REITORIA!M128)</f>
        <v>180</v>
      </c>
      <c r="N128" s="44">
        <f t="shared" si="3"/>
        <v>360</v>
      </c>
      <c r="O128" s="77">
        <f t="shared" si="5"/>
        <v>1609.2</v>
      </c>
      <c r="P128" s="77">
        <f t="shared" si="4"/>
        <v>536.4</v>
      </c>
    </row>
    <row r="129" spans="1:16" ht="15" customHeight="1" x14ac:dyDescent="0.2">
      <c r="A129" s="232"/>
      <c r="B129" s="226"/>
      <c r="C129" s="60">
        <v>192</v>
      </c>
      <c r="D129" s="62" t="s">
        <v>154</v>
      </c>
      <c r="E129" s="51" t="s">
        <v>235</v>
      </c>
      <c r="F129" s="51" t="s">
        <v>331</v>
      </c>
      <c r="G129" s="34" t="s">
        <v>248</v>
      </c>
      <c r="H129" s="51" t="s">
        <v>240</v>
      </c>
      <c r="I129" s="51">
        <v>20</v>
      </c>
      <c r="J129" s="51">
        <v>30</v>
      </c>
      <c r="K129" s="74">
        <v>3.2</v>
      </c>
      <c r="L129" s="46">
        <v>400</v>
      </c>
      <c r="M129" s="45">
        <f>SUM(CCT!L129-CCT!M129,CAV!L129-CAV!M129,CEAD!L129-CEAD!M129,CEART!L129-CEART!M129,CEAVI!L129-CEAVI!M129,CEFID!L129-CEFID!M129,CEO!L129-CEO!M129,CEPLAN!L129-CEPLAN!M129,CERES!L129-CERES!M129,CESFI!L129-CESFI!M129,ESAG!L129-ESAG!M129,FAED!L129-FAED!M129,MESC!L129-MESC!M129,REITORIA!L129-REITORIA!M129)</f>
        <v>180</v>
      </c>
      <c r="N129" s="44">
        <f t="shared" si="3"/>
        <v>220</v>
      </c>
      <c r="O129" s="77">
        <f t="shared" si="5"/>
        <v>1280</v>
      </c>
      <c r="P129" s="77">
        <f t="shared" si="4"/>
        <v>576</v>
      </c>
    </row>
    <row r="130" spans="1:16" ht="15" customHeight="1" x14ac:dyDescent="0.2">
      <c r="A130" s="232"/>
      <c r="B130" s="226"/>
      <c r="C130" s="60">
        <v>193</v>
      </c>
      <c r="D130" s="62" t="s">
        <v>155</v>
      </c>
      <c r="E130" s="34" t="s">
        <v>235</v>
      </c>
      <c r="F130" s="34" t="s">
        <v>470</v>
      </c>
      <c r="G130" s="34" t="s">
        <v>479</v>
      </c>
      <c r="H130" s="34" t="s">
        <v>240</v>
      </c>
      <c r="I130" s="51">
        <v>20</v>
      </c>
      <c r="J130" s="51">
        <v>30</v>
      </c>
      <c r="K130" s="74">
        <v>25.93</v>
      </c>
      <c r="L130" s="46">
        <v>160</v>
      </c>
      <c r="M130" s="45">
        <f>SUM(CCT!L130-CCT!M130,CAV!L130-CAV!M130,CEAD!L130-CEAD!M130,CEART!L130-CEART!M130,CEAVI!L130-CEAVI!M130,CEFID!L130-CEFID!M130,CEO!L130-CEO!M130,CEPLAN!L130-CEPLAN!M130,CERES!L130-CERES!M130,CESFI!L130-CESFI!M130,ESAG!L130-ESAG!M130,FAED!L130-FAED!M130,MESC!L130-MESC!M130,REITORIA!L130-REITORIA!M130)</f>
        <v>20</v>
      </c>
      <c r="N130" s="44">
        <f t="shared" si="3"/>
        <v>140</v>
      </c>
      <c r="O130" s="77">
        <f t="shared" si="5"/>
        <v>4148.8</v>
      </c>
      <c r="P130" s="77">
        <f t="shared" si="4"/>
        <v>518.6</v>
      </c>
    </row>
    <row r="131" spans="1:16" ht="15" customHeight="1" x14ac:dyDescent="0.2">
      <c r="A131" s="232"/>
      <c r="B131" s="226"/>
      <c r="C131" s="57">
        <v>194</v>
      </c>
      <c r="D131" s="62" t="s">
        <v>156</v>
      </c>
      <c r="E131" s="34" t="s">
        <v>235</v>
      </c>
      <c r="F131" s="34" t="s">
        <v>470</v>
      </c>
      <c r="G131" s="34" t="s">
        <v>479</v>
      </c>
      <c r="H131" s="34" t="s">
        <v>243</v>
      </c>
      <c r="I131" s="51">
        <v>20</v>
      </c>
      <c r="J131" s="51">
        <v>30</v>
      </c>
      <c r="K131" s="74">
        <v>23.82</v>
      </c>
      <c r="L131" s="46">
        <v>210</v>
      </c>
      <c r="M131" s="45">
        <f>SUM(CCT!L131-CCT!M131,CAV!L131-CAV!M131,CEAD!L131-CEAD!M131,CEART!L131-CEART!M131,CEAVI!L131-CEAVI!M131,CEFID!L131-CEFID!M131,CEO!L131-CEO!M131,CEPLAN!L131-CEPLAN!M131,CERES!L131-CERES!M131,CESFI!L131-CESFI!M131,ESAG!L131-ESAG!M131,FAED!L131-FAED!M131,MESC!L131-MESC!M131,REITORIA!L131-REITORIA!M131)</f>
        <v>70</v>
      </c>
      <c r="N131" s="44">
        <f t="shared" si="3"/>
        <v>140</v>
      </c>
      <c r="O131" s="77">
        <f t="shared" si="5"/>
        <v>5002.2</v>
      </c>
      <c r="P131" s="77">
        <f t="shared" si="4"/>
        <v>1667.4</v>
      </c>
    </row>
    <row r="132" spans="1:16" ht="15" customHeight="1" x14ac:dyDescent="0.2">
      <c r="A132" s="232"/>
      <c r="B132" s="226"/>
      <c r="C132" s="60">
        <v>195</v>
      </c>
      <c r="D132" s="62" t="s">
        <v>157</v>
      </c>
      <c r="E132" s="34" t="s">
        <v>235</v>
      </c>
      <c r="F132" s="34" t="s">
        <v>470</v>
      </c>
      <c r="G132" s="34" t="s">
        <v>479</v>
      </c>
      <c r="H132" s="34" t="s">
        <v>243</v>
      </c>
      <c r="I132" s="51">
        <v>20</v>
      </c>
      <c r="J132" s="51">
        <v>30</v>
      </c>
      <c r="K132" s="74">
        <v>24.54</v>
      </c>
      <c r="L132" s="46">
        <v>210</v>
      </c>
      <c r="M132" s="45">
        <f>SUM(CCT!L132-CCT!M132,CAV!L132-CAV!M132,CEAD!L132-CEAD!M132,CEART!L132-CEART!M132,CEAVI!L132-CEAVI!M132,CEFID!L132-CEFID!M132,CEO!L132-CEO!M132,CEPLAN!L132-CEPLAN!M132,CERES!L132-CERES!M132,CESFI!L132-CESFI!M132,ESAG!L132-ESAG!M132,FAED!L132-FAED!M132,MESC!L132-MESC!M132,REITORIA!L132-REITORIA!M132)</f>
        <v>0</v>
      </c>
      <c r="N132" s="44">
        <f t="shared" ref="N132:N195" si="6">SUM(L132-M132)</f>
        <v>210</v>
      </c>
      <c r="O132" s="77">
        <f t="shared" si="5"/>
        <v>5153.3999999999996</v>
      </c>
      <c r="P132" s="77">
        <f t="shared" ref="P132:P195" si="7">M132*K132</f>
        <v>0</v>
      </c>
    </row>
    <row r="133" spans="1:16" ht="15" customHeight="1" x14ac:dyDescent="0.2">
      <c r="A133" s="232"/>
      <c r="B133" s="226"/>
      <c r="C133" s="60">
        <v>196</v>
      </c>
      <c r="D133" s="62" t="s">
        <v>158</v>
      </c>
      <c r="E133" s="34" t="s">
        <v>235</v>
      </c>
      <c r="F133" s="34" t="s">
        <v>470</v>
      </c>
      <c r="G133" s="34" t="s">
        <v>479</v>
      </c>
      <c r="H133" s="34" t="s">
        <v>243</v>
      </c>
      <c r="I133" s="51">
        <v>20</v>
      </c>
      <c r="J133" s="51">
        <v>30</v>
      </c>
      <c r="K133" s="74">
        <v>23.79</v>
      </c>
      <c r="L133" s="46">
        <v>210</v>
      </c>
      <c r="M133" s="45">
        <f>SUM(CCT!L133-CCT!M133,CAV!L133-CAV!M133,CEAD!L133-CEAD!M133,CEART!L133-CEART!M133,CEAVI!L133-CEAVI!M133,CEFID!L133-CEFID!M133,CEO!L133-CEO!M133,CEPLAN!L133-CEPLAN!M133,CERES!L133-CERES!M133,CESFI!L133-CESFI!M133,ESAG!L133-ESAG!M133,FAED!L133-FAED!M133,MESC!L133-MESC!M133,REITORIA!L133-REITORIA!M133)</f>
        <v>30</v>
      </c>
      <c r="N133" s="44">
        <f t="shared" si="6"/>
        <v>180</v>
      </c>
      <c r="O133" s="77">
        <f t="shared" ref="O133:O196" si="8">L133*K133</f>
        <v>4995.8999999999996</v>
      </c>
      <c r="P133" s="77">
        <f t="shared" si="7"/>
        <v>713.69999999999993</v>
      </c>
    </row>
    <row r="134" spans="1:16" ht="15" customHeight="1" x14ac:dyDescent="0.2">
      <c r="A134" s="232"/>
      <c r="B134" s="226"/>
      <c r="C134" s="60">
        <v>197</v>
      </c>
      <c r="D134" s="62" t="s">
        <v>159</v>
      </c>
      <c r="E134" s="34" t="s">
        <v>235</v>
      </c>
      <c r="F134" s="34" t="s">
        <v>470</v>
      </c>
      <c r="G134" s="34" t="s">
        <v>479</v>
      </c>
      <c r="H134" s="34" t="s">
        <v>243</v>
      </c>
      <c r="I134" s="51">
        <v>20</v>
      </c>
      <c r="J134" s="51">
        <v>30</v>
      </c>
      <c r="K134" s="74">
        <v>26.51</v>
      </c>
      <c r="L134" s="46">
        <v>210</v>
      </c>
      <c r="M134" s="45">
        <f>SUM(CCT!L134-CCT!M134,CAV!L134-CAV!M134,CEAD!L134-CEAD!M134,CEART!L134-CEART!M134,CEAVI!L134-CEAVI!M134,CEFID!L134-CEFID!M134,CEO!L134-CEO!M134,CEPLAN!L134-CEPLAN!M134,CERES!L134-CERES!M134,CESFI!L134-CESFI!M134,ESAG!L134-ESAG!M134,FAED!L134-FAED!M134,MESC!L134-MESC!M134,REITORIA!L134-REITORIA!M134)</f>
        <v>48</v>
      </c>
      <c r="N134" s="44">
        <f t="shared" si="6"/>
        <v>162</v>
      </c>
      <c r="O134" s="77">
        <f t="shared" si="8"/>
        <v>5567.1</v>
      </c>
      <c r="P134" s="77">
        <f t="shared" si="7"/>
        <v>1272.48</v>
      </c>
    </row>
    <row r="135" spans="1:16" ht="15" customHeight="1" x14ac:dyDescent="0.2">
      <c r="A135" s="232"/>
      <c r="B135" s="226"/>
      <c r="C135" s="60">
        <v>198</v>
      </c>
      <c r="D135" s="62" t="s">
        <v>160</v>
      </c>
      <c r="E135" s="34" t="s">
        <v>235</v>
      </c>
      <c r="F135" s="34" t="s">
        <v>470</v>
      </c>
      <c r="G135" s="34" t="s">
        <v>479</v>
      </c>
      <c r="H135" s="59" t="s">
        <v>243</v>
      </c>
      <c r="I135" s="51">
        <v>20</v>
      </c>
      <c r="J135" s="51">
        <v>30</v>
      </c>
      <c r="K135" s="74">
        <v>21.82</v>
      </c>
      <c r="L135" s="46">
        <v>210</v>
      </c>
      <c r="M135" s="45">
        <f>SUM(CCT!L135-CCT!M135,CAV!L135-CAV!M135,CEAD!L135-CEAD!M135,CEART!L135-CEART!M135,CEAVI!L135-CEAVI!M135,CEFID!L135-CEFID!M135,CEO!L135-CEO!M135,CEPLAN!L135-CEPLAN!M135,CERES!L135-CERES!M135,CESFI!L135-CESFI!M135,ESAG!L135-ESAG!M135,FAED!L135-FAED!M135,MESC!L135-MESC!M135,REITORIA!L135-REITORIA!M135)</f>
        <v>23</v>
      </c>
      <c r="N135" s="44">
        <f t="shared" si="6"/>
        <v>187</v>
      </c>
      <c r="O135" s="77">
        <f t="shared" si="8"/>
        <v>4582.2</v>
      </c>
      <c r="P135" s="77">
        <f t="shared" si="7"/>
        <v>501.86</v>
      </c>
    </row>
    <row r="136" spans="1:16" ht="15" customHeight="1" x14ac:dyDescent="0.2">
      <c r="A136" s="232"/>
      <c r="B136" s="226"/>
      <c r="C136" s="57">
        <v>199</v>
      </c>
      <c r="D136" s="62" t="s">
        <v>40</v>
      </c>
      <c r="E136" s="34" t="s">
        <v>235</v>
      </c>
      <c r="F136" s="34" t="s">
        <v>470</v>
      </c>
      <c r="G136" s="34" t="s">
        <v>479</v>
      </c>
      <c r="H136" s="59" t="s">
        <v>240</v>
      </c>
      <c r="I136" s="51">
        <v>20</v>
      </c>
      <c r="J136" s="51">
        <v>30</v>
      </c>
      <c r="K136" s="74">
        <v>22.74</v>
      </c>
      <c r="L136" s="46">
        <v>210</v>
      </c>
      <c r="M136" s="45">
        <f>SUM(CCT!L136-CCT!M136,CAV!L136-CAV!M136,CEAD!L136-CEAD!M136,CEART!L136-CEART!M136,CEAVI!L136-CEAVI!M136,CEFID!L136-CEFID!M136,CEO!L136-CEO!M136,CEPLAN!L136-CEPLAN!M136,CERES!L136-CERES!M136,CESFI!L136-CESFI!M136,ESAG!L136-ESAG!M136,FAED!L136-FAED!M136,MESC!L136-MESC!M136,REITORIA!L136-REITORIA!M136)</f>
        <v>30</v>
      </c>
      <c r="N136" s="44">
        <f t="shared" si="6"/>
        <v>180</v>
      </c>
      <c r="O136" s="77">
        <f t="shared" si="8"/>
        <v>4775.3999999999996</v>
      </c>
      <c r="P136" s="77">
        <f t="shared" si="7"/>
        <v>682.19999999999993</v>
      </c>
    </row>
    <row r="137" spans="1:16" ht="15" customHeight="1" x14ac:dyDescent="0.2">
      <c r="A137" s="232"/>
      <c r="B137" s="226"/>
      <c r="C137" s="60">
        <v>200</v>
      </c>
      <c r="D137" s="62" t="s">
        <v>41</v>
      </c>
      <c r="E137" s="34" t="s">
        <v>235</v>
      </c>
      <c r="F137" s="34" t="s">
        <v>470</v>
      </c>
      <c r="G137" s="34" t="s">
        <v>479</v>
      </c>
      <c r="H137" s="34" t="s">
        <v>240</v>
      </c>
      <c r="I137" s="51">
        <v>20</v>
      </c>
      <c r="J137" s="51">
        <v>30</v>
      </c>
      <c r="K137" s="74">
        <v>21.35</v>
      </c>
      <c r="L137" s="46">
        <v>260</v>
      </c>
      <c r="M137" s="45">
        <f>SUM(CCT!L137-CCT!M137,CAV!L137-CAV!M137,CEAD!L137-CEAD!M137,CEART!L137-CEART!M137,CEAVI!L137-CEAVI!M137,CEFID!L137-CEFID!M137,CEO!L137-CEO!M137,CEPLAN!L137-CEPLAN!M137,CERES!L137-CERES!M137,CESFI!L137-CESFI!M137,ESAG!L137-ESAG!M137,FAED!L137-FAED!M137,MESC!L137-MESC!M137,REITORIA!L137-REITORIA!M137)</f>
        <v>0</v>
      </c>
      <c r="N137" s="44">
        <f t="shared" si="6"/>
        <v>260</v>
      </c>
      <c r="O137" s="77">
        <f t="shared" si="8"/>
        <v>5551</v>
      </c>
      <c r="P137" s="77">
        <f t="shared" si="7"/>
        <v>0</v>
      </c>
    </row>
    <row r="138" spans="1:16" ht="15" customHeight="1" x14ac:dyDescent="0.2">
      <c r="A138" s="232"/>
      <c r="B138" s="226"/>
      <c r="C138" s="60">
        <v>201</v>
      </c>
      <c r="D138" s="62" t="s">
        <v>161</v>
      </c>
      <c r="E138" s="34" t="s">
        <v>235</v>
      </c>
      <c r="F138" s="34" t="s">
        <v>502</v>
      </c>
      <c r="G138" s="34" t="s">
        <v>351</v>
      </c>
      <c r="H138" s="59" t="s">
        <v>240</v>
      </c>
      <c r="I138" s="51">
        <v>20</v>
      </c>
      <c r="J138" s="51">
        <v>30</v>
      </c>
      <c r="K138" s="74">
        <v>1.41</v>
      </c>
      <c r="L138" s="46">
        <v>260</v>
      </c>
      <c r="M138" s="45">
        <f>SUM(CCT!L138-CCT!M138,CAV!L138-CAV!M138,CEAD!L138-CEAD!M138,CEART!L138-CEART!M138,CEAVI!L138-CEAVI!M138,CEFID!L138-CEFID!M138,CEO!L138-CEO!M138,CEPLAN!L138-CEPLAN!M138,CERES!L138-CERES!M138,CESFI!L138-CESFI!M138,ESAG!L138-ESAG!M138,FAED!L138-FAED!M138,MESC!L138-MESC!M138,REITORIA!L138-REITORIA!M138)</f>
        <v>50</v>
      </c>
      <c r="N138" s="44">
        <f t="shared" si="6"/>
        <v>210</v>
      </c>
      <c r="O138" s="77">
        <f t="shared" si="8"/>
        <v>366.59999999999997</v>
      </c>
      <c r="P138" s="77">
        <f t="shared" si="7"/>
        <v>70.5</v>
      </c>
    </row>
    <row r="139" spans="1:16" ht="15" customHeight="1" x14ac:dyDescent="0.2">
      <c r="A139" s="232"/>
      <c r="B139" s="226"/>
      <c r="C139" s="60">
        <v>202</v>
      </c>
      <c r="D139" s="62" t="s">
        <v>397</v>
      </c>
      <c r="E139" s="51" t="s">
        <v>237</v>
      </c>
      <c r="F139" s="51" t="s">
        <v>503</v>
      </c>
      <c r="G139" s="34" t="s">
        <v>504</v>
      </c>
      <c r="H139" s="51" t="s">
        <v>240</v>
      </c>
      <c r="I139" s="51">
        <v>20</v>
      </c>
      <c r="J139" s="51">
        <v>30</v>
      </c>
      <c r="K139" s="74">
        <v>27.59</v>
      </c>
      <c r="L139" s="46">
        <v>5</v>
      </c>
      <c r="M139" s="45">
        <f>SUM(CCT!L139-CCT!M139,CAV!L139-CAV!M139,CEAD!L139-CEAD!M139,CEART!L139-CEART!M139,CEAVI!L139-CEAVI!M139,CEFID!L139-CEFID!M139,CEO!L139-CEO!M139,CEPLAN!L139-CEPLAN!M139,CERES!L139-CERES!M139,CESFI!L139-CESFI!M139,ESAG!L139-ESAG!M139,FAED!L139-FAED!M139,MESC!L139-MESC!M139,REITORIA!L139-REITORIA!M139)</f>
        <v>0</v>
      </c>
      <c r="N139" s="44">
        <f t="shared" si="6"/>
        <v>5</v>
      </c>
      <c r="O139" s="77">
        <f t="shared" si="8"/>
        <v>137.94999999999999</v>
      </c>
      <c r="P139" s="77">
        <f t="shared" si="7"/>
        <v>0</v>
      </c>
    </row>
    <row r="140" spans="1:16" ht="15" customHeight="1" x14ac:dyDescent="0.2">
      <c r="A140" s="232"/>
      <c r="B140" s="226"/>
      <c r="C140" s="60">
        <v>203</v>
      </c>
      <c r="D140" s="62" t="s">
        <v>162</v>
      </c>
      <c r="E140" s="51" t="s">
        <v>235</v>
      </c>
      <c r="F140" s="51" t="s">
        <v>502</v>
      </c>
      <c r="G140" s="34" t="s">
        <v>351</v>
      </c>
      <c r="H140" s="51" t="s">
        <v>240</v>
      </c>
      <c r="I140" s="51">
        <v>20</v>
      </c>
      <c r="J140" s="51">
        <v>30</v>
      </c>
      <c r="K140" s="74">
        <v>2.68</v>
      </c>
      <c r="L140" s="46">
        <v>320</v>
      </c>
      <c r="M140" s="45">
        <f>SUM(CCT!L140-CCT!M140,CAV!L140-CAV!M140,CEAD!L140-CEAD!M140,CEART!L140-CEART!M140,CEAVI!L140-CEAVI!M140,CEFID!L140-CEFID!M140,CEO!L140-CEO!M140,CEPLAN!L140-CEPLAN!M140,CERES!L140-CERES!M140,CESFI!L140-CESFI!M140,ESAG!L140-ESAG!M140,FAED!L140-FAED!M140,MESC!L140-MESC!M140,REITORIA!L140-REITORIA!M140)</f>
        <v>110</v>
      </c>
      <c r="N140" s="44">
        <f t="shared" si="6"/>
        <v>210</v>
      </c>
      <c r="O140" s="77">
        <f t="shared" si="8"/>
        <v>857.6</v>
      </c>
      <c r="P140" s="77">
        <f t="shared" si="7"/>
        <v>294.8</v>
      </c>
    </row>
    <row r="141" spans="1:16" ht="15" customHeight="1" x14ac:dyDescent="0.2">
      <c r="A141" s="232"/>
      <c r="B141" s="226"/>
      <c r="C141" s="57">
        <v>204</v>
      </c>
      <c r="D141" s="62" t="s">
        <v>59</v>
      </c>
      <c r="E141" s="51" t="s">
        <v>235</v>
      </c>
      <c r="F141" s="51" t="s">
        <v>505</v>
      </c>
      <c r="G141" s="56" t="s">
        <v>506</v>
      </c>
      <c r="H141" s="51" t="s">
        <v>31</v>
      </c>
      <c r="I141" s="51">
        <v>20</v>
      </c>
      <c r="J141" s="51">
        <v>30</v>
      </c>
      <c r="K141" s="74">
        <v>13.64</v>
      </c>
      <c r="L141" s="46">
        <v>270</v>
      </c>
      <c r="M141" s="45">
        <f>SUM(CCT!L141-CCT!M141,CAV!L141-CAV!M141,CEAD!L141-CEAD!M141,CEART!L141-CEART!M141,CEAVI!L141-CEAVI!M141,CEFID!L141-CEFID!M141,CEO!L141-CEO!M141,CEPLAN!L141-CEPLAN!M141,CERES!L141-CERES!M141,CESFI!L141-CESFI!M141,ESAG!L141-ESAG!M141,FAED!L141-FAED!M141,MESC!L141-MESC!M141,REITORIA!L141-REITORIA!M141)</f>
        <v>18</v>
      </c>
      <c r="N141" s="44">
        <f t="shared" si="6"/>
        <v>252</v>
      </c>
      <c r="O141" s="77">
        <f t="shared" si="8"/>
        <v>3682.8</v>
      </c>
      <c r="P141" s="77">
        <f t="shared" si="7"/>
        <v>245.52</v>
      </c>
    </row>
    <row r="142" spans="1:16" ht="15" customHeight="1" x14ac:dyDescent="0.2">
      <c r="A142" s="227" t="s">
        <v>389</v>
      </c>
      <c r="B142" s="230">
        <v>3</v>
      </c>
      <c r="C142" s="63">
        <v>205</v>
      </c>
      <c r="D142" s="67" t="s">
        <v>163</v>
      </c>
      <c r="E142" s="35" t="s">
        <v>235</v>
      </c>
      <c r="F142" s="35" t="s">
        <v>474</v>
      </c>
      <c r="G142" s="37" t="s">
        <v>507</v>
      </c>
      <c r="H142" s="55" t="s">
        <v>240</v>
      </c>
      <c r="I142" s="52">
        <v>20</v>
      </c>
      <c r="J142" s="52">
        <v>30</v>
      </c>
      <c r="K142" s="75">
        <v>6.5</v>
      </c>
      <c r="L142" s="46">
        <v>463</v>
      </c>
      <c r="M142" s="45">
        <f>SUM(CCT!L142-CCT!M142,CAV!L142-CAV!M142,CEAD!L142-CEAD!M142,CEART!L142-CEART!M142,CEAVI!L142-CEAVI!M142,CEFID!L142-CEFID!M142,CEO!L142-CEO!M142,CEPLAN!L142-CEPLAN!M142,CERES!L142-CERES!M142,CESFI!L142-CESFI!M142,ESAG!L142-ESAG!M142,FAED!L142-FAED!M142,MESC!L142-MESC!M142,REITORIA!L142-REITORIA!M142)</f>
        <v>105</v>
      </c>
      <c r="N142" s="44">
        <f t="shared" si="6"/>
        <v>358</v>
      </c>
      <c r="O142" s="77">
        <f t="shared" si="8"/>
        <v>3009.5</v>
      </c>
      <c r="P142" s="77">
        <f t="shared" si="7"/>
        <v>682.5</v>
      </c>
    </row>
    <row r="143" spans="1:16" ht="15" customHeight="1" x14ac:dyDescent="0.2">
      <c r="A143" s="228"/>
      <c r="B143" s="230"/>
      <c r="C143" s="63">
        <v>206</v>
      </c>
      <c r="D143" s="67" t="s">
        <v>164</v>
      </c>
      <c r="E143" s="35" t="s">
        <v>235</v>
      </c>
      <c r="F143" s="35" t="s">
        <v>474</v>
      </c>
      <c r="G143" s="37" t="s">
        <v>507</v>
      </c>
      <c r="H143" s="55" t="s">
        <v>240</v>
      </c>
      <c r="I143" s="52">
        <v>20</v>
      </c>
      <c r="J143" s="52">
        <v>30</v>
      </c>
      <c r="K143" s="75">
        <v>6.5</v>
      </c>
      <c r="L143" s="46">
        <v>488</v>
      </c>
      <c r="M143" s="45">
        <f>SUM(CCT!L143-CCT!M143,CAV!L143-CAV!M143,CEAD!L143-CEAD!M143,CEART!L143-CEART!M143,CEAVI!L143-CEAVI!M143,CEFID!L143-CEFID!M143,CEO!L143-CEO!M143,CEPLAN!L143-CEPLAN!M143,CERES!L143-CERES!M143,CESFI!L143-CESFI!M143,ESAG!L143-ESAG!M143,FAED!L143-FAED!M143,MESC!L143-MESC!M143,REITORIA!L143-REITORIA!M143)</f>
        <v>115</v>
      </c>
      <c r="N143" s="44">
        <f t="shared" si="6"/>
        <v>373</v>
      </c>
      <c r="O143" s="77">
        <f t="shared" si="8"/>
        <v>3172</v>
      </c>
      <c r="P143" s="77">
        <f t="shared" si="7"/>
        <v>747.5</v>
      </c>
    </row>
    <row r="144" spans="1:16" ht="15" customHeight="1" x14ac:dyDescent="0.2">
      <c r="A144" s="228"/>
      <c r="B144" s="230"/>
      <c r="C144" s="63">
        <v>207</v>
      </c>
      <c r="D144" s="67" t="s">
        <v>165</v>
      </c>
      <c r="E144" s="35" t="s">
        <v>235</v>
      </c>
      <c r="F144" s="35" t="s">
        <v>490</v>
      </c>
      <c r="G144" s="37" t="s">
        <v>508</v>
      </c>
      <c r="H144" s="55" t="s">
        <v>240</v>
      </c>
      <c r="I144" s="52">
        <v>20</v>
      </c>
      <c r="J144" s="52">
        <v>30</v>
      </c>
      <c r="K144" s="75">
        <v>74</v>
      </c>
      <c r="L144" s="46">
        <v>16</v>
      </c>
      <c r="M144" s="45">
        <f>SUM(CCT!L144-CCT!M144,CAV!L144-CAV!M144,CEAD!L144-CEAD!M144,CEART!L144-CEART!M144,CEAVI!L144-CEAVI!M144,CEFID!L144-CEFID!M144,CEO!L144-CEO!M144,CEPLAN!L144-CEPLAN!M144,CERES!L144-CERES!M144,CESFI!L144-CESFI!M144,ESAG!L144-ESAG!M144,FAED!L144-FAED!M144,MESC!L144-MESC!M144,REITORIA!L144-REITORIA!M144)</f>
        <v>0</v>
      </c>
      <c r="N144" s="44">
        <f t="shared" si="6"/>
        <v>16</v>
      </c>
      <c r="O144" s="77">
        <f t="shared" si="8"/>
        <v>1184</v>
      </c>
      <c r="P144" s="77">
        <f t="shared" si="7"/>
        <v>0</v>
      </c>
    </row>
    <row r="145" spans="1:16" ht="15" customHeight="1" x14ac:dyDescent="0.2">
      <c r="A145" s="228"/>
      <c r="B145" s="230"/>
      <c r="C145" s="63">
        <v>208</v>
      </c>
      <c r="D145" s="67" t="s">
        <v>166</v>
      </c>
      <c r="E145" s="35" t="s">
        <v>235</v>
      </c>
      <c r="F145" s="35" t="s">
        <v>505</v>
      </c>
      <c r="G145" s="37">
        <v>1400</v>
      </c>
      <c r="H145" s="52" t="s">
        <v>240</v>
      </c>
      <c r="I145" s="52">
        <v>20</v>
      </c>
      <c r="J145" s="52">
        <v>30</v>
      </c>
      <c r="K145" s="75">
        <v>70.5</v>
      </c>
      <c r="L145" s="46">
        <v>13</v>
      </c>
      <c r="M145" s="45">
        <f>SUM(CCT!L145-CCT!M145,CAV!L145-CAV!M145,CEAD!L145-CEAD!M145,CEART!L145-CEART!M145,CEAVI!L145-CEAVI!M145,CEFID!L145-CEFID!M145,CEO!L145-CEO!M145,CEPLAN!L145-CEPLAN!M145,CERES!L145-CERES!M145,CESFI!L145-CESFI!M145,ESAG!L145-ESAG!M145,FAED!L145-FAED!M145,MESC!L145-MESC!M145,REITORIA!L145-REITORIA!M145)</f>
        <v>0</v>
      </c>
      <c r="N145" s="44">
        <f t="shared" si="6"/>
        <v>13</v>
      </c>
      <c r="O145" s="77">
        <f t="shared" si="8"/>
        <v>916.5</v>
      </c>
      <c r="P145" s="77">
        <f t="shared" si="7"/>
        <v>0</v>
      </c>
    </row>
    <row r="146" spans="1:16" ht="15" customHeight="1" x14ac:dyDescent="0.2">
      <c r="A146" s="228"/>
      <c r="B146" s="230"/>
      <c r="C146" s="58">
        <v>209</v>
      </c>
      <c r="D146" s="64" t="s">
        <v>167</v>
      </c>
      <c r="E146" s="35" t="s">
        <v>235</v>
      </c>
      <c r="F146" s="35" t="s">
        <v>505</v>
      </c>
      <c r="G146" s="37" t="s">
        <v>353</v>
      </c>
      <c r="H146" s="52" t="s">
        <v>240</v>
      </c>
      <c r="I146" s="52">
        <v>20</v>
      </c>
      <c r="J146" s="52">
        <v>30</v>
      </c>
      <c r="K146" s="75">
        <v>329</v>
      </c>
      <c r="L146" s="46">
        <v>18</v>
      </c>
      <c r="M146" s="45">
        <f>SUM(CCT!L146-CCT!M146,CAV!L146-CAV!M146,CEAD!L146-CEAD!M146,CEART!L146-CEART!M146,CEAVI!L146-CEAVI!M146,CEFID!L146-CEFID!M146,CEO!L146-CEO!M146,CEPLAN!L146-CEPLAN!M146,CERES!L146-CERES!M146,CESFI!L146-CESFI!M146,ESAG!L146-ESAG!M146,FAED!L146-FAED!M146,MESC!L146-MESC!M146,REITORIA!L146-REITORIA!M146)</f>
        <v>0</v>
      </c>
      <c r="N146" s="44">
        <f t="shared" si="6"/>
        <v>18</v>
      </c>
      <c r="O146" s="77">
        <f t="shared" si="8"/>
        <v>5922</v>
      </c>
      <c r="P146" s="77">
        <f t="shared" si="7"/>
        <v>0</v>
      </c>
    </row>
    <row r="147" spans="1:16" ht="15" customHeight="1" x14ac:dyDescent="0.2">
      <c r="A147" s="228"/>
      <c r="B147" s="230"/>
      <c r="C147" s="63">
        <v>210</v>
      </c>
      <c r="D147" s="67" t="s">
        <v>398</v>
      </c>
      <c r="E147" s="35" t="s">
        <v>237</v>
      </c>
      <c r="F147" s="35" t="s">
        <v>490</v>
      </c>
      <c r="G147" s="37" t="s">
        <v>509</v>
      </c>
      <c r="H147" s="55" t="s">
        <v>240</v>
      </c>
      <c r="I147" s="52">
        <v>20</v>
      </c>
      <c r="J147" s="52">
        <v>30</v>
      </c>
      <c r="K147" s="75">
        <v>30.95</v>
      </c>
      <c r="L147" s="46">
        <v>30</v>
      </c>
      <c r="M147" s="45">
        <f>SUM(CCT!L147-CCT!M147,CAV!L147-CAV!M147,CEAD!L147-CEAD!M147,CEART!L147-CEART!M147,CEAVI!L147-CEAVI!M147,CEFID!L147-CEFID!M147,CEO!L147-CEO!M147,CEPLAN!L147-CEPLAN!M147,CERES!L147-CERES!M147,CESFI!L147-CESFI!M147,ESAG!L147-ESAG!M147,FAED!L147-FAED!M147,MESC!L147-MESC!M147,REITORIA!L147-REITORIA!M147)</f>
        <v>20</v>
      </c>
      <c r="N147" s="44">
        <f t="shared" si="6"/>
        <v>10</v>
      </c>
      <c r="O147" s="77">
        <f t="shared" si="8"/>
        <v>928.5</v>
      </c>
      <c r="P147" s="77">
        <f t="shared" si="7"/>
        <v>619</v>
      </c>
    </row>
    <row r="148" spans="1:16" ht="15" customHeight="1" x14ac:dyDescent="0.2">
      <c r="A148" s="228"/>
      <c r="B148" s="230"/>
      <c r="C148" s="63">
        <v>211</v>
      </c>
      <c r="D148" s="67" t="s">
        <v>399</v>
      </c>
      <c r="E148" s="52" t="s">
        <v>235</v>
      </c>
      <c r="F148" s="52" t="s">
        <v>490</v>
      </c>
      <c r="G148" s="37" t="s">
        <v>510</v>
      </c>
      <c r="H148" s="52" t="s">
        <v>240</v>
      </c>
      <c r="I148" s="52">
        <v>20</v>
      </c>
      <c r="J148" s="52">
        <v>30</v>
      </c>
      <c r="K148" s="75">
        <v>341.8</v>
      </c>
      <c r="L148" s="46">
        <v>4</v>
      </c>
      <c r="M148" s="45">
        <f>SUM(CCT!L148-CCT!M148,CAV!L148-CAV!M148,CEAD!L148-CEAD!M148,CEART!L148-CEART!M148,CEAVI!L148-CEAVI!M148,CEFID!L148-CEFID!M148,CEO!L148-CEO!M148,CEPLAN!L148-CEPLAN!M148,CERES!L148-CERES!M148,CESFI!L148-CESFI!M148,ESAG!L148-ESAG!M148,FAED!L148-FAED!M148,MESC!L148-MESC!M148,REITORIA!L148-REITORIA!M148)</f>
        <v>0</v>
      </c>
      <c r="N148" s="44">
        <f t="shared" si="6"/>
        <v>4</v>
      </c>
      <c r="O148" s="77">
        <f t="shared" si="8"/>
        <v>1367.2</v>
      </c>
      <c r="P148" s="77">
        <f t="shared" si="7"/>
        <v>0</v>
      </c>
    </row>
    <row r="149" spans="1:16" ht="15" customHeight="1" x14ac:dyDescent="0.2">
      <c r="A149" s="228"/>
      <c r="B149" s="230"/>
      <c r="C149" s="63">
        <v>212</v>
      </c>
      <c r="D149" s="64" t="s">
        <v>168</v>
      </c>
      <c r="E149" s="52" t="s">
        <v>235</v>
      </c>
      <c r="F149" s="52" t="s">
        <v>511</v>
      </c>
      <c r="G149" s="37">
        <v>4008</v>
      </c>
      <c r="H149" s="52" t="s">
        <v>240</v>
      </c>
      <c r="I149" s="52">
        <v>20</v>
      </c>
      <c r="J149" s="52">
        <v>30</v>
      </c>
      <c r="K149" s="75">
        <v>310</v>
      </c>
      <c r="L149" s="46">
        <v>46</v>
      </c>
      <c r="M149" s="45">
        <f>SUM(CCT!L149-CCT!M149,CAV!L149-CAV!M149,CEAD!L149-CEAD!M149,CEART!L149-CEART!M149,CEAVI!L149-CEAVI!M149,CEFID!L149-CEFID!M149,CEO!L149-CEO!M149,CEPLAN!L149-CEPLAN!M149,CERES!L149-CERES!M149,CESFI!L149-CESFI!M149,ESAG!L149-ESAG!M149,FAED!L149-FAED!M149,MESC!L149-MESC!M149,REITORIA!L149-REITORIA!M149)</f>
        <v>1</v>
      </c>
      <c r="N149" s="44">
        <f t="shared" si="6"/>
        <v>45</v>
      </c>
      <c r="O149" s="77">
        <f t="shared" si="8"/>
        <v>14260</v>
      </c>
      <c r="P149" s="77">
        <f t="shared" si="7"/>
        <v>310</v>
      </c>
    </row>
    <row r="150" spans="1:16" ht="15" customHeight="1" x14ac:dyDescent="0.2">
      <c r="A150" s="228"/>
      <c r="B150" s="230"/>
      <c r="C150" s="63">
        <v>213</v>
      </c>
      <c r="D150" s="64" t="s">
        <v>75</v>
      </c>
      <c r="E150" s="52" t="s">
        <v>235</v>
      </c>
      <c r="F150" s="52" t="s">
        <v>511</v>
      </c>
      <c r="G150" s="119">
        <v>44228</v>
      </c>
      <c r="H150" s="52" t="s">
        <v>31</v>
      </c>
      <c r="I150" s="52">
        <v>20</v>
      </c>
      <c r="J150" s="52">
        <v>30</v>
      </c>
      <c r="K150" s="75">
        <v>5.5</v>
      </c>
      <c r="L150" s="46">
        <v>117</v>
      </c>
      <c r="M150" s="45">
        <f>SUM(CCT!L150-CCT!M150,CAV!L150-CAV!M150,CEAD!L150-CEAD!M150,CEART!L150-CEART!M150,CEAVI!L150-CEAVI!M150,CEFID!L150-CEFID!M150,CEO!L150-CEO!M150,CEPLAN!L150-CEPLAN!M150,CERES!L150-CERES!M150,CESFI!L150-CESFI!M150,ESAG!L150-ESAG!M150,FAED!L150-FAED!M150,MESC!L150-MESC!M150,REITORIA!L150-REITORIA!M150)</f>
        <v>46</v>
      </c>
      <c r="N150" s="44">
        <f t="shared" si="6"/>
        <v>71</v>
      </c>
      <c r="O150" s="77">
        <f t="shared" si="8"/>
        <v>643.5</v>
      </c>
      <c r="P150" s="77">
        <f t="shared" si="7"/>
        <v>253</v>
      </c>
    </row>
    <row r="151" spans="1:16" ht="15" customHeight="1" x14ac:dyDescent="0.2">
      <c r="A151" s="228"/>
      <c r="B151" s="230"/>
      <c r="C151" s="58">
        <v>214</v>
      </c>
      <c r="D151" s="67" t="s">
        <v>169</v>
      </c>
      <c r="E151" s="52" t="s">
        <v>235</v>
      </c>
      <c r="F151" s="52" t="s">
        <v>511</v>
      </c>
      <c r="G151" s="37" t="s">
        <v>512</v>
      </c>
      <c r="H151" s="52" t="s">
        <v>240</v>
      </c>
      <c r="I151" s="52">
        <v>20</v>
      </c>
      <c r="J151" s="52">
        <v>30</v>
      </c>
      <c r="K151" s="75">
        <v>210</v>
      </c>
      <c r="L151" s="46">
        <v>45</v>
      </c>
      <c r="M151" s="45">
        <f>SUM(CCT!L151-CCT!M151,CAV!L151-CAV!M151,CEAD!L151-CEAD!M151,CEART!L151-CEART!M151,CEAVI!L151-CEAVI!M151,CEFID!L151-CEFID!M151,CEO!L151-CEO!M151,CEPLAN!L151-CEPLAN!M151,CERES!L151-CERES!M151,CESFI!L151-CESFI!M151,ESAG!L151-ESAG!M151,FAED!L151-FAED!M151,MESC!L151-MESC!M151,REITORIA!L151-REITORIA!M151)</f>
        <v>2</v>
      </c>
      <c r="N151" s="44">
        <f t="shared" si="6"/>
        <v>43</v>
      </c>
      <c r="O151" s="77">
        <f t="shared" si="8"/>
        <v>9450</v>
      </c>
      <c r="P151" s="77">
        <f t="shared" si="7"/>
        <v>420</v>
      </c>
    </row>
    <row r="152" spans="1:16" ht="15" customHeight="1" x14ac:dyDescent="0.2">
      <c r="A152" s="228"/>
      <c r="B152" s="230"/>
      <c r="C152" s="63">
        <v>215</v>
      </c>
      <c r="D152" s="67" t="s">
        <v>170</v>
      </c>
      <c r="E152" s="52" t="s">
        <v>235</v>
      </c>
      <c r="F152" s="52" t="s">
        <v>490</v>
      </c>
      <c r="G152" s="37" t="s">
        <v>513</v>
      </c>
      <c r="H152" s="52" t="s">
        <v>243</v>
      </c>
      <c r="I152" s="52">
        <v>20</v>
      </c>
      <c r="J152" s="52">
        <v>30</v>
      </c>
      <c r="K152" s="75">
        <v>15.03</v>
      </c>
      <c r="L152" s="46">
        <v>203</v>
      </c>
      <c r="M152" s="45">
        <f>SUM(CCT!L152-CCT!M152,CAV!L152-CAV!M152,CEAD!L152-CEAD!M152,CEART!L152-CEART!M152,CEAVI!L152-CEAVI!M152,CEFID!L152-CEFID!M152,CEO!L152-CEO!M152,CEPLAN!L152-CEPLAN!M152,CERES!L152-CERES!M152,CESFI!L152-CESFI!M152,ESAG!L152-ESAG!M152,FAED!L152-FAED!M152,MESC!L152-MESC!M152,REITORIA!L152-REITORIA!M152)</f>
        <v>27</v>
      </c>
      <c r="N152" s="44">
        <f t="shared" si="6"/>
        <v>176</v>
      </c>
      <c r="O152" s="77">
        <f t="shared" si="8"/>
        <v>3051.0899999999997</v>
      </c>
      <c r="P152" s="77">
        <f t="shared" si="7"/>
        <v>405.81</v>
      </c>
    </row>
    <row r="153" spans="1:16" ht="15" customHeight="1" x14ac:dyDescent="0.2">
      <c r="A153" s="228"/>
      <c r="B153" s="230"/>
      <c r="C153" s="63">
        <v>216</v>
      </c>
      <c r="D153" s="67" t="s">
        <v>171</v>
      </c>
      <c r="E153" s="35" t="s">
        <v>235</v>
      </c>
      <c r="F153" s="35" t="s">
        <v>490</v>
      </c>
      <c r="G153" s="37" t="s">
        <v>353</v>
      </c>
      <c r="H153" s="55" t="s">
        <v>243</v>
      </c>
      <c r="I153" s="52">
        <v>20</v>
      </c>
      <c r="J153" s="52">
        <v>30</v>
      </c>
      <c r="K153" s="75">
        <v>16.53</v>
      </c>
      <c r="L153" s="46">
        <v>203</v>
      </c>
      <c r="M153" s="45">
        <f>SUM(CCT!L153-CCT!M153,CAV!L153-CAV!M153,CEAD!L153-CEAD!M153,CEART!L153-CEART!M153,CEAVI!L153-CEAVI!M153,CEFID!L153-CEFID!M153,CEO!L153-CEO!M153,CEPLAN!L153-CEPLAN!M153,CERES!L153-CERES!M153,CESFI!L153-CESFI!M153,ESAG!L153-ESAG!M153,FAED!L153-FAED!M153,MESC!L153-MESC!M153,REITORIA!L153-REITORIA!M153)</f>
        <v>22</v>
      </c>
      <c r="N153" s="44">
        <f t="shared" si="6"/>
        <v>181</v>
      </c>
      <c r="O153" s="77">
        <f t="shared" si="8"/>
        <v>3355.59</v>
      </c>
      <c r="P153" s="77">
        <f t="shared" si="7"/>
        <v>363.66</v>
      </c>
    </row>
    <row r="154" spans="1:16" ht="15" customHeight="1" x14ac:dyDescent="0.2">
      <c r="A154" s="228"/>
      <c r="B154" s="230"/>
      <c r="C154" s="63">
        <v>217</v>
      </c>
      <c r="D154" s="67" t="s">
        <v>172</v>
      </c>
      <c r="E154" s="35" t="s">
        <v>235</v>
      </c>
      <c r="F154" s="35" t="s">
        <v>490</v>
      </c>
      <c r="G154" s="37" t="s">
        <v>353</v>
      </c>
      <c r="H154" s="55" t="s">
        <v>243</v>
      </c>
      <c r="I154" s="52">
        <v>20</v>
      </c>
      <c r="J154" s="52">
        <v>30</v>
      </c>
      <c r="K154" s="75">
        <v>12.83</v>
      </c>
      <c r="L154" s="46">
        <v>150</v>
      </c>
      <c r="M154" s="45">
        <f>SUM(CCT!L154-CCT!M154,CAV!L154-CAV!M154,CEAD!L154-CEAD!M154,CEART!L154-CEART!M154,CEAVI!L154-CEAVI!M154,CEFID!L154-CEFID!M154,CEO!L154-CEO!M154,CEPLAN!L154-CEPLAN!M154,CERES!L154-CERES!M154,CESFI!L154-CESFI!M154,ESAG!L154-ESAG!M154,FAED!L154-FAED!M154,MESC!L154-MESC!M154,REITORIA!L154-REITORIA!M154)</f>
        <v>12</v>
      </c>
      <c r="N154" s="44">
        <f t="shared" si="6"/>
        <v>138</v>
      </c>
      <c r="O154" s="77">
        <f t="shared" si="8"/>
        <v>1924.5</v>
      </c>
      <c r="P154" s="77">
        <f t="shared" si="7"/>
        <v>153.96</v>
      </c>
    </row>
    <row r="155" spans="1:16" ht="15" customHeight="1" x14ac:dyDescent="0.2">
      <c r="A155" s="228"/>
      <c r="B155" s="230"/>
      <c r="C155" s="63">
        <v>218</v>
      </c>
      <c r="D155" s="64" t="s">
        <v>173</v>
      </c>
      <c r="E155" s="35" t="s">
        <v>235</v>
      </c>
      <c r="F155" s="35" t="s">
        <v>490</v>
      </c>
      <c r="G155" s="37" t="s">
        <v>514</v>
      </c>
      <c r="H155" s="55" t="s">
        <v>243</v>
      </c>
      <c r="I155" s="52">
        <v>20</v>
      </c>
      <c r="J155" s="52">
        <v>30</v>
      </c>
      <c r="K155" s="75">
        <v>15.42</v>
      </c>
      <c r="L155" s="46">
        <v>165</v>
      </c>
      <c r="M155" s="45">
        <f>SUM(CCT!L155-CCT!M155,CAV!L155-CAV!M155,CEAD!L155-CEAD!M155,CEART!L155-CEART!M155,CEAVI!L155-CEAVI!M155,CEFID!L155-CEFID!M155,CEO!L155-CEO!M155,CEPLAN!L155-CEPLAN!M155,CERES!L155-CERES!M155,CESFI!L155-CESFI!M155,ESAG!L155-ESAG!M155,FAED!L155-FAED!M155,MESC!L155-MESC!M155,REITORIA!L155-REITORIA!M155)</f>
        <v>12</v>
      </c>
      <c r="N155" s="44">
        <f t="shared" si="6"/>
        <v>153</v>
      </c>
      <c r="O155" s="77">
        <f t="shared" si="8"/>
        <v>2544.3000000000002</v>
      </c>
      <c r="P155" s="77">
        <f t="shared" si="7"/>
        <v>185.04</v>
      </c>
    </row>
    <row r="156" spans="1:16" ht="15" customHeight="1" x14ac:dyDescent="0.2">
      <c r="A156" s="228"/>
      <c r="B156" s="230"/>
      <c r="C156" s="58">
        <v>219</v>
      </c>
      <c r="D156" s="64" t="s">
        <v>174</v>
      </c>
      <c r="E156" s="35" t="s">
        <v>235</v>
      </c>
      <c r="F156" s="35" t="s">
        <v>490</v>
      </c>
      <c r="G156" s="37" t="s">
        <v>513</v>
      </c>
      <c r="H156" s="55" t="s">
        <v>243</v>
      </c>
      <c r="I156" s="52">
        <v>20</v>
      </c>
      <c r="J156" s="52">
        <v>30</v>
      </c>
      <c r="K156" s="75">
        <v>65</v>
      </c>
      <c r="L156" s="46">
        <v>94</v>
      </c>
      <c r="M156" s="45">
        <f>SUM(CCT!L156-CCT!M156,CAV!L156-CAV!M156,CEAD!L156-CEAD!M156,CEART!L156-CEART!M156,CEAVI!L156-CEAVI!M156,CEFID!L156-CEFID!M156,CEO!L156-CEO!M156,CEPLAN!L156-CEPLAN!M156,CERES!L156-CERES!M156,CESFI!L156-CESFI!M156,ESAG!L156-ESAG!M156,FAED!L156-FAED!M156,MESC!L156-MESC!M156,REITORIA!L156-REITORIA!M156)</f>
        <v>5</v>
      </c>
      <c r="N156" s="44">
        <f t="shared" si="6"/>
        <v>89</v>
      </c>
      <c r="O156" s="77">
        <f t="shared" si="8"/>
        <v>6110</v>
      </c>
      <c r="P156" s="77">
        <f t="shared" si="7"/>
        <v>325</v>
      </c>
    </row>
    <row r="157" spans="1:16" ht="15" customHeight="1" x14ac:dyDescent="0.2">
      <c r="A157" s="228"/>
      <c r="B157" s="230"/>
      <c r="C157" s="63">
        <v>220</v>
      </c>
      <c r="D157" s="67" t="s">
        <v>175</v>
      </c>
      <c r="E157" s="35" t="s">
        <v>235</v>
      </c>
      <c r="F157" s="35" t="s">
        <v>515</v>
      </c>
      <c r="G157" s="37" t="s">
        <v>516</v>
      </c>
      <c r="H157" s="55" t="s">
        <v>243</v>
      </c>
      <c r="I157" s="52">
        <v>20</v>
      </c>
      <c r="J157" s="52">
        <v>30</v>
      </c>
      <c r="K157" s="75">
        <v>70</v>
      </c>
      <c r="L157" s="46">
        <v>91</v>
      </c>
      <c r="M157" s="45">
        <f>SUM(CCT!L157-CCT!M157,CAV!L157-CAV!M157,CEAD!L157-CEAD!M157,CEART!L157-CEART!M157,CEAVI!L157-CEAVI!M157,CEFID!L157-CEFID!M157,CEO!L157-CEO!M157,CEPLAN!L157-CEPLAN!M157,CERES!L157-CERES!M157,CESFI!L157-CESFI!M157,ESAG!L157-ESAG!M157,FAED!L157-FAED!M157,MESC!L157-MESC!M157,REITORIA!L157-REITORIA!M157)</f>
        <v>0</v>
      </c>
      <c r="N157" s="44">
        <f t="shared" si="6"/>
        <v>91</v>
      </c>
      <c r="O157" s="77">
        <f t="shared" si="8"/>
        <v>6370</v>
      </c>
      <c r="P157" s="77">
        <f t="shared" si="7"/>
        <v>0</v>
      </c>
    </row>
    <row r="158" spans="1:16" ht="15" customHeight="1" x14ac:dyDescent="0.2">
      <c r="A158" s="228"/>
      <c r="B158" s="230"/>
      <c r="C158" s="63">
        <v>221</v>
      </c>
      <c r="D158" s="67" t="s">
        <v>176</v>
      </c>
      <c r="E158" s="35" t="s">
        <v>235</v>
      </c>
      <c r="F158" s="35" t="s">
        <v>515</v>
      </c>
      <c r="G158" s="37" t="s">
        <v>517</v>
      </c>
      <c r="H158" s="35" t="s">
        <v>243</v>
      </c>
      <c r="I158" s="52">
        <v>20</v>
      </c>
      <c r="J158" s="52">
        <v>30</v>
      </c>
      <c r="K158" s="75">
        <v>171.9</v>
      </c>
      <c r="L158" s="46">
        <v>56</v>
      </c>
      <c r="M158" s="45">
        <f>SUM(CCT!L158-CCT!M158,CAV!L158-CAV!M158,CEAD!L158-CEAD!M158,CEART!L158-CEART!M158,CEAVI!L158-CEAVI!M158,CEFID!L158-CEFID!M158,CEO!L158-CEO!M158,CEPLAN!L158-CEPLAN!M158,CERES!L158-CERES!M158,CESFI!L158-CESFI!M158,ESAG!L158-ESAG!M158,FAED!L158-FAED!M158,MESC!L158-MESC!M158,REITORIA!L158-REITORIA!M158)</f>
        <v>4</v>
      </c>
      <c r="N158" s="44">
        <f t="shared" si="6"/>
        <v>52</v>
      </c>
      <c r="O158" s="77">
        <f t="shared" si="8"/>
        <v>9626.4</v>
      </c>
      <c r="P158" s="77">
        <f t="shared" si="7"/>
        <v>687.6</v>
      </c>
    </row>
    <row r="159" spans="1:16" ht="15" customHeight="1" x14ac:dyDescent="0.2">
      <c r="A159" s="228"/>
      <c r="B159" s="230"/>
      <c r="C159" s="63">
        <v>222</v>
      </c>
      <c r="D159" s="67" t="s">
        <v>69</v>
      </c>
      <c r="E159" s="35" t="s">
        <v>235</v>
      </c>
      <c r="F159" s="35" t="s">
        <v>515</v>
      </c>
      <c r="G159" s="37" t="s">
        <v>518</v>
      </c>
      <c r="H159" s="55" t="s">
        <v>31</v>
      </c>
      <c r="I159" s="52">
        <v>20</v>
      </c>
      <c r="J159" s="52">
        <v>30</v>
      </c>
      <c r="K159" s="75">
        <v>235</v>
      </c>
      <c r="L159" s="46">
        <v>47</v>
      </c>
      <c r="M159" s="45">
        <f>SUM(CCT!L159-CCT!M159,CAV!L159-CAV!M159,CEAD!L159-CEAD!M159,CEART!L159-CEART!M159,CEAVI!L159-CEAVI!M159,CEFID!L159-CEFID!M159,CEO!L159-CEO!M159,CEPLAN!L159-CEPLAN!M159,CERES!L159-CERES!M159,CESFI!L159-CESFI!M159,ESAG!L159-ESAG!M159,FAED!L159-FAED!M159,MESC!L159-MESC!M159,REITORIA!L159-REITORIA!M159)</f>
        <v>5</v>
      </c>
      <c r="N159" s="44">
        <f t="shared" si="6"/>
        <v>42</v>
      </c>
      <c r="O159" s="77">
        <f t="shared" si="8"/>
        <v>11045</v>
      </c>
      <c r="P159" s="77">
        <f t="shared" si="7"/>
        <v>1175</v>
      </c>
    </row>
    <row r="160" spans="1:16" ht="15" customHeight="1" x14ac:dyDescent="0.2">
      <c r="A160" s="228"/>
      <c r="B160" s="230"/>
      <c r="C160" s="63">
        <v>223</v>
      </c>
      <c r="D160" s="67" t="s">
        <v>70</v>
      </c>
      <c r="E160" s="35" t="s">
        <v>235</v>
      </c>
      <c r="F160" s="35" t="s">
        <v>515</v>
      </c>
      <c r="G160" s="37" t="s">
        <v>519</v>
      </c>
      <c r="H160" s="55" t="s">
        <v>31</v>
      </c>
      <c r="I160" s="52">
        <v>20</v>
      </c>
      <c r="J160" s="52">
        <v>30</v>
      </c>
      <c r="K160" s="75">
        <v>390</v>
      </c>
      <c r="L160" s="46">
        <v>39</v>
      </c>
      <c r="M160" s="45">
        <f>SUM(CCT!L160-CCT!M160,CAV!L160-CAV!M160,CEAD!L160-CEAD!M160,CEART!L160-CEART!M160,CEAVI!L160-CEAVI!M160,CEFID!L160-CEFID!M160,CEO!L160-CEO!M160,CEPLAN!L160-CEPLAN!M160,CERES!L160-CERES!M160,CESFI!L160-CESFI!M160,ESAG!L160-ESAG!M160,FAED!L160-FAED!M160,MESC!L160-MESC!M160,REITORIA!L160-REITORIA!M160)</f>
        <v>0</v>
      </c>
      <c r="N160" s="44">
        <f t="shared" si="6"/>
        <v>39</v>
      </c>
      <c r="O160" s="77">
        <f t="shared" si="8"/>
        <v>15210</v>
      </c>
      <c r="P160" s="77">
        <f t="shared" si="7"/>
        <v>0</v>
      </c>
    </row>
    <row r="161" spans="1:16" ht="15" customHeight="1" x14ac:dyDescent="0.2">
      <c r="A161" s="228"/>
      <c r="B161" s="230"/>
      <c r="C161" s="58">
        <v>224</v>
      </c>
      <c r="D161" s="67" t="s">
        <v>400</v>
      </c>
      <c r="E161" s="35" t="s">
        <v>235</v>
      </c>
      <c r="F161" s="35" t="s">
        <v>490</v>
      </c>
      <c r="G161" s="37" t="s">
        <v>520</v>
      </c>
      <c r="H161" s="52" t="s">
        <v>240</v>
      </c>
      <c r="I161" s="52">
        <v>20</v>
      </c>
      <c r="J161" s="52">
        <v>30</v>
      </c>
      <c r="K161" s="75">
        <v>10.5</v>
      </c>
      <c r="L161" s="46">
        <v>169</v>
      </c>
      <c r="M161" s="45">
        <f>SUM(CCT!L161-CCT!M161,CAV!L161-CAV!M161,CEAD!L161-CEAD!M161,CEART!L161-CEART!M161,CEAVI!L161-CEAVI!M161,CEFID!L161-CEFID!M161,CEO!L161-CEO!M161,CEPLAN!L161-CEPLAN!M161,CERES!L161-CERES!M161,CESFI!L161-CESFI!M161,ESAG!L161-ESAG!M161,FAED!L161-FAED!M161,MESC!L161-MESC!M161,REITORIA!L161-REITORIA!M161)</f>
        <v>12</v>
      </c>
      <c r="N161" s="44">
        <f t="shared" si="6"/>
        <v>157</v>
      </c>
      <c r="O161" s="77">
        <f t="shared" si="8"/>
        <v>1774.5</v>
      </c>
      <c r="P161" s="77">
        <f t="shared" si="7"/>
        <v>126</v>
      </c>
    </row>
    <row r="162" spans="1:16" ht="15" customHeight="1" x14ac:dyDescent="0.2">
      <c r="A162" s="228"/>
      <c r="B162" s="230"/>
      <c r="C162" s="63">
        <v>225</v>
      </c>
      <c r="D162" s="67" t="s">
        <v>401</v>
      </c>
      <c r="E162" s="35" t="s">
        <v>235</v>
      </c>
      <c r="F162" s="35" t="s">
        <v>490</v>
      </c>
      <c r="G162" s="37" t="s">
        <v>513</v>
      </c>
      <c r="H162" s="52" t="s">
        <v>240</v>
      </c>
      <c r="I162" s="52">
        <v>20</v>
      </c>
      <c r="J162" s="52">
        <v>30</v>
      </c>
      <c r="K162" s="75">
        <v>11.2</v>
      </c>
      <c r="L162" s="46">
        <v>193</v>
      </c>
      <c r="M162" s="45">
        <f>SUM(CCT!L162-CCT!M162,CAV!L162-CAV!M162,CEAD!L162-CEAD!M162,CEART!L162-CEART!M162,CEAVI!L162-CEAVI!M162,CEFID!L162-CEFID!M162,CEO!L162-CEO!M162,CEPLAN!L162-CEPLAN!M162,CERES!L162-CERES!M162,CESFI!L162-CESFI!M162,ESAG!L162-ESAG!M162,FAED!L162-FAED!M162,MESC!L162-MESC!M162,REITORIA!L162-REITORIA!M162)</f>
        <v>14</v>
      </c>
      <c r="N162" s="44">
        <f t="shared" si="6"/>
        <v>179</v>
      </c>
      <c r="O162" s="77">
        <f t="shared" si="8"/>
        <v>2161.6</v>
      </c>
      <c r="P162" s="77">
        <f t="shared" si="7"/>
        <v>156.79999999999998</v>
      </c>
    </row>
    <row r="163" spans="1:16" ht="15" customHeight="1" x14ac:dyDescent="0.2">
      <c r="A163" s="228"/>
      <c r="B163" s="230"/>
      <c r="C163" s="63">
        <v>226</v>
      </c>
      <c r="D163" s="67" t="s">
        <v>402</v>
      </c>
      <c r="E163" s="35" t="s">
        <v>235</v>
      </c>
      <c r="F163" s="35" t="s">
        <v>490</v>
      </c>
      <c r="G163" s="37" t="s">
        <v>516</v>
      </c>
      <c r="H163" s="55" t="s">
        <v>240</v>
      </c>
      <c r="I163" s="52">
        <v>20</v>
      </c>
      <c r="J163" s="52">
        <v>30</v>
      </c>
      <c r="K163" s="75">
        <v>11.9</v>
      </c>
      <c r="L163" s="46">
        <v>249</v>
      </c>
      <c r="M163" s="45">
        <f>SUM(CCT!L163-CCT!M163,CAV!L163-CAV!M163,CEAD!L163-CEAD!M163,CEART!L163-CEART!M163,CEAVI!L163-CEAVI!M163,CEFID!L163-CEFID!M163,CEO!L163-CEO!M163,CEPLAN!L163-CEPLAN!M163,CERES!L163-CERES!M163,CESFI!L163-CESFI!M163,ESAG!L163-ESAG!M163,FAED!L163-FAED!M163,MESC!L163-MESC!M163,REITORIA!L163-REITORIA!M163)</f>
        <v>46</v>
      </c>
      <c r="N163" s="44">
        <f t="shared" si="6"/>
        <v>203</v>
      </c>
      <c r="O163" s="77">
        <f t="shared" si="8"/>
        <v>2963.1</v>
      </c>
      <c r="P163" s="77">
        <f t="shared" si="7"/>
        <v>547.4</v>
      </c>
    </row>
    <row r="164" spans="1:16" ht="15" customHeight="1" x14ac:dyDescent="0.2">
      <c r="A164" s="228"/>
      <c r="B164" s="230"/>
      <c r="C164" s="63">
        <v>227</v>
      </c>
      <c r="D164" s="67" t="s">
        <v>403</v>
      </c>
      <c r="E164" s="35" t="s">
        <v>235</v>
      </c>
      <c r="F164" s="35" t="s">
        <v>490</v>
      </c>
      <c r="G164" s="37" t="s">
        <v>353</v>
      </c>
      <c r="H164" s="55" t="s">
        <v>240</v>
      </c>
      <c r="I164" s="52">
        <v>20</v>
      </c>
      <c r="J164" s="52">
        <v>30</v>
      </c>
      <c r="K164" s="75">
        <v>11.38</v>
      </c>
      <c r="L164" s="46">
        <v>200</v>
      </c>
      <c r="M164" s="45">
        <f>SUM(CCT!L164-CCT!M164,CAV!L164-CAV!M164,CEAD!L164-CEAD!M164,CEART!L164-CEART!M164,CEAVI!L164-CEAVI!M164,CEFID!L164-CEFID!M164,CEO!L164-CEO!M164,CEPLAN!L164-CEPLAN!M164,CERES!L164-CERES!M164,CESFI!L164-CESFI!M164,ESAG!L164-ESAG!M164,FAED!L164-FAED!M164,MESC!L164-MESC!M164,REITORIA!L164-REITORIA!M164)</f>
        <v>24</v>
      </c>
      <c r="N164" s="44">
        <f t="shared" si="6"/>
        <v>176</v>
      </c>
      <c r="O164" s="77">
        <f t="shared" si="8"/>
        <v>2276</v>
      </c>
      <c r="P164" s="77">
        <f t="shared" si="7"/>
        <v>273.12</v>
      </c>
    </row>
    <row r="165" spans="1:16" ht="15" customHeight="1" x14ac:dyDescent="0.2">
      <c r="A165" s="228"/>
      <c r="B165" s="230"/>
      <c r="C165" s="63">
        <v>228</v>
      </c>
      <c r="D165" s="64" t="s">
        <v>404</v>
      </c>
      <c r="E165" s="35" t="s">
        <v>235</v>
      </c>
      <c r="F165" s="35" t="s">
        <v>490</v>
      </c>
      <c r="G165" s="37" t="s">
        <v>521</v>
      </c>
      <c r="H165" s="70" t="s">
        <v>240</v>
      </c>
      <c r="I165" s="52">
        <v>20</v>
      </c>
      <c r="J165" s="52">
        <v>30</v>
      </c>
      <c r="K165" s="75">
        <v>15.09</v>
      </c>
      <c r="L165" s="46">
        <v>186</v>
      </c>
      <c r="M165" s="45">
        <f>SUM(CCT!L165-CCT!M165,CAV!L165-CAV!M165,CEAD!L165-CEAD!M165,CEART!L165-CEART!M165,CEAVI!L165-CEAVI!M165,CEFID!L165-CEFID!M165,CEO!L165-CEO!M165,CEPLAN!L165-CEPLAN!M165,CERES!L165-CERES!M165,CESFI!L165-CESFI!M165,ESAG!L165-ESAG!M165,FAED!L165-FAED!M165,MESC!L165-MESC!M165,REITORIA!L165-REITORIA!M165)</f>
        <v>24</v>
      </c>
      <c r="N165" s="44">
        <f t="shared" si="6"/>
        <v>162</v>
      </c>
      <c r="O165" s="77">
        <f t="shared" si="8"/>
        <v>2806.74</v>
      </c>
      <c r="P165" s="77">
        <f t="shared" si="7"/>
        <v>362.15999999999997</v>
      </c>
    </row>
    <row r="166" spans="1:16" ht="15" customHeight="1" x14ac:dyDescent="0.2">
      <c r="A166" s="228"/>
      <c r="B166" s="230"/>
      <c r="C166" s="58">
        <v>229</v>
      </c>
      <c r="D166" s="64" t="s">
        <v>405</v>
      </c>
      <c r="E166" s="35" t="s">
        <v>235</v>
      </c>
      <c r="F166" s="35" t="s">
        <v>490</v>
      </c>
      <c r="G166" s="37" t="s">
        <v>514</v>
      </c>
      <c r="H166" s="52" t="s">
        <v>240</v>
      </c>
      <c r="I166" s="52">
        <v>20</v>
      </c>
      <c r="J166" s="52">
        <v>30</v>
      </c>
      <c r="K166" s="75">
        <v>14.19</v>
      </c>
      <c r="L166" s="46">
        <v>185</v>
      </c>
      <c r="M166" s="45">
        <f>SUM(CCT!L166-CCT!M166,CAV!L166-CAV!M166,CEAD!L166-CEAD!M166,CEART!L166-CEART!M166,CEAVI!L166-CEAVI!M166,CEFID!L166-CEFID!M166,CEO!L166-CEO!M166,CEPLAN!L166-CEPLAN!M166,CERES!L166-CERES!M166,CESFI!L166-CESFI!M166,ESAG!L166-ESAG!M166,FAED!L166-FAED!M166,MESC!L166-MESC!M166,REITORIA!L166-REITORIA!M166)</f>
        <v>12</v>
      </c>
      <c r="N166" s="44">
        <f t="shared" si="6"/>
        <v>173</v>
      </c>
      <c r="O166" s="77">
        <f t="shared" si="8"/>
        <v>2625.15</v>
      </c>
      <c r="P166" s="77">
        <f t="shared" si="7"/>
        <v>170.28</v>
      </c>
    </row>
    <row r="167" spans="1:16" ht="15" customHeight="1" x14ac:dyDescent="0.2">
      <c r="A167" s="228"/>
      <c r="B167" s="230"/>
      <c r="C167" s="63">
        <v>230</v>
      </c>
      <c r="D167" s="67" t="s">
        <v>406</v>
      </c>
      <c r="E167" s="35" t="s">
        <v>235</v>
      </c>
      <c r="F167" s="35" t="s">
        <v>490</v>
      </c>
      <c r="G167" s="37" t="s">
        <v>522</v>
      </c>
      <c r="H167" s="35" t="s">
        <v>240</v>
      </c>
      <c r="I167" s="52">
        <v>20</v>
      </c>
      <c r="J167" s="52">
        <v>30</v>
      </c>
      <c r="K167" s="75">
        <v>22.04</v>
      </c>
      <c r="L167" s="46">
        <v>186</v>
      </c>
      <c r="M167" s="45">
        <f>SUM(CCT!L167-CCT!M167,CAV!L167-CAV!M167,CEAD!L167-CEAD!M167,CEART!L167-CEART!M167,CEAVI!L167-CEAVI!M167,CEFID!L167-CEFID!M167,CEO!L167-CEO!M167,CEPLAN!L167-CEPLAN!M167,CERES!L167-CERES!M167,CESFI!L167-CESFI!M167,ESAG!L167-ESAG!M167,FAED!L167-FAED!M167,MESC!L167-MESC!M167,REITORIA!L167-REITORIA!M167)</f>
        <v>14</v>
      </c>
      <c r="N167" s="44">
        <f t="shared" si="6"/>
        <v>172</v>
      </c>
      <c r="O167" s="77">
        <f t="shared" si="8"/>
        <v>4099.4399999999996</v>
      </c>
      <c r="P167" s="77">
        <f t="shared" si="7"/>
        <v>308.56</v>
      </c>
    </row>
    <row r="168" spans="1:16" ht="15" customHeight="1" x14ac:dyDescent="0.2">
      <c r="A168" s="228"/>
      <c r="B168" s="230"/>
      <c r="C168" s="63">
        <v>231</v>
      </c>
      <c r="D168" s="67" t="s">
        <v>407</v>
      </c>
      <c r="E168" s="35" t="s">
        <v>235</v>
      </c>
      <c r="F168" s="35" t="s">
        <v>490</v>
      </c>
      <c r="G168" s="37" t="s">
        <v>517</v>
      </c>
      <c r="H168" s="55" t="s">
        <v>240</v>
      </c>
      <c r="I168" s="52">
        <v>20</v>
      </c>
      <c r="J168" s="52">
        <v>30</v>
      </c>
      <c r="K168" s="75">
        <v>25.58</v>
      </c>
      <c r="L168" s="46">
        <v>116</v>
      </c>
      <c r="M168" s="45">
        <f>SUM(CCT!L168-CCT!M168,CAV!L168-CAV!M168,CEAD!L168-CEAD!M168,CEART!L168-CEART!M168,CEAVI!L168-CEAVI!M168,CEFID!L168-CEFID!M168,CEO!L168-CEO!M168,CEPLAN!L168-CEPLAN!M168,CERES!L168-CERES!M168,CESFI!L168-CESFI!M168,ESAG!L168-ESAG!M168,FAED!L168-FAED!M168,MESC!L168-MESC!M168,REITORIA!L168-REITORIA!M168)</f>
        <v>14</v>
      </c>
      <c r="N168" s="44">
        <f t="shared" si="6"/>
        <v>102</v>
      </c>
      <c r="O168" s="77">
        <f t="shared" si="8"/>
        <v>2967.2799999999997</v>
      </c>
      <c r="P168" s="77">
        <f t="shared" si="7"/>
        <v>358.12</v>
      </c>
    </row>
    <row r="169" spans="1:16" ht="15" customHeight="1" x14ac:dyDescent="0.2">
      <c r="A169" s="228"/>
      <c r="B169" s="230"/>
      <c r="C169" s="63">
        <v>232</v>
      </c>
      <c r="D169" s="64" t="s">
        <v>408</v>
      </c>
      <c r="E169" s="52" t="s">
        <v>235</v>
      </c>
      <c r="F169" s="52" t="s">
        <v>490</v>
      </c>
      <c r="G169" s="35" t="s">
        <v>513</v>
      </c>
      <c r="H169" s="52" t="s">
        <v>240</v>
      </c>
      <c r="I169" s="52">
        <v>20</v>
      </c>
      <c r="J169" s="52">
        <v>30</v>
      </c>
      <c r="K169" s="75">
        <v>44.42</v>
      </c>
      <c r="L169" s="46">
        <v>148</v>
      </c>
      <c r="M169" s="45">
        <f>SUM(CCT!L169-CCT!M169,CAV!L169-CAV!M169,CEAD!L169-CEAD!M169,CEART!L169-CEART!M169,CEAVI!L169-CEAVI!M169,CEFID!L169-CEFID!M169,CEO!L169-CEO!M169,CEPLAN!L169-CEPLAN!M169,CERES!L169-CERES!M169,CESFI!L169-CESFI!M169,ESAG!L169-ESAG!M169,FAED!L169-FAED!M169,MESC!L169-MESC!M169,REITORIA!L169-REITORIA!M169)</f>
        <v>12</v>
      </c>
      <c r="N169" s="44">
        <f t="shared" si="6"/>
        <v>136</v>
      </c>
      <c r="O169" s="77">
        <f t="shared" si="8"/>
        <v>6574.16</v>
      </c>
      <c r="P169" s="77">
        <f t="shared" si="7"/>
        <v>533.04</v>
      </c>
    </row>
    <row r="170" spans="1:16" ht="15" customHeight="1" x14ac:dyDescent="0.2">
      <c r="A170" s="228"/>
      <c r="B170" s="230"/>
      <c r="C170" s="63">
        <v>233</v>
      </c>
      <c r="D170" s="64" t="s">
        <v>409</v>
      </c>
      <c r="E170" s="52" t="s">
        <v>235</v>
      </c>
      <c r="F170" s="52" t="s">
        <v>490</v>
      </c>
      <c r="G170" s="35" t="s">
        <v>513</v>
      </c>
      <c r="H170" s="52" t="s">
        <v>240</v>
      </c>
      <c r="I170" s="52">
        <v>20</v>
      </c>
      <c r="J170" s="52">
        <v>30</v>
      </c>
      <c r="K170" s="75">
        <v>56.65</v>
      </c>
      <c r="L170" s="46">
        <v>160</v>
      </c>
      <c r="M170" s="45">
        <f>SUM(CCT!L170-CCT!M170,CAV!L170-CAV!M170,CEAD!L170-CEAD!M170,CEART!L170-CEART!M170,CEAVI!L170-CEAVI!M170,CEFID!L170-CEFID!M170,CEO!L170-CEO!M170,CEPLAN!L170-CEPLAN!M170,CERES!L170-CERES!M170,CESFI!L170-CESFI!M170,ESAG!L170-ESAG!M170,FAED!L170-FAED!M170,MESC!L170-MESC!M170,REITORIA!L170-REITORIA!M170)</f>
        <v>20</v>
      </c>
      <c r="N170" s="44">
        <f t="shared" si="6"/>
        <v>140</v>
      </c>
      <c r="O170" s="77">
        <f t="shared" si="8"/>
        <v>9064</v>
      </c>
      <c r="P170" s="77">
        <f t="shared" si="7"/>
        <v>1133</v>
      </c>
    </row>
    <row r="171" spans="1:16" ht="15" customHeight="1" x14ac:dyDescent="0.2">
      <c r="A171" s="228"/>
      <c r="B171" s="230"/>
      <c r="C171" s="58">
        <v>234</v>
      </c>
      <c r="D171" s="67" t="s">
        <v>410</v>
      </c>
      <c r="E171" s="52" t="s">
        <v>235</v>
      </c>
      <c r="F171" s="52" t="s">
        <v>490</v>
      </c>
      <c r="G171" s="35" t="s">
        <v>353</v>
      </c>
      <c r="H171" s="52" t="s">
        <v>240</v>
      </c>
      <c r="I171" s="52">
        <v>20</v>
      </c>
      <c r="J171" s="52">
        <v>30</v>
      </c>
      <c r="K171" s="75">
        <v>52.52</v>
      </c>
      <c r="L171" s="46">
        <v>153</v>
      </c>
      <c r="M171" s="45">
        <f>SUM(CCT!L171-CCT!M171,CAV!L171-CAV!M171,CEAD!L171-CEAD!M171,CEART!L171-CEART!M171,CEAVI!L171-CEAVI!M171,CEFID!L171-CEFID!M171,CEO!L171-CEO!M171,CEPLAN!L171-CEPLAN!M171,CERES!L171-CERES!M171,CESFI!L171-CESFI!M171,ESAG!L171-ESAG!M171,FAED!L171-FAED!M171,MESC!L171-MESC!M171,REITORIA!L171-REITORIA!M171)</f>
        <v>25</v>
      </c>
      <c r="N171" s="44">
        <f t="shared" si="6"/>
        <v>128</v>
      </c>
      <c r="O171" s="77">
        <f t="shared" si="8"/>
        <v>8035.56</v>
      </c>
      <c r="P171" s="77">
        <f t="shared" si="7"/>
        <v>1313</v>
      </c>
    </row>
    <row r="172" spans="1:16" ht="15" customHeight="1" x14ac:dyDescent="0.2">
      <c r="A172" s="228"/>
      <c r="B172" s="230"/>
      <c r="C172" s="63">
        <v>235</v>
      </c>
      <c r="D172" s="67" t="s">
        <v>411</v>
      </c>
      <c r="E172" s="52" t="s">
        <v>235</v>
      </c>
      <c r="F172" s="52" t="s">
        <v>490</v>
      </c>
      <c r="G172" s="35" t="s">
        <v>512</v>
      </c>
      <c r="H172" s="52" t="s">
        <v>240</v>
      </c>
      <c r="I172" s="52">
        <v>20</v>
      </c>
      <c r="J172" s="52">
        <v>30</v>
      </c>
      <c r="K172" s="75">
        <v>56.43</v>
      </c>
      <c r="L172" s="46">
        <v>149</v>
      </c>
      <c r="M172" s="45">
        <f>SUM(CCT!L172-CCT!M172,CAV!L172-CAV!M172,CEAD!L172-CEAD!M172,CEART!L172-CEART!M172,CEAVI!L172-CEAVI!M172,CEFID!L172-CEFID!M172,CEO!L172-CEO!M172,CEPLAN!L172-CEPLAN!M172,CERES!L172-CERES!M172,CESFI!L172-CESFI!M172,ESAG!L172-ESAG!M172,FAED!L172-FAED!M172,MESC!L172-MESC!M172,REITORIA!L172-REITORIA!M172)</f>
        <v>20</v>
      </c>
      <c r="N172" s="44">
        <f t="shared" si="6"/>
        <v>129</v>
      </c>
      <c r="O172" s="77">
        <f t="shared" si="8"/>
        <v>8408.07</v>
      </c>
      <c r="P172" s="77">
        <f t="shared" si="7"/>
        <v>1128.5999999999999</v>
      </c>
    </row>
    <row r="173" spans="1:16" ht="15" customHeight="1" x14ac:dyDescent="0.2">
      <c r="A173" s="228"/>
      <c r="B173" s="230"/>
      <c r="C173" s="63">
        <v>236</v>
      </c>
      <c r="D173" s="64" t="s">
        <v>412</v>
      </c>
      <c r="E173" s="52" t="s">
        <v>235</v>
      </c>
      <c r="F173" s="52" t="s">
        <v>490</v>
      </c>
      <c r="G173" s="35" t="s">
        <v>522</v>
      </c>
      <c r="H173" s="52" t="s">
        <v>240</v>
      </c>
      <c r="I173" s="52">
        <v>20</v>
      </c>
      <c r="J173" s="52">
        <v>30</v>
      </c>
      <c r="K173" s="75">
        <v>57.59</v>
      </c>
      <c r="L173" s="46">
        <v>116</v>
      </c>
      <c r="M173" s="45">
        <f>SUM(CCT!L173-CCT!M173,CAV!L173-CAV!M173,CEAD!L173-CEAD!M173,CEART!L173-CEART!M173,CEAVI!L173-CEAVI!M173,CEFID!L173-CEFID!M173,CEO!L173-CEO!M173,CEPLAN!L173-CEPLAN!M173,CERES!L173-CERES!M173,CESFI!L173-CESFI!M173,ESAG!L173-ESAG!M173,FAED!L173-FAED!M173,MESC!L173-MESC!M173,REITORIA!L173-REITORIA!M173)</f>
        <v>25</v>
      </c>
      <c r="N173" s="44">
        <f t="shared" si="6"/>
        <v>91</v>
      </c>
      <c r="O173" s="77">
        <f t="shared" si="8"/>
        <v>6680.4400000000005</v>
      </c>
      <c r="P173" s="77">
        <f t="shared" si="7"/>
        <v>1439.75</v>
      </c>
    </row>
    <row r="174" spans="1:16" ht="15" customHeight="1" x14ac:dyDescent="0.2">
      <c r="A174" s="228"/>
      <c r="B174" s="230"/>
      <c r="C174" s="63">
        <v>237</v>
      </c>
      <c r="D174" s="64" t="s">
        <v>413</v>
      </c>
      <c r="E174" s="52" t="s">
        <v>235</v>
      </c>
      <c r="F174" s="52" t="s">
        <v>490</v>
      </c>
      <c r="G174" s="35" t="s">
        <v>523</v>
      </c>
      <c r="H174" s="52" t="s">
        <v>240</v>
      </c>
      <c r="I174" s="52">
        <v>20</v>
      </c>
      <c r="J174" s="52">
        <v>30</v>
      </c>
      <c r="K174" s="75">
        <v>140</v>
      </c>
      <c r="L174" s="46">
        <v>101</v>
      </c>
      <c r="M174" s="45">
        <f>SUM(CCT!L174-CCT!M174,CAV!L174-CAV!M174,CEAD!L174-CEAD!M174,CEART!L174-CEART!M174,CEAVI!L174-CEAVI!M174,CEFID!L174-CEFID!M174,CEO!L174-CEO!M174,CEPLAN!L174-CEPLAN!M174,CERES!L174-CERES!M174,CESFI!L174-CESFI!M174,ESAG!L174-ESAG!M174,FAED!L174-FAED!M174,MESC!L174-MESC!M174,REITORIA!L174-REITORIA!M174)</f>
        <v>16</v>
      </c>
      <c r="N174" s="44">
        <f t="shared" si="6"/>
        <v>85</v>
      </c>
      <c r="O174" s="77">
        <f t="shared" si="8"/>
        <v>14140</v>
      </c>
      <c r="P174" s="77">
        <f t="shared" si="7"/>
        <v>2240</v>
      </c>
    </row>
    <row r="175" spans="1:16" ht="15" customHeight="1" x14ac:dyDescent="0.2">
      <c r="A175" s="228"/>
      <c r="B175" s="230"/>
      <c r="C175" s="63">
        <v>238</v>
      </c>
      <c r="D175" s="64" t="s">
        <v>71</v>
      </c>
      <c r="E175" s="52" t="s">
        <v>235</v>
      </c>
      <c r="F175" s="52" t="s">
        <v>524</v>
      </c>
      <c r="G175" s="35" t="s">
        <v>356</v>
      </c>
      <c r="H175" s="52" t="s">
        <v>31</v>
      </c>
      <c r="I175" s="52">
        <v>20</v>
      </c>
      <c r="J175" s="52">
        <v>30</v>
      </c>
      <c r="K175" s="75">
        <v>34.47</v>
      </c>
      <c r="L175" s="46">
        <v>150</v>
      </c>
      <c r="M175" s="45">
        <f>SUM(CCT!L175-CCT!M175,CAV!L175-CAV!M175,CEAD!L175-CEAD!M175,CEART!L175-CEART!M175,CEAVI!L175-CEAVI!M175,CEFID!L175-CEFID!M175,CEO!L175-CEO!M175,CEPLAN!L175-CEPLAN!M175,CERES!L175-CERES!M175,CESFI!L175-CESFI!M175,ESAG!L175-ESAG!M175,FAED!L175-FAED!M175,MESC!L175-MESC!M175,REITORIA!L175-REITORIA!M175)</f>
        <v>34</v>
      </c>
      <c r="N175" s="44">
        <f t="shared" si="6"/>
        <v>116</v>
      </c>
      <c r="O175" s="77">
        <f t="shared" si="8"/>
        <v>5170.5</v>
      </c>
      <c r="P175" s="77">
        <f t="shared" si="7"/>
        <v>1171.98</v>
      </c>
    </row>
    <row r="176" spans="1:16" ht="15" customHeight="1" x14ac:dyDescent="0.2">
      <c r="A176" s="228"/>
      <c r="B176" s="230"/>
      <c r="C176" s="58">
        <v>239</v>
      </c>
      <c r="D176" s="64" t="s">
        <v>72</v>
      </c>
      <c r="E176" s="35" t="s">
        <v>235</v>
      </c>
      <c r="F176" s="35" t="s">
        <v>524</v>
      </c>
      <c r="G176" s="35" t="s">
        <v>357</v>
      </c>
      <c r="H176" s="35" t="s">
        <v>31</v>
      </c>
      <c r="I176" s="52">
        <v>20</v>
      </c>
      <c r="J176" s="52">
        <v>30</v>
      </c>
      <c r="K176" s="75">
        <v>54.58</v>
      </c>
      <c r="L176" s="46">
        <v>110</v>
      </c>
      <c r="M176" s="45">
        <f>SUM(CCT!L176-CCT!M176,CAV!L176-CAV!M176,CEAD!L176-CEAD!M176,CEART!L176-CEART!M176,CEAVI!L176-CEAVI!M176,CEFID!L176-CEFID!M176,CEO!L176-CEO!M176,CEPLAN!L176-CEPLAN!M176,CERES!L176-CERES!M176,CESFI!L176-CESFI!M176,ESAG!L176-ESAG!M176,FAED!L176-FAED!M176,MESC!L176-MESC!M176,REITORIA!L176-REITORIA!M176)</f>
        <v>35</v>
      </c>
      <c r="N176" s="44">
        <f t="shared" si="6"/>
        <v>75</v>
      </c>
      <c r="O176" s="77">
        <f t="shared" si="8"/>
        <v>6003.8</v>
      </c>
      <c r="P176" s="77">
        <f t="shared" si="7"/>
        <v>1910.3</v>
      </c>
    </row>
    <row r="177" spans="1:16" ht="15" customHeight="1" x14ac:dyDescent="0.2">
      <c r="A177" s="228"/>
      <c r="B177" s="230"/>
      <c r="C177" s="63">
        <v>240</v>
      </c>
      <c r="D177" s="64" t="s">
        <v>73</v>
      </c>
      <c r="E177" s="35" t="s">
        <v>235</v>
      </c>
      <c r="F177" s="35" t="s">
        <v>525</v>
      </c>
      <c r="G177" s="35" t="s">
        <v>526</v>
      </c>
      <c r="H177" s="70" t="s">
        <v>31</v>
      </c>
      <c r="I177" s="52">
        <v>20</v>
      </c>
      <c r="J177" s="52">
        <v>30</v>
      </c>
      <c r="K177" s="75">
        <v>472.25</v>
      </c>
      <c r="L177" s="46">
        <v>49</v>
      </c>
      <c r="M177" s="45">
        <f>SUM(CCT!L177-CCT!M177,CAV!L177-CAV!M177,CEAD!L177-CEAD!M177,CEART!L177-CEART!M177,CEAVI!L177-CEAVI!M177,CEFID!L177-CEFID!M177,CEO!L177-CEO!M177,CEPLAN!L177-CEPLAN!M177,CERES!L177-CERES!M177,CESFI!L177-CESFI!M177,ESAG!L177-ESAG!M177,FAED!L177-FAED!M177,MESC!L177-MESC!M177,REITORIA!L177-REITORIA!M177)</f>
        <v>6</v>
      </c>
      <c r="N177" s="44">
        <f t="shared" si="6"/>
        <v>43</v>
      </c>
      <c r="O177" s="77">
        <f t="shared" si="8"/>
        <v>23140.25</v>
      </c>
      <c r="P177" s="77">
        <f t="shared" si="7"/>
        <v>2833.5</v>
      </c>
    </row>
    <row r="178" spans="1:16" ht="15" customHeight="1" x14ac:dyDescent="0.2">
      <c r="A178" s="228"/>
      <c r="B178" s="230"/>
      <c r="C178" s="63">
        <v>241</v>
      </c>
      <c r="D178" s="67" t="s">
        <v>76</v>
      </c>
      <c r="E178" s="35" t="s">
        <v>235</v>
      </c>
      <c r="F178" s="35" t="s">
        <v>527</v>
      </c>
      <c r="G178" s="35" t="s">
        <v>528</v>
      </c>
      <c r="H178" s="55" t="s">
        <v>243</v>
      </c>
      <c r="I178" s="52">
        <v>20</v>
      </c>
      <c r="J178" s="52">
        <v>30</v>
      </c>
      <c r="K178" s="75">
        <v>27.38</v>
      </c>
      <c r="L178" s="46">
        <v>298</v>
      </c>
      <c r="M178" s="45">
        <f>SUM(CCT!L178-CCT!M178,CAV!L178-CAV!M178,CEAD!L178-CEAD!M178,CEART!L178-CEART!M178,CEAVI!L178-CEAVI!M178,CEFID!L178-CEFID!M178,CEO!L178-CEO!M178,CEPLAN!L178-CEPLAN!M178,CERES!L178-CERES!M178,CESFI!L178-CESFI!M178,ESAG!L178-ESAG!M178,FAED!L178-FAED!M178,MESC!L178-MESC!M178,REITORIA!L178-REITORIA!M178)</f>
        <v>100</v>
      </c>
      <c r="N178" s="44">
        <f t="shared" si="6"/>
        <v>198</v>
      </c>
      <c r="O178" s="77">
        <f t="shared" si="8"/>
        <v>8159.24</v>
      </c>
      <c r="P178" s="77">
        <f t="shared" si="7"/>
        <v>2738</v>
      </c>
    </row>
    <row r="179" spans="1:16" ht="15" customHeight="1" x14ac:dyDescent="0.2">
      <c r="A179" s="228"/>
      <c r="B179" s="230"/>
      <c r="C179" s="63">
        <v>242</v>
      </c>
      <c r="D179" s="64" t="s">
        <v>177</v>
      </c>
      <c r="E179" s="35" t="s">
        <v>235</v>
      </c>
      <c r="F179" s="35" t="s">
        <v>529</v>
      </c>
      <c r="G179" s="35" t="s">
        <v>530</v>
      </c>
      <c r="H179" s="52" t="s">
        <v>243</v>
      </c>
      <c r="I179" s="52">
        <v>20</v>
      </c>
      <c r="J179" s="52">
        <v>30</v>
      </c>
      <c r="K179" s="75">
        <v>33.89</v>
      </c>
      <c r="L179" s="46">
        <v>656</v>
      </c>
      <c r="M179" s="45">
        <f>SUM(CCT!L179-CCT!M179,CAV!L179-CAV!M179,CEAD!L179-CEAD!M179,CEART!L179-CEART!M179,CEAVI!L179-CEAVI!M179,CEFID!L179-CEFID!M179,CEO!L179-CEO!M179,CEPLAN!L179-CEPLAN!M179,CERES!L179-CERES!M179,CESFI!L179-CESFI!M179,ESAG!L179-ESAG!M179,FAED!L179-FAED!M179,MESC!L179-MESC!M179,REITORIA!L179-REITORIA!M179)</f>
        <v>210</v>
      </c>
      <c r="N179" s="44">
        <f t="shared" si="6"/>
        <v>446</v>
      </c>
      <c r="O179" s="77">
        <f t="shared" si="8"/>
        <v>22231.84</v>
      </c>
      <c r="P179" s="77">
        <f t="shared" si="7"/>
        <v>7116.9000000000005</v>
      </c>
    </row>
    <row r="180" spans="1:16" ht="15" customHeight="1" x14ac:dyDescent="0.2">
      <c r="A180" s="228"/>
      <c r="B180" s="230"/>
      <c r="C180" s="63">
        <v>243</v>
      </c>
      <c r="D180" s="64" t="s">
        <v>414</v>
      </c>
      <c r="E180" s="35" t="s">
        <v>235</v>
      </c>
      <c r="F180" s="35" t="s">
        <v>529</v>
      </c>
      <c r="G180" s="35" t="s">
        <v>531</v>
      </c>
      <c r="H180" s="52" t="s">
        <v>240</v>
      </c>
      <c r="I180" s="52">
        <v>20</v>
      </c>
      <c r="J180" s="52">
        <v>30</v>
      </c>
      <c r="K180" s="75">
        <v>92.9</v>
      </c>
      <c r="L180" s="46">
        <v>20</v>
      </c>
      <c r="M180" s="45">
        <f>SUM(CCT!L180-CCT!M180,CAV!L180-CAV!M180,CEAD!L180-CEAD!M180,CEART!L180-CEART!M180,CEAVI!L180-CEAVI!M180,CEFID!L180-CEFID!M180,CEO!L180-CEO!M180,CEPLAN!L180-CEPLAN!M180,CERES!L180-CERES!M180,CESFI!L180-CESFI!M180,ESAG!L180-ESAG!M180,FAED!L180-FAED!M180,MESC!L180-MESC!M180,REITORIA!L180-REITORIA!M180)</f>
        <v>10</v>
      </c>
      <c r="N180" s="44">
        <f t="shared" si="6"/>
        <v>10</v>
      </c>
      <c r="O180" s="77">
        <f t="shared" si="8"/>
        <v>1858</v>
      </c>
      <c r="P180" s="77">
        <f t="shared" si="7"/>
        <v>929</v>
      </c>
    </row>
    <row r="181" spans="1:16" ht="15" customHeight="1" x14ac:dyDescent="0.2">
      <c r="A181" s="228"/>
      <c r="B181" s="230"/>
      <c r="C181" s="58">
        <v>244</v>
      </c>
      <c r="D181" s="64" t="s">
        <v>178</v>
      </c>
      <c r="E181" s="35" t="s">
        <v>235</v>
      </c>
      <c r="F181" s="35" t="s">
        <v>358</v>
      </c>
      <c r="G181" s="35" t="s">
        <v>532</v>
      </c>
      <c r="H181" s="52" t="s">
        <v>240</v>
      </c>
      <c r="I181" s="52">
        <v>20</v>
      </c>
      <c r="J181" s="52">
        <v>30</v>
      </c>
      <c r="K181" s="75">
        <v>0.53</v>
      </c>
      <c r="L181" s="46">
        <v>610</v>
      </c>
      <c r="M181" s="45">
        <f>SUM(CCT!L181-CCT!M181,CAV!L181-CAV!M181,CEAD!L181-CEAD!M181,CEART!L181-CEART!M181,CEAVI!L181-CEAVI!M181,CEFID!L181-CEFID!M181,CEO!L181-CEO!M181,CEPLAN!L181-CEPLAN!M181,CERES!L181-CERES!M181,CESFI!L181-CESFI!M181,ESAG!L181-ESAG!M181,FAED!L181-FAED!M181,MESC!L181-MESC!M181,REITORIA!L181-REITORIA!M181)</f>
        <v>90</v>
      </c>
      <c r="N181" s="44">
        <f t="shared" si="6"/>
        <v>520</v>
      </c>
      <c r="O181" s="77">
        <f t="shared" si="8"/>
        <v>323.3</v>
      </c>
      <c r="P181" s="77">
        <f t="shared" si="7"/>
        <v>47.7</v>
      </c>
    </row>
    <row r="182" spans="1:16" ht="15" customHeight="1" x14ac:dyDescent="0.2">
      <c r="A182" s="228"/>
      <c r="B182" s="230"/>
      <c r="C182" s="63">
        <v>245</v>
      </c>
      <c r="D182" s="64" t="s">
        <v>74</v>
      </c>
      <c r="E182" s="35" t="s">
        <v>235</v>
      </c>
      <c r="F182" s="35" t="s">
        <v>354</v>
      </c>
      <c r="G182" s="35" t="s">
        <v>251</v>
      </c>
      <c r="H182" s="52" t="s">
        <v>31</v>
      </c>
      <c r="I182" s="52">
        <v>20</v>
      </c>
      <c r="J182" s="52">
        <v>30</v>
      </c>
      <c r="K182" s="75">
        <v>36.11</v>
      </c>
      <c r="L182" s="46">
        <v>75</v>
      </c>
      <c r="M182" s="45">
        <f>SUM(CCT!L182-CCT!M182,CAV!L182-CAV!M182,CEAD!L182-CEAD!M182,CEART!L182-CEART!M182,CEAVI!L182-CEAVI!M182,CEFID!L182-CEFID!M182,CEO!L182-CEO!M182,CEPLAN!L182-CEPLAN!M182,CERES!L182-CERES!M182,CESFI!L182-CESFI!M182,ESAG!L182-ESAG!M182,FAED!L182-FAED!M182,MESC!L182-MESC!M182,REITORIA!L182-REITORIA!M182)</f>
        <v>20</v>
      </c>
      <c r="N182" s="44">
        <f t="shared" si="6"/>
        <v>55</v>
      </c>
      <c r="O182" s="77">
        <f t="shared" si="8"/>
        <v>2708.25</v>
      </c>
      <c r="P182" s="77">
        <f t="shared" si="7"/>
        <v>722.2</v>
      </c>
    </row>
    <row r="183" spans="1:16" ht="15" customHeight="1" x14ac:dyDescent="0.2">
      <c r="A183" s="228"/>
      <c r="B183" s="230"/>
      <c r="C183" s="63">
        <v>246</v>
      </c>
      <c r="D183" s="38" t="s">
        <v>179</v>
      </c>
      <c r="E183" s="35" t="s">
        <v>235</v>
      </c>
      <c r="F183" s="35" t="s">
        <v>490</v>
      </c>
      <c r="G183" s="35" t="s">
        <v>533</v>
      </c>
      <c r="H183" s="52" t="s">
        <v>240</v>
      </c>
      <c r="I183" s="52">
        <v>20</v>
      </c>
      <c r="J183" s="52">
        <v>30</v>
      </c>
      <c r="K183" s="75">
        <v>114.66</v>
      </c>
      <c r="L183" s="46">
        <v>69</v>
      </c>
      <c r="M183" s="45">
        <f>SUM(CCT!L183-CCT!M183,CAV!L183-CAV!M183,CEAD!L183-CEAD!M183,CEART!L183-CEART!M183,CEAVI!L183-CEAVI!M183,CEFID!L183-CEFID!M183,CEO!L183-CEO!M183,CEPLAN!L183-CEPLAN!M183,CERES!L183-CERES!M183,CESFI!L183-CESFI!M183,ESAG!L183-ESAG!M183,FAED!L183-FAED!M183,MESC!L183-MESC!M183,REITORIA!L183-REITORIA!M183)</f>
        <v>12</v>
      </c>
      <c r="N183" s="44">
        <f t="shared" si="6"/>
        <v>57</v>
      </c>
      <c r="O183" s="77">
        <f t="shared" si="8"/>
        <v>7911.54</v>
      </c>
      <c r="P183" s="77">
        <f t="shared" si="7"/>
        <v>1375.92</v>
      </c>
    </row>
    <row r="184" spans="1:16" ht="15" customHeight="1" x14ac:dyDescent="0.2">
      <c r="A184" s="228"/>
      <c r="B184" s="230"/>
      <c r="C184" s="63">
        <v>247</v>
      </c>
      <c r="D184" s="38" t="s">
        <v>180</v>
      </c>
      <c r="E184" s="35" t="s">
        <v>235</v>
      </c>
      <c r="F184" s="35" t="s">
        <v>511</v>
      </c>
      <c r="G184" s="35">
        <v>39002</v>
      </c>
      <c r="H184" s="52" t="s">
        <v>240</v>
      </c>
      <c r="I184" s="52">
        <v>20</v>
      </c>
      <c r="J184" s="52">
        <v>30</v>
      </c>
      <c r="K184" s="75">
        <v>10.130000000000001</v>
      </c>
      <c r="L184" s="46">
        <v>312</v>
      </c>
      <c r="M184" s="45">
        <f>SUM(CCT!L184-CCT!M184,CAV!L184-CAV!M184,CEAD!L184-CEAD!M184,CEART!L184-CEART!M184,CEAVI!L184-CEAVI!M184,CEFID!L184-CEFID!M184,CEO!L184-CEO!M184,CEPLAN!L184-CEPLAN!M184,CERES!L184-CERES!M184,CESFI!L184-CESFI!M184,ESAG!L184-ESAG!M184,FAED!L184-FAED!M184,MESC!L184-MESC!M184,REITORIA!L184-REITORIA!M184)</f>
        <v>12</v>
      </c>
      <c r="N184" s="44">
        <f t="shared" si="6"/>
        <v>300</v>
      </c>
      <c r="O184" s="77">
        <f t="shared" si="8"/>
        <v>3160.5600000000004</v>
      </c>
      <c r="P184" s="77">
        <f t="shared" si="7"/>
        <v>121.56</v>
      </c>
    </row>
    <row r="185" spans="1:16" ht="15" customHeight="1" x14ac:dyDescent="0.2">
      <c r="A185" s="228"/>
      <c r="B185" s="230"/>
      <c r="C185" s="63">
        <v>248</v>
      </c>
      <c r="D185" s="64" t="s">
        <v>181</v>
      </c>
      <c r="E185" s="35" t="s">
        <v>235</v>
      </c>
      <c r="F185" s="35" t="s">
        <v>534</v>
      </c>
      <c r="G185" s="35" t="s">
        <v>360</v>
      </c>
      <c r="H185" s="52" t="s">
        <v>240</v>
      </c>
      <c r="I185" s="52">
        <v>20</v>
      </c>
      <c r="J185" s="52">
        <v>30</v>
      </c>
      <c r="K185" s="75">
        <v>12.27</v>
      </c>
      <c r="L185" s="46">
        <v>269</v>
      </c>
      <c r="M185" s="45">
        <f>SUM(CCT!L185-CCT!M185,CAV!L185-CAV!M185,CEAD!L185-CEAD!M185,CEART!L185-CEART!M185,CEAVI!L185-CEAVI!M185,CEFID!L185-CEFID!M185,CEO!L185-CEO!M185,CEPLAN!L185-CEPLAN!M185,CERES!L185-CERES!M185,CESFI!L185-CESFI!M185,ESAG!L185-ESAG!M185,FAED!L185-FAED!M185,MESC!L185-MESC!M185,REITORIA!L185-REITORIA!M185)</f>
        <v>12</v>
      </c>
      <c r="N185" s="44">
        <f t="shared" si="6"/>
        <v>257</v>
      </c>
      <c r="O185" s="77">
        <f t="shared" si="8"/>
        <v>3300.63</v>
      </c>
      <c r="P185" s="77">
        <f t="shared" si="7"/>
        <v>147.24</v>
      </c>
    </row>
    <row r="186" spans="1:16" ht="15" customHeight="1" x14ac:dyDescent="0.2">
      <c r="A186" s="228"/>
      <c r="B186" s="230"/>
      <c r="C186" s="58">
        <v>249</v>
      </c>
      <c r="D186" s="64" t="s">
        <v>49</v>
      </c>
      <c r="E186" s="35" t="s">
        <v>235</v>
      </c>
      <c r="F186" s="35" t="s">
        <v>534</v>
      </c>
      <c r="G186" s="72" t="s">
        <v>360</v>
      </c>
      <c r="H186" s="52" t="s">
        <v>240</v>
      </c>
      <c r="I186" s="52">
        <v>20</v>
      </c>
      <c r="J186" s="52">
        <v>30</v>
      </c>
      <c r="K186" s="75">
        <v>16.27</v>
      </c>
      <c r="L186" s="46">
        <v>282</v>
      </c>
      <c r="M186" s="45">
        <f>SUM(CCT!L186-CCT!M186,CAV!L186-CAV!M186,CEAD!L186-CEAD!M186,CEART!L186-CEART!M186,CEAVI!L186-CEAVI!M186,CEFID!L186-CEFID!M186,CEO!L186-CEO!M186,CEPLAN!L186-CEPLAN!M186,CERES!L186-CERES!M186,CESFI!L186-CESFI!M186,ESAG!L186-ESAG!M186,FAED!L186-FAED!M186,MESC!L186-MESC!M186,REITORIA!L186-REITORIA!M186)</f>
        <v>22</v>
      </c>
      <c r="N186" s="44">
        <f t="shared" si="6"/>
        <v>260</v>
      </c>
      <c r="O186" s="77">
        <f t="shared" si="8"/>
        <v>4588.1400000000003</v>
      </c>
      <c r="P186" s="77">
        <f t="shared" si="7"/>
        <v>357.94</v>
      </c>
    </row>
    <row r="187" spans="1:16" ht="15" customHeight="1" x14ac:dyDescent="0.2">
      <c r="A187" s="228"/>
      <c r="B187" s="230"/>
      <c r="C187" s="63">
        <v>250</v>
      </c>
      <c r="D187" s="64" t="s">
        <v>182</v>
      </c>
      <c r="E187" s="35" t="s">
        <v>235</v>
      </c>
      <c r="F187" s="35" t="s">
        <v>361</v>
      </c>
      <c r="G187" s="72">
        <v>52832</v>
      </c>
      <c r="H187" s="52" t="s">
        <v>240</v>
      </c>
      <c r="I187" s="52">
        <v>20</v>
      </c>
      <c r="J187" s="52">
        <v>30</v>
      </c>
      <c r="K187" s="75">
        <v>6.67</v>
      </c>
      <c r="L187" s="46">
        <v>133</v>
      </c>
      <c r="M187" s="45">
        <f>SUM(CCT!L187-CCT!M187,CAV!L187-CAV!M187,CEAD!L187-CEAD!M187,CEART!L187-CEART!M187,CEAVI!L187-CEAVI!M187,CEFID!L187-CEFID!M187,CEO!L187-CEO!M187,CEPLAN!L187-CEPLAN!M187,CERES!L187-CERES!M187,CESFI!L187-CESFI!M187,ESAG!L187-ESAG!M187,FAED!L187-FAED!M187,MESC!L187-MESC!M187,REITORIA!L187-REITORIA!M187)</f>
        <v>0</v>
      </c>
      <c r="N187" s="44">
        <f t="shared" si="6"/>
        <v>133</v>
      </c>
      <c r="O187" s="77">
        <f t="shared" si="8"/>
        <v>887.11</v>
      </c>
      <c r="P187" s="77">
        <f t="shared" si="7"/>
        <v>0</v>
      </c>
    </row>
    <row r="188" spans="1:16" ht="15" customHeight="1" x14ac:dyDescent="0.2">
      <c r="A188" s="228"/>
      <c r="B188" s="230"/>
      <c r="C188" s="63">
        <v>251</v>
      </c>
      <c r="D188" s="38" t="s">
        <v>183</v>
      </c>
      <c r="E188" s="35" t="s">
        <v>235</v>
      </c>
      <c r="F188" s="35" t="s">
        <v>362</v>
      </c>
      <c r="G188" s="35">
        <v>7003</v>
      </c>
      <c r="H188" s="52" t="s">
        <v>31</v>
      </c>
      <c r="I188" s="52">
        <v>20</v>
      </c>
      <c r="J188" s="52">
        <v>30</v>
      </c>
      <c r="K188" s="75">
        <v>105.15</v>
      </c>
      <c r="L188" s="46">
        <v>95</v>
      </c>
      <c r="M188" s="45">
        <f>SUM(CCT!L188-CCT!M188,CAV!L188-CAV!M188,CEAD!L188-CEAD!M188,CEART!L188-CEART!M188,CEAVI!L188-CEAVI!M188,CEFID!L188-CEFID!M188,CEO!L188-CEO!M188,CEPLAN!L188-CEPLAN!M188,CERES!L188-CERES!M188,CESFI!L188-CESFI!M188,ESAG!L188-ESAG!M188,FAED!L188-FAED!M188,MESC!L188-MESC!M188,REITORIA!L188-REITORIA!M188)</f>
        <v>15</v>
      </c>
      <c r="N188" s="44">
        <f t="shared" si="6"/>
        <v>80</v>
      </c>
      <c r="O188" s="77">
        <f t="shared" si="8"/>
        <v>9989.25</v>
      </c>
      <c r="P188" s="77">
        <f t="shared" si="7"/>
        <v>1577.25</v>
      </c>
    </row>
    <row r="189" spans="1:16" ht="15" customHeight="1" x14ac:dyDescent="0.2">
      <c r="A189" s="228"/>
      <c r="B189" s="230"/>
      <c r="C189" s="63">
        <v>252</v>
      </c>
      <c r="D189" s="64" t="s">
        <v>184</v>
      </c>
      <c r="E189" s="35" t="s">
        <v>235</v>
      </c>
      <c r="F189" s="35" t="s">
        <v>363</v>
      </c>
      <c r="G189" s="35" t="s">
        <v>364</v>
      </c>
      <c r="H189" s="52" t="s">
        <v>240</v>
      </c>
      <c r="I189" s="52">
        <v>20</v>
      </c>
      <c r="J189" s="52">
        <v>30</v>
      </c>
      <c r="K189" s="75">
        <v>5.74</v>
      </c>
      <c r="L189" s="46">
        <v>845</v>
      </c>
      <c r="M189" s="45">
        <f>SUM(CCT!L189-CCT!M189,CAV!L189-CAV!M189,CEAD!L189-CEAD!M189,CEART!L189-CEART!M189,CEAVI!L189-CEAVI!M189,CEFID!L189-CEFID!M189,CEO!L189-CEO!M189,CEPLAN!L189-CEPLAN!M189,CERES!L189-CERES!M189,CESFI!L189-CESFI!M189,ESAG!L189-ESAG!M189,FAED!L189-FAED!M189,MESC!L189-MESC!M189,REITORIA!L189-REITORIA!M189)</f>
        <v>285</v>
      </c>
      <c r="N189" s="44">
        <f t="shared" si="6"/>
        <v>560</v>
      </c>
      <c r="O189" s="77">
        <f t="shared" si="8"/>
        <v>4850.3</v>
      </c>
      <c r="P189" s="77">
        <f t="shared" si="7"/>
        <v>1635.9</v>
      </c>
    </row>
    <row r="190" spans="1:16" ht="15" customHeight="1" x14ac:dyDescent="0.2">
      <c r="A190" s="228"/>
      <c r="B190" s="230"/>
      <c r="C190" s="63">
        <v>253</v>
      </c>
      <c r="D190" s="64" t="s">
        <v>185</v>
      </c>
      <c r="E190" s="35" t="s">
        <v>235</v>
      </c>
      <c r="F190" s="35" t="s">
        <v>363</v>
      </c>
      <c r="G190" s="35" t="s">
        <v>364</v>
      </c>
      <c r="H190" s="52" t="s">
        <v>240</v>
      </c>
      <c r="I190" s="52">
        <v>20</v>
      </c>
      <c r="J190" s="52">
        <v>30</v>
      </c>
      <c r="K190" s="75">
        <v>8</v>
      </c>
      <c r="L190" s="46">
        <v>700</v>
      </c>
      <c r="M190" s="45">
        <f>SUM(CCT!L190-CCT!M190,CAV!L190-CAV!M190,CEAD!L190-CEAD!M190,CEART!L190-CEART!M190,CEAVI!L190-CEAVI!M190,CEFID!L190-CEFID!M190,CEO!L190-CEO!M190,CEPLAN!L190-CEPLAN!M190,CERES!L190-CERES!M190,CESFI!L190-CESFI!M190,ESAG!L190-ESAG!M190,FAED!L190-FAED!M190,MESC!L190-MESC!M190,REITORIA!L190-REITORIA!M190)</f>
        <v>115</v>
      </c>
      <c r="N190" s="44">
        <f t="shared" si="6"/>
        <v>585</v>
      </c>
      <c r="O190" s="77">
        <f t="shared" si="8"/>
        <v>5600</v>
      </c>
      <c r="P190" s="77">
        <f t="shared" si="7"/>
        <v>920</v>
      </c>
    </row>
    <row r="191" spans="1:16" ht="15" customHeight="1" x14ac:dyDescent="0.2">
      <c r="A191" s="228"/>
      <c r="B191" s="230"/>
      <c r="C191" s="58">
        <v>254</v>
      </c>
      <c r="D191" s="64" t="s">
        <v>186</v>
      </c>
      <c r="E191" s="35" t="s">
        <v>235</v>
      </c>
      <c r="F191" s="35" t="s">
        <v>490</v>
      </c>
      <c r="G191" s="35" t="s">
        <v>512</v>
      </c>
      <c r="H191" s="52" t="s">
        <v>243</v>
      </c>
      <c r="I191" s="52">
        <v>20</v>
      </c>
      <c r="J191" s="52">
        <v>30</v>
      </c>
      <c r="K191" s="75">
        <v>40.6</v>
      </c>
      <c r="L191" s="46">
        <v>52</v>
      </c>
      <c r="M191" s="45">
        <f>SUM(CCT!L191-CCT!M191,CAV!L191-CAV!M191,CEAD!L191-CEAD!M191,CEART!L191-CEART!M191,CEAVI!L191-CEAVI!M191,CEFID!L191-CEFID!M191,CEO!L191-CEO!M191,CEPLAN!L191-CEPLAN!M191,CERES!L191-CERES!M191,CESFI!L191-CESFI!M191,ESAG!L191-ESAG!M191,FAED!L191-FAED!M191,MESC!L191-MESC!M191,REITORIA!L191-REITORIA!M191)</f>
        <v>0</v>
      </c>
      <c r="N191" s="44">
        <f t="shared" si="6"/>
        <v>52</v>
      </c>
      <c r="O191" s="77">
        <f t="shared" si="8"/>
        <v>2111.2000000000003</v>
      </c>
      <c r="P191" s="77">
        <f t="shared" si="7"/>
        <v>0</v>
      </c>
    </row>
    <row r="192" spans="1:16" ht="15" customHeight="1" x14ac:dyDescent="0.2">
      <c r="A192" s="228"/>
      <c r="B192" s="230"/>
      <c r="C192" s="63">
        <v>255</v>
      </c>
      <c r="D192" s="64" t="s">
        <v>187</v>
      </c>
      <c r="E192" s="35" t="s">
        <v>235</v>
      </c>
      <c r="F192" s="35" t="s">
        <v>362</v>
      </c>
      <c r="G192" s="35" t="s">
        <v>520</v>
      </c>
      <c r="H192" s="35" t="s">
        <v>240</v>
      </c>
      <c r="I192" s="52">
        <v>20</v>
      </c>
      <c r="J192" s="52">
        <v>30</v>
      </c>
      <c r="K192" s="75">
        <v>8.2100000000000009</v>
      </c>
      <c r="L192" s="46">
        <v>229</v>
      </c>
      <c r="M192" s="45">
        <f>SUM(CCT!L192-CCT!M192,CAV!L192-CAV!M192,CEAD!L192-CEAD!M192,CEART!L192-CEART!M192,CEAVI!L192-CEAVI!M192,CEFID!L192-CEFID!M192,CEO!L192-CEO!M192,CEPLAN!L192-CEPLAN!M192,CERES!L192-CERES!M192,CESFI!L192-CESFI!M192,ESAG!L192-ESAG!M192,FAED!L192-FAED!M192,MESC!L192-MESC!M192,REITORIA!L192-REITORIA!M192)</f>
        <v>45</v>
      </c>
      <c r="N192" s="44">
        <f t="shared" si="6"/>
        <v>184</v>
      </c>
      <c r="O192" s="77">
        <f t="shared" si="8"/>
        <v>1880.0900000000001</v>
      </c>
      <c r="P192" s="77">
        <f t="shared" si="7"/>
        <v>369.45000000000005</v>
      </c>
    </row>
    <row r="193" spans="1:16" ht="15" customHeight="1" x14ac:dyDescent="0.2">
      <c r="A193" s="228"/>
      <c r="B193" s="230"/>
      <c r="C193" s="63">
        <v>256</v>
      </c>
      <c r="D193" s="64" t="s">
        <v>61</v>
      </c>
      <c r="E193" s="35" t="s">
        <v>235</v>
      </c>
      <c r="F193" s="35" t="s">
        <v>490</v>
      </c>
      <c r="G193" s="35" t="s">
        <v>513</v>
      </c>
      <c r="H193" s="35" t="s">
        <v>31</v>
      </c>
      <c r="I193" s="52">
        <v>20</v>
      </c>
      <c r="J193" s="52">
        <v>30</v>
      </c>
      <c r="K193" s="75">
        <v>36.76</v>
      </c>
      <c r="L193" s="46">
        <v>29</v>
      </c>
      <c r="M193" s="45">
        <f>SUM(CCT!L193-CCT!M193,CAV!L193-CAV!M193,CEAD!L193-CEAD!M193,CEART!L193-CEART!M193,CEAVI!L193-CEAVI!M193,CEFID!L193-CEFID!M193,CEO!L193-CEO!M193,CEPLAN!L193-CEPLAN!M193,CERES!L193-CERES!M193,CESFI!L193-CESFI!M193,ESAG!L193-ESAG!M193,FAED!L193-FAED!M193,MESC!L193-MESC!M193,REITORIA!L193-REITORIA!M193)</f>
        <v>0</v>
      </c>
      <c r="N193" s="44">
        <f t="shared" si="6"/>
        <v>29</v>
      </c>
      <c r="O193" s="77">
        <f t="shared" si="8"/>
        <v>1066.04</v>
      </c>
      <c r="P193" s="77">
        <f t="shared" si="7"/>
        <v>0</v>
      </c>
    </row>
    <row r="194" spans="1:16" ht="15" customHeight="1" x14ac:dyDescent="0.2">
      <c r="A194" s="228"/>
      <c r="B194" s="230"/>
      <c r="C194" s="63">
        <v>257</v>
      </c>
      <c r="D194" s="38" t="s">
        <v>62</v>
      </c>
      <c r="E194" s="35" t="s">
        <v>235</v>
      </c>
      <c r="F194" s="35" t="s">
        <v>490</v>
      </c>
      <c r="G194" s="35" t="s">
        <v>512</v>
      </c>
      <c r="H194" s="35" t="s">
        <v>31</v>
      </c>
      <c r="I194" s="52">
        <v>20</v>
      </c>
      <c r="J194" s="52">
        <v>30</v>
      </c>
      <c r="K194" s="75">
        <v>38.99</v>
      </c>
      <c r="L194" s="46">
        <v>35</v>
      </c>
      <c r="M194" s="45">
        <f>SUM(CCT!L194-CCT!M194,CAV!L194-CAV!M194,CEAD!L194-CEAD!M194,CEART!L194-CEART!M194,CEAVI!L194-CEAVI!M194,CEFID!L194-CEFID!M194,CEO!L194-CEO!M194,CEPLAN!L194-CEPLAN!M194,CERES!L194-CERES!M194,CESFI!L194-CESFI!M194,ESAG!L194-ESAG!M194,FAED!L194-FAED!M194,MESC!L194-MESC!M194,REITORIA!L194-REITORIA!M194)</f>
        <v>0</v>
      </c>
      <c r="N194" s="44">
        <f t="shared" si="6"/>
        <v>35</v>
      </c>
      <c r="O194" s="77">
        <f t="shared" si="8"/>
        <v>1364.65</v>
      </c>
      <c r="P194" s="77">
        <f t="shared" si="7"/>
        <v>0</v>
      </c>
    </row>
    <row r="195" spans="1:16" ht="15" customHeight="1" x14ac:dyDescent="0.2">
      <c r="A195" s="228"/>
      <c r="B195" s="230"/>
      <c r="C195" s="63">
        <v>258</v>
      </c>
      <c r="D195" s="38" t="s">
        <v>63</v>
      </c>
      <c r="E195" s="35" t="s">
        <v>235</v>
      </c>
      <c r="F195" s="35" t="s">
        <v>490</v>
      </c>
      <c r="G195" s="35" t="s">
        <v>513</v>
      </c>
      <c r="H195" s="35" t="s">
        <v>31</v>
      </c>
      <c r="I195" s="52">
        <v>20</v>
      </c>
      <c r="J195" s="52">
        <v>30</v>
      </c>
      <c r="K195" s="75">
        <v>32.54</v>
      </c>
      <c r="L195" s="46">
        <v>35</v>
      </c>
      <c r="M195" s="45">
        <f>SUM(CCT!L195-CCT!M195,CAV!L195-CAV!M195,CEAD!L195-CEAD!M195,CEART!L195-CEART!M195,CEAVI!L195-CEAVI!M195,CEFID!L195-CEFID!M195,CEO!L195-CEO!M195,CEPLAN!L195-CEPLAN!M195,CERES!L195-CERES!M195,CESFI!L195-CESFI!M195,ESAG!L195-ESAG!M195,FAED!L195-FAED!M195,MESC!L195-MESC!M195,REITORIA!L195-REITORIA!M195)</f>
        <v>0</v>
      </c>
      <c r="N195" s="44">
        <f t="shared" si="6"/>
        <v>35</v>
      </c>
      <c r="O195" s="77">
        <f t="shared" si="8"/>
        <v>1138.8999999999999</v>
      </c>
      <c r="P195" s="77">
        <f t="shared" si="7"/>
        <v>0</v>
      </c>
    </row>
    <row r="196" spans="1:16" ht="15" customHeight="1" x14ac:dyDescent="0.2">
      <c r="A196" s="228"/>
      <c r="B196" s="230"/>
      <c r="C196" s="58">
        <v>259</v>
      </c>
      <c r="D196" s="64" t="s">
        <v>64</v>
      </c>
      <c r="E196" s="35" t="s">
        <v>236</v>
      </c>
      <c r="F196" s="35" t="s">
        <v>490</v>
      </c>
      <c r="G196" s="35" t="s">
        <v>512</v>
      </c>
      <c r="H196" s="35" t="s">
        <v>31</v>
      </c>
      <c r="I196" s="52">
        <v>20</v>
      </c>
      <c r="J196" s="52">
        <v>30</v>
      </c>
      <c r="K196" s="75">
        <v>43.67</v>
      </c>
      <c r="L196" s="46">
        <v>35</v>
      </c>
      <c r="M196" s="45">
        <f>SUM(CCT!L196-CCT!M196,CAV!L196-CAV!M196,CEAD!L196-CEAD!M196,CEART!L196-CEART!M196,CEAVI!L196-CEAVI!M196,CEFID!L196-CEFID!M196,CEO!L196-CEO!M196,CEPLAN!L196-CEPLAN!M196,CERES!L196-CERES!M196,CESFI!L196-CESFI!M196,ESAG!L196-ESAG!M196,FAED!L196-FAED!M196,MESC!L196-MESC!M196,REITORIA!L196-REITORIA!M196)</f>
        <v>0</v>
      </c>
      <c r="N196" s="44">
        <f t="shared" ref="N196:N259" si="9">SUM(L196-M196)</f>
        <v>35</v>
      </c>
      <c r="O196" s="77">
        <f t="shared" si="8"/>
        <v>1528.45</v>
      </c>
      <c r="P196" s="77">
        <f t="shared" ref="P196:P259" si="10">M196*K196</f>
        <v>0</v>
      </c>
    </row>
    <row r="197" spans="1:16" ht="15" customHeight="1" x14ac:dyDescent="0.2">
      <c r="A197" s="228"/>
      <c r="B197" s="230"/>
      <c r="C197" s="63">
        <v>260</v>
      </c>
      <c r="D197" s="64" t="s">
        <v>415</v>
      </c>
      <c r="E197" s="35" t="s">
        <v>235</v>
      </c>
      <c r="F197" s="35" t="s">
        <v>490</v>
      </c>
      <c r="G197" s="35" t="s">
        <v>513</v>
      </c>
      <c r="H197" s="52" t="s">
        <v>31</v>
      </c>
      <c r="I197" s="52">
        <v>20</v>
      </c>
      <c r="J197" s="52">
        <v>30</v>
      </c>
      <c r="K197" s="75">
        <v>61.56</v>
      </c>
      <c r="L197" s="46">
        <v>2</v>
      </c>
      <c r="M197" s="45">
        <f>SUM(CCT!L197-CCT!M197,CAV!L197-CAV!M197,CEAD!L197-CEAD!M197,CEART!L197-CEART!M197,CEAVI!L197-CEAVI!M197,CEFID!L197-CEFID!M197,CEO!L197-CEO!M197,CEPLAN!L197-CEPLAN!M197,CERES!L197-CERES!M197,CESFI!L197-CESFI!M197,ESAG!L197-ESAG!M197,FAED!L197-FAED!M197,MESC!L197-MESC!M197,REITORIA!L197-REITORIA!M197)</f>
        <v>0</v>
      </c>
      <c r="N197" s="44">
        <f t="shared" si="9"/>
        <v>2</v>
      </c>
      <c r="O197" s="77">
        <f t="shared" ref="O197:O260" si="11">L197*K197</f>
        <v>123.12</v>
      </c>
      <c r="P197" s="77">
        <f t="shared" si="10"/>
        <v>0</v>
      </c>
    </row>
    <row r="198" spans="1:16" ht="15" customHeight="1" x14ac:dyDescent="0.2">
      <c r="A198" s="228"/>
      <c r="B198" s="230"/>
      <c r="C198" s="63">
        <v>261</v>
      </c>
      <c r="D198" s="64" t="s">
        <v>416</v>
      </c>
      <c r="E198" s="35" t="s">
        <v>235</v>
      </c>
      <c r="F198" s="35" t="s">
        <v>359</v>
      </c>
      <c r="G198" s="37" t="s">
        <v>516</v>
      </c>
      <c r="H198" s="35" t="s">
        <v>243</v>
      </c>
      <c r="I198" s="52">
        <v>20</v>
      </c>
      <c r="J198" s="52">
        <v>30</v>
      </c>
      <c r="K198" s="75">
        <v>10.94</v>
      </c>
      <c r="L198" s="46">
        <v>11</v>
      </c>
      <c r="M198" s="45">
        <f>SUM(CCT!L198-CCT!M198,CAV!L198-CAV!M198,CEAD!L198-CEAD!M198,CEART!L198-CEART!M198,CEAVI!L198-CEAVI!M198,CEFID!L198-CEFID!M198,CEO!L198-CEO!M198,CEPLAN!L198-CEPLAN!M198,CERES!L198-CERES!M198,CESFI!L198-CESFI!M198,ESAG!L198-ESAG!M198,FAED!L198-FAED!M198,MESC!L198-MESC!M198,REITORIA!L198-REITORIA!M198)</f>
        <v>0</v>
      </c>
      <c r="N198" s="44">
        <f t="shared" si="9"/>
        <v>11</v>
      </c>
      <c r="O198" s="77">
        <f t="shared" si="11"/>
        <v>120.33999999999999</v>
      </c>
      <c r="P198" s="77">
        <f t="shared" si="10"/>
        <v>0</v>
      </c>
    </row>
    <row r="199" spans="1:16" ht="15" customHeight="1" x14ac:dyDescent="0.2">
      <c r="A199" s="228"/>
      <c r="B199" s="230"/>
      <c r="C199" s="63">
        <v>262</v>
      </c>
      <c r="D199" s="67" t="s">
        <v>417</v>
      </c>
      <c r="E199" s="35" t="s">
        <v>235</v>
      </c>
      <c r="F199" s="35" t="s">
        <v>362</v>
      </c>
      <c r="G199" s="37" t="s">
        <v>516</v>
      </c>
      <c r="H199" s="52" t="s">
        <v>243</v>
      </c>
      <c r="I199" s="52">
        <v>20</v>
      </c>
      <c r="J199" s="52">
        <v>30</v>
      </c>
      <c r="K199" s="75">
        <v>10.4</v>
      </c>
      <c r="L199" s="46">
        <v>11</v>
      </c>
      <c r="M199" s="45">
        <f>SUM(CCT!L199-CCT!M199,CAV!L199-CAV!M199,CEAD!L199-CEAD!M199,CEART!L199-CEART!M199,CEAVI!L199-CEAVI!M199,CEFID!L199-CEFID!M199,CEO!L199-CEO!M199,CEPLAN!L199-CEPLAN!M199,CERES!L199-CERES!M199,CESFI!L199-CESFI!M199,ESAG!L199-ESAG!M199,FAED!L199-FAED!M199,MESC!L199-MESC!M199,REITORIA!L199-REITORIA!M199)</f>
        <v>0</v>
      </c>
      <c r="N199" s="44">
        <f t="shared" si="9"/>
        <v>11</v>
      </c>
      <c r="O199" s="77">
        <f t="shared" si="11"/>
        <v>114.4</v>
      </c>
      <c r="P199" s="77">
        <f t="shared" si="10"/>
        <v>0</v>
      </c>
    </row>
    <row r="200" spans="1:16" ht="15" customHeight="1" x14ac:dyDescent="0.2">
      <c r="A200" s="228"/>
      <c r="B200" s="230"/>
      <c r="C200" s="63">
        <v>263</v>
      </c>
      <c r="D200" s="64" t="s">
        <v>418</v>
      </c>
      <c r="E200" s="35" t="s">
        <v>235</v>
      </c>
      <c r="F200" s="35" t="s">
        <v>359</v>
      </c>
      <c r="G200" s="37" t="s">
        <v>520</v>
      </c>
      <c r="H200" s="52" t="s">
        <v>243</v>
      </c>
      <c r="I200" s="52">
        <v>20</v>
      </c>
      <c r="J200" s="52">
        <v>30</v>
      </c>
      <c r="K200" s="75">
        <v>6.78</v>
      </c>
      <c r="L200" s="46">
        <v>7</v>
      </c>
      <c r="M200" s="45">
        <f>SUM(CCT!L200-CCT!M200,CAV!L200-CAV!M200,CEAD!L200-CEAD!M200,CEART!L200-CEART!M200,CEAVI!L200-CEAVI!M200,CEFID!L200-CEFID!M200,CEO!L200-CEO!M200,CEPLAN!L200-CEPLAN!M200,CERES!L200-CERES!M200,CESFI!L200-CESFI!M200,ESAG!L200-ESAG!M200,FAED!L200-FAED!M200,MESC!L200-MESC!M200,REITORIA!L200-REITORIA!M200)</f>
        <v>0</v>
      </c>
      <c r="N200" s="44">
        <f t="shared" si="9"/>
        <v>7</v>
      </c>
      <c r="O200" s="77">
        <f t="shared" si="11"/>
        <v>47.46</v>
      </c>
      <c r="P200" s="77">
        <f t="shared" si="10"/>
        <v>0</v>
      </c>
    </row>
    <row r="201" spans="1:16" ht="15" customHeight="1" x14ac:dyDescent="0.2">
      <c r="A201" s="228"/>
      <c r="B201" s="230"/>
      <c r="C201" s="58">
        <v>264</v>
      </c>
      <c r="D201" s="64" t="s">
        <v>419</v>
      </c>
      <c r="E201" s="35" t="s">
        <v>235</v>
      </c>
      <c r="F201" s="35" t="s">
        <v>362</v>
      </c>
      <c r="G201" s="37" t="s">
        <v>520</v>
      </c>
      <c r="H201" s="52" t="s">
        <v>243</v>
      </c>
      <c r="I201" s="52">
        <v>20</v>
      </c>
      <c r="J201" s="52">
        <v>30</v>
      </c>
      <c r="K201" s="75">
        <v>4.49</v>
      </c>
      <c r="L201" s="46">
        <v>7</v>
      </c>
      <c r="M201" s="45">
        <f>SUM(CCT!L201-CCT!M201,CAV!L201-CAV!M201,CEAD!L201-CEAD!M201,CEART!L201-CEART!M201,CEAVI!L201-CEAVI!M201,CEFID!L201-CEFID!M201,CEO!L201-CEO!M201,CEPLAN!L201-CEPLAN!M201,CERES!L201-CERES!M201,CESFI!L201-CESFI!M201,ESAG!L201-ESAG!M201,FAED!L201-FAED!M201,MESC!L201-MESC!M201,REITORIA!L201-REITORIA!M201)</f>
        <v>0</v>
      </c>
      <c r="N201" s="44">
        <f t="shared" si="9"/>
        <v>7</v>
      </c>
      <c r="O201" s="77">
        <f t="shared" si="11"/>
        <v>31.43</v>
      </c>
      <c r="P201" s="77">
        <f t="shared" si="10"/>
        <v>0</v>
      </c>
    </row>
    <row r="202" spans="1:16" ht="15" customHeight="1" x14ac:dyDescent="0.2">
      <c r="A202" s="228"/>
      <c r="B202" s="230"/>
      <c r="C202" s="63">
        <v>265</v>
      </c>
      <c r="D202" s="38" t="s">
        <v>298</v>
      </c>
      <c r="E202" s="35" t="s">
        <v>236</v>
      </c>
      <c r="F202" s="35" t="s">
        <v>366</v>
      </c>
      <c r="G202" s="37" t="s">
        <v>367</v>
      </c>
      <c r="H202" s="52" t="s">
        <v>240</v>
      </c>
      <c r="I202" s="52">
        <v>20</v>
      </c>
      <c r="J202" s="52">
        <v>30</v>
      </c>
      <c r="K202" s="75">
        <v>470</v>
      </c>
      <c r="L202" s="46">
        <v>23</v>
      </c>
      <c r="M202" s="45">
        <f>SUM(CCT!L202-CCT!M202,CAV!L202-CAV!M202,CEAD!L202-CEAD!M202,CEART!L202-CEART!M202,CEAVI!L202-CEAVI!M202,CEFID!L202-CEFID!M202,CEO!L202-CEO!M202,CEPLAN!L202-CEPLAN!M202,CERES!L202-CERES!M202,CESFI!L202-CESFI!M202,ESAG!L202-ESAG!M202,FAED!L202-FAED!M202,MESC!L202-MESC!M202,REITORIA!L202-REITORIA!M202)</f>
        <v>0</v>
      </c>
      <c r="N202" s="44">
        <f t="shared" si="9"/>
        <v>23</v>
      </c>
      <c r="O202" s="77">
        <f t="shared" si="11"/>
        <v>10810</v>
      </c>
      <c r="P202" s="77">
        <f t="shared" si="10"/>
        <v>0</v>
      </c>
    </row>
    <row r="203" spans="1:16" ht="15" customHeight="1" x14ac:dyDescent="0.2">
      <c r="A203" s="228"/>
      <c r="B203" s="230"/>
      <c r="C203" s="63">
        <v>266</v>
      </c>
      <c r="D203" s="64" t="s">
        <v>299</v>
      </c>
      <c r="E203" s="35" t="s">
        <v>236</v>
      </c>
      <c r="F203" s="35" t="s">
        <v>366</v>
      </c>
      <c r="G203" s="37" t="s">
        <v>367</v>
      </c>
      <c r="H203" s="55" t="s">
        <v>240</v>
      </c>
      <c r="I203" s="52">
        <v>20</v>
      </c>
      <c r="J203" s="52">
        <v>30</v>
      </c>
      <c r="K203" s="75">
        <v>260</v>
      </c>
      <c r="L203" s="46">
        <v>20</v>
      </c>
      <c r="M203" s="45">
        <f>SUM(CCT!L203-CCT!M203,CAV!L203-CAV!M203,CEAD!L203-CEAD!M203,CEART!L203-CEART!M203,CEAVI!L203-CEAVI!M203,CEFID!L203-CEFID!M203,CEO!L203-CEO!M203,CEPLAN!L203-CEPLAN!M203,CERES!L203-CERES!M203,CESFI!L203-CESFI!M203,ESAG!L203-ESAG!M203,FAED!L203-FAED!M203,MESC!L203-MESC!M203,REITORIA!L203-REITORIA!M203)</f>
        <v>0</v>
      </c>
      <c r="N203" s="44">
        <f t="shared" si="9"/>
        <v>20</v>
      </c>
      <c r="O203" s="77">
        <f t="shared" si="11"/>
        <v>5200</v>
      </c>
      <c r="P203" s="77">
        <f t="shared" si="10"/>
        <v>0</v>
      </c>
    </row>
    <row r="204" spans="1:16" ht="15" customHeight="1" x14ac:dyDescent="0.2">
      <c r="A204" s="228"/>
      <c r="B204" s="230"/>
      <c r="C204" s="63">
        <v>267</v>
      </c>
      <c r="D204" s="64" t="s">
        <v>300</v>
      </c>
      <c r="E204" s="35" t="s">
        <v>235</v>
      </c>
      <c r="F204" s="35" t="s">
        <v>366</v>
      </c>
      <c r="G204" s="37" t="s">
        <v>367</v>
      </c>
      <c r="H204" s="35" t="s">
        <v>240</v>
      </c>
      <c r="I204" s="52">
        <v>20</v>
      </c>
      <c r="J204" s="52">
        <v>30</v>
      </c>
      <c r="K204" s="75">
        <v>269.69</v>
      </c>
      <c r="L204" s="46">
        <v>20</v>
      </c>
      <c r="M204" s="45">
        <f>SUM(CCT!L204-CCT!M204,CAV!L204-CAV!M204,CEAD!L204-CEAD!M204,CEART!L204-CEART!M204,CEAVI!L204-CEAVI!M204,CEFID!L204-CEFID!M204,CEO!L204-CEO!M204,CEPLAN!L204-CEPLAN!M204,CERES!L204-CERES!M204,CESFI!L204-CESFI!M204,ESAG!L204-ESAG!M204,FAED!L204-FAED!M204,MESC!L204-MESC!M204,REITORIA!L204-REITORIA!M204)</f>
        <v>0</v>
      </c>
      <c r="N204" s="44">
        <f t="shared" si="9"/>
        <v>20</v>
      </c>
      <c r="O204" s="77">
        <f t="shared" si="11"/>
        <v>5393.8</v>
      </c>
      <c r="P204" s="77">
        <f t="shared" si="10"/>
        <v>0</v>
      </c>
    </row>
    <row r="205" spans="1:16" ht="15" customHeight="1" x14ac:dyDescent="0.2">
      <c r="A205" s="228"/>
      <c r="B205" s="230"/>
      <c r="C205" s="63">
        <v>268</v>
      </c>
      <c r="D205" s="64" t="s">
        <v>188</v>
      </c>
      <c r="E205" s="35" t="s">
        <v>235</v>
      </c>
      <c r="F205" s="35" t="s">
        <v>368</v>
      </c>
      <c r="G205" s="37" t="s">
        <v>369</v>
      </c>
      <c r="H205" s="55" t="s">
        <v>243</v>
      </c>
      <c r="I205" s="52">
        <v>20</v>
      </c>
      <c r="J205" s="52">
        <v>30</v>
      </c>
      <c r="K205" s="75">
        <v>1200.03</v>
      </c>
      <c r="L205" s="46">
        <v>19</v>
      </c>
      <c r="M205" s="45">
        <f>SUM(CCT!L205-CCT!M205,CAV!L205-CAV!M205,CEAD!L205-CEAD!M205,CEART!L205-CEART!M205,CEAVI!L205-CEAVI!M205,CEFID!L205-CEFID!M205,CEO!L205-CEO!M205,CEPLAN!L205-CEPLAN!M205,CERES!L205-CERES!M205,CESFI!L205-CESFI!M205,ESAG!L205-ESAG!M205,FAED!L205-FAED!M205,MESC!L205-MESC!M205,REITORIA!L205-REITORIA!M205)</f>
        <v>1</v>
      </c>
      <c r="N205" s="44">
        <f t="shared" si="9"/>
        <v>18</v>
      </c>
      <c r="O205" s="77">
        <f t="shared" si="11"/>
        <v>22800.57</v>
      </c>
      <c r="P205" s="77">
        <f t="shared" si="10"/>
        <v>1200.03</v>
      </c>
    </row>
    <row r="206" spans="1:16" ht="15" customHeight="1" x14ac:dyDescent="0.2">
      <c r="A206" s="228"/>
      <c r="B206" s="230"/>
      <c r="C206" s="58">
        <v>269</v>
      </c>
      <c r="D206" s="38" t="s">
        <v>189</v>
      </c>
      <c r="E206" s="35" t="s">
        <v>235</v>
      </c>
      <c r="F206" s="35" t="s">
        <v>366</v>
      </c>
      <c r="G206" s="37" t="s">
        <v>369</v>
      </c>
      <c r="H206" s="55" t="s">
        <v>240</v>
      </c>
      <c r="I206" s="52">
        <v>20</v>
      </c>
      <c r="J206" s="52">
        <v>30</v>
      </c>
      <c r="K206" s="75">
        <v>52.44</v>
      </c>
      <c r="L206" s="46">
        <v>31</v>
      </c>
      <c r="M206" s="45">
        <f>SUM(CCT!L206-CCT!M206,CAV!L206-CAV!M206,CEAD!L206-CEAD!M206,CEART!L206-CEART!M206,CEAVI!L206-CEAVI!M206,CEFID!L206-CEFID!M206,CEO!L206-CEO!M206,CEPLAN!L206-CEPLAN!M206,CERES!L206-CERES!M206,CESFI!L206-CESFI!M206,ESAG!L206-ESAG!M206,FAED!L206-FAED!M206,MESC!L206-MESC!M206,REITORIA!L206-REITORIA!M206)</f>
        <v>0</v>
      </c>
      <c r="N206" s="44">
        <f t="shared" si="9"/>
        <v>31</v>
      </c>
      <c r="O206" s="77">
        <f t="shared" si="11"/>
        <v>1625.6399999999999</v>
      </c>
      <c r="P206" s="77">
        <f t="shared" si="10"/>
        <v>0</v>
      </c>
    </row>
    <row r="207" spans="1:16" ht="15" customHeight="1" x14ac:dyDescent="0.2">
      <c r="A207" s="228"/>
      <c r="B207" s="230"/>
      <c r="C207" s="63">
        <v>270</v>
      </c>
      <c r="D207" s="64" t="s">
        <v>190</v>
      </c>
      <c r="E207" s="52" t="s">
        <v>235</v>
      </c>
      <c r="F207" s="52" t="s">
        <v>366</v>
      </c>
      <c r="G207" s="35" t="s">
        <v>518</v>
      </c>
      <c r="H207" s="52" t="s">
        <v>240</v>
      </c>
      <c r="I207" s="52">
        <v>20</v>
      </c>
      <c r="J207" s="52">
        <v>30</v>
      </c>
      <c r="K207" s="75">
        <v>255</v>
      </c>
      <c r="L207" s="46">
        <v>33</v>
      </c>
      <c r="M207" s="45">
        <f>SUM(CCT!L207-CCT!M207,CAV!L207-CAV!M207,CEAD!L207-CEAD!M207,CEART!L207-CEART!M207,CEAVI!L207-CEAVI!M207,CEFID!L207-CEFID!M207,CEO!L207-CEO!M207,CEPLAN!L207-CEPLAN!M207,CERES!L207-CERES!M207,CESFI!L207-CESFI!M207,ESAG!L207-ESAG!M207,FAED!L207-FAED!M207,MESC!L207-MESC!M207,REITORIA!L207-REITORIA!M207)</f>
        <v>3</v>
      </c>
      <c r="N207" s="44">
        <f t="shared" si="9"/>
        <v>30</v>
      </c>
      <c r="O207" s="77">
        <f t="shared" si="11"/>
        <v>8415</v>
      </c>
      <c r="P207" s="77">
        <f t="shared" si="10"/>
        <v>765</v>
      </c>
    </row>
    <row r="208" spans="1:16" ht="15" customHeight="1" x14ac:dyDescent="0.2">
      <c r="A208" s="228"/>
      <c r="B208" s="230"/>
      <c r="C208" s="63">
        <v>271</v>
      </c>
      <c r="D208" s="67" t="s">
        <v>191</v>
      </c>
      <c r="E208" s="35" t="s">
        <v>235</v>
      </c>
      <c r="F208" s="35" t="s">
        <v>366</v>
      </c>
      <c r="G208" s="35" t="s">
        <v>535</v>
      </c>
      <c r="H208" s="55" t="s">
        <v>240</v>
      </c>
      <c r="I208" s="52">
        <v>20</v>
      </c>
      <c r="J208" s="52">
        <v>30</v>
      </c>
      <c r="K208" s="75">
        <v>355.41</v>
      </c>
      <c r="L208" s="46">
        <v>23</v>
      </c>
      <c r="M208" s="45">
        <f>SUM(CCT!L208-CCT!M208,CAV!L208-CAV!M208,CEAD!L208-CEAD!M208,CEART!L208-CEART!M208,CEAVI!L208-CEAVI!M208,CEFID!L208-CEFID!M208,CEO!L208-CEO!M208,CEPLAN!L208-CEPLAN!M208,CERES!L208-CERES!M208,CESFI!L208-CESFI!M208,ESAG!L208-ESAG!M208,FAED!L208-FAED!M208,MESC!L208-MESC!M208,REITORIA!L208-REITORIA!M208)</f>
        <v>1</v>
      </c>
      <c r="N208" s="44">
        <f t="shared" si="9"/>
        <v>22</v>
      </c>
      <c r="O208" s="77">
        <f t="shared" si="11"/>
        <v>8174.43</v>
      </c>
      <c r="P208" s="77">
        <f t="shared" si="10"/>
        <v>355.41</v>
      </c>
    </row>
    <row r="209" spans="1:16" ht="15" customHeight="1" x14ac:dyDescent="0.2">
      <c r="A209" s="228"/>
      <c r="B209" s="230"/>
      <c r="C209" s="63">
        <v>272</v>
      </c>
      <c r="D209" s="64" t="s">
        <v>192</v>
      </c>
      <c r="E209" s="35" t="s">
        <v>235</v>
      </c>
      <c r="F209" s="35" t="s">
        <v>370</v>
      </c>
      <c r="G209" s="35" t="s">
        <v>252</v>
      </c>
      <c r="H209" s="35" t="s">
        <v>240</v>
      </c>
      <c r="I209" s="52">
        <v>20</v>
      </c>
      <c r="J209" s="52">
        <v>30</v>
      </c>
      <c r="K209" s="75">
        <v>350</v>
      </c>
      <c r="L209" s="46">
        <v>31</v>
      </c>
      <c r="M209" s="45">
        <f>SUM(CCT!L209-CCT!M209,CAV!L209-CAV!M209,CEAD!L209-CEAD!M209,CEART!L209-CEART!M209,CEAVI!L209-CEAVI!M209,CEFID!L209-CEFID!M209,CEO!L209-CEO!M209,CEPLAN!L209-CEPLAN!M209,CERES!L209-CERES!M209,CESFI!L209-CESFI!M209,ESAG!L209-ESAG!M209,FAED!L209-FAED!M209,MESC!L209-MESC!M209,REITORIA!L209-REITORIA!M209)</f>
        <v>4</v>
      </c>
      <c r="N209" s="44">
        <f t="shared" si="9"/>
        <v>27</v>
      </c>
      <c r="O209" s="77">
        <f t="shared" si="11"/>
        <v>10850</v>
      </c>
      <c r="P209" s="77">
        <f t="shared" si="10"/>
        <v>1400</v>
      </c>
    </row>
    <row r="210" spans="1:16" ht="15" customHeight="1" x14ac:dyDescent="0.2">
      <c r="A210" s="228"/>
      <c r="B210" s="230"/>
      <c r="C210" s="63">
        <v>273</v>
      </c>
      <c r="D210" s="64" t="s">
        <v>193</v>
      </c>
      <c r="E210" s="35" t="s">
        <v>235</v>
      </c>
      <c r="F210" s="35" t="s">
        <v>359</v>
      </c>
      <c r="G210" s="35" t="s">
        <v>520</v>
      </c>
      <c r="H210" s="35" t="s">
        <v>240</v>
      </c>
      <c r="I210" s="52">
        <v>20</v>
      </c>
      <c r="J210" s="52">
        <v>30</v>
      </c>
      <c r="K210" s="75">
        <v>10</v>
      </c>
      <c r="L210" s="46">
        <v>1170</v>
      </c>
      <c r="M210" s="45">
        <f>SUM(CCT!L210-CCT!M210,CAV!L210-CAV!M210,CEAD!L210-CEAD!M210,CEART!L210-CEART!M210,CEAVI!L210-CEAVI!M210,CEFID!L210-CEFID!M210,CEO!L210-CEO!M210,CEPLAN!L210-CEPLAN!M210,CERES!L210-CERES!M210,CESFI!L210-CESFI!M210,ESAG!L210-ESAG!M210,FAED!L210-FAED!M210,MESC!L210-MESC!M210,REITORIA!L210-REITORIA!M210)</f>
        <v>381</v>
      </c>
      <c r="N210" s="44">
        <f t="shared" si="9"/>
        <v>789</v>
      </c>
      <c r="O210" s="77">
        <f t="shared" si="11"/>
        <v>11700</v>
      </c>
      <c r="P210" s="77">
        <f t="shared" si="10"/>
        <v>3810</v>
      </c>
    </row>
    <row r="211" spans="1:16" ht="15" customHeight="1" x14ac:dyDescent="0.2">
      <c r="A211" s="228"/>
      <c r="B211" s="230"/>
      <c r="C211" s="58">
        <v>274</v>
      </c>
      <c r="D211" s="64" t="s">
        <v>194</v>
      </c>
      <c r="E211" s="35" t="s">
        <v>235</v>
      </c>
      <c r="F211" s="35" t="s">
        <v>359</v>
      </c>
      <c r="G211" s="35" t="s">
        <v>516</v>
      </c>
      <c r="H211" s="35" t="s">
        <v>240</v>
      </c>
      <c r="I211" s="52">
        <v>20</v>
      </c>
      <c r="J211" s="52">
        <v>30</v>
      </c>
      <c r="K211" s="75">
        <v>11</v>
      </c>
      <c r="L211" s="46">
        <v>1122</v>
      </c>
      <c r="M211" s="45">
        <f>SUM(CCT!L211-CCT!M211,CAV!L211-CAV!M211,CEAD!L211-CEAD!M211,CEART!L211-CEART!M211,CEAVI!L211-CEAVI!M211,CEFID!L211-CEFID!M211,CEO!L211-CEO!M211,CEPLAN!L211-CEPLAN!M211,CERES!L211-CERES!M211,CESFI!L211-CESFI!M211,ESAG!L211-ESAG!M211,FAED!L211-FAED!M211,MESC!L211-MESC!M211,REITORIA!L211-REITORIA!M211)</f>
        <v>275</v>
      </c>
      <c r="N211" s="44">
        <f t="shared" si="9"/>
        <v>847</v>
      </c>
      <c r="O211" s="77">
        <f t="shared" si="11"/>
        <v>12342</v>
      </c>
      <c r="P211" s="77">
        <f t="shared" si="10"/>
        <v>3025</v>
      </c>
    </row>
    <row r="212" spans="1:16" ht="15" customHeight="1" x14ac:dyDescent="0.2">
      <c r="A212" s="228"/>
      <c r="B212" s="230"/>
      <c r="C212" s="63">
        <v>275</v>
      </c>
      <c r="D212" s="64" t="s">
        <v>195</v>
      </c>
      <c r="E212" s="35" t="s">
        <v>235</v>
      </c>
      <c r="F212" s="35" t="s">
        <v>359</v>
      </c>
      <c r="G212" s="35" t="s">
        <v>512</v>
      </c>
      <c r="H212" s="35" t="s">
        <v>240</v>
      </c>
      <c r="I212" s="52">
        <v>20</v>
      </c>
      <c r="J212" s="52">
        <v>30</v>
      </c>
      <c r="K212" s="75">
        <v>40</v>
      </c>
      <c r="L212" s="46">
        <v>326</v>
      </c>
      <c r="M212" s="45">
        <f>SUM(CCT!L212-CCT!M212,CAV!L212-CAV!M212,CEAD!L212-CEAD!M212,CEART!L212-CEART!M212,CEAVI!L212-CEAVI!M212,CEFID!L212-CEFID!M212,CEO!L212-CEO!M212,CEPLAN!L212-CEPLAN!M212,CERES!L212-CERES!M212,CESFI!L212-CESFI!M212,ESAG!L212-ESAG!M212,FAED!L212-FAED!M212,MESC!L212-MESC!M212,REITORIA!L212-REITORIA!M212)</f>
        <v>0</v>
      </c>
      <c r="N212" s="44">
        <f t="shared" si="9"/>
        <v>326</v>
      </c>
      <c r="O212" s="77">
        <f t="shared" si="11"/>
        <v>13040</v>
      </c>
      <c r="P212" s="77">
        <f t="shared" si="10"/>
        <v>0</v>
      </c>
    </row>
    <row r="213" spans="1:16" ht="15" customHeight="1" x14ac:dyDescent="0.2">
      <c r="A213" s="228"/>
      <c r="B213" s="230"/>
      <c r="C213" s="63">
        <v>276</v>
      </c>
      <c r="D213" s="64" t="s">
        <v>196</v>
      </c>
      <c r="E213" s="52" t="s">
        <v>235</v>
      </c>
      <c r="F213" s="52" t="s">
        <v>359</v>
      </c>
      <c r="G213" s="35" t="s">
        <v>520</v>
      </c>
      <c r="H213" s="55" t="s">
        <v>240</v>
      </c>
      <c r="I213" s="52">
        <v>20</v>
      </c>
      <c r="J213" s="52">
        <v>30</v>
      </c>
      <c r="K213" s="75">
        <v>11.87</v>
      </c>
      <c r="L213" s="46">
        <v>343</v>
      </c>
      <c r="M213" s="45">
        <f>SUM(CCT!L213-CCT!M213,CAV!L213-CAV!M213,CEAD!L213-CEAD!M213,CEART!L213-CEART!M213,CEAVI!L213-CEAVI!M213,CEFID!L213-CEFID!M213,CEO!L213-CEO!M213,CEPLAN!L213-CEPLAN!M213,CERES!L213-CERES!M213,CESFI!L213-CESFI!M213,ESAG!L213-ESAG!M213,FAED!L213-FAED!M213,MESC!L213-MESC!M213,REITORIA!L213-REITORIA!M213)</f>
        <v>5</v>
      </c>
      <c r="N213" s="44">
        <f t="shared" si="9"/>
        <v>338</v>
      </c>
      <c r="O213" s="77">
        <f t="shared" si="11"/>
        <v>4071.41</v>
      </c>
      <c r="P213" s="77">
        <f t="shared" si="10"/>
        <v>59.349999999999994</v>
      </c>
    </row>
    <row r="214" spans="1:16" ht="15" customHeight="1" x14ac:dyDescent="0.2">
      <c r="A214" s="228"/>
      <c r="B214" s="230"/>
      <c r="C214" s="63">
        <v>277</v>
      </c>
      <c r="D214" s="64" t="s">
        <v>65</v>
      </c>
      <c r="E214" s="52" t="s">
        <v>235</v>
      </c>
      <c r="F214" s="52" t="s">
        <v>490</v>
      </c>
      <c r="G214" s="35" t="s">
        <v>513</v>
      </c>
      <c r="H214" s="55" t="s">
        <v>31</v>
      </c>
      <c r="I214" s="52">
        <v>20</v>
      </c>
      <c r="J214" s="52">
        <v>30</v>
      </c>
      <c r="K214" s="75">
        <v>42</v>
      </c>
      <c r="L214" s="46">
        <v>230</v>
      </c>
      <c r="M214" s="45">
        <f>SUM(CCT!L214-CCT!M214,CAV!L214-CAV!M214,CEAD!L214-CEAD!M214,CEART!L214-CEART!M214,CEAVI!L214-CEAVI!M214,CEFID!L214-CEFID!M214,CEO!L214-CEO!M214,CEPLAN!L214-CEPLAN!M214,CERES!L214-CERES!M214,CESFI!L214-CESFI!M214,ESAG!L214-ESAG!M214,FAED!L214-FAED!M214,MESC!L214-MESC!M214,REITORIA!L214-REITORIA!M214)</f>
        <v>0</v>
      </c>
      <c r="N214" s="44">
        <f t="shared" si="9"/>
        <v>230</v>
      </c>
      <c r="O214" s="77">
        <f t="shared" si="11"/>
        <v>9660</v>
      </c>
      <c r="P214" s="77">
        <f t="shared" si="10"/>
        <v>0</v>
      </c>
    </row>
    <row r="215" spans="1:16" ht="15" customHeight="1" x14ac:dyDescent="0.2">
      <c r="A215" s="228"/>
      <c r="B215" s="230"/>
      <c r="C215" s="63">
        <v>278</v>
      </c>
      <c r="D215" s="64" t="s">
        <v>66</v>
      </c>
      <c r="E215" s="52" t="s">
        <v>235</v>
      </c>
      <c r="F215" s="52" t="s">
        <v>490</v>
      </c>
      <c r="G215" s="35" t="s">
        <v>512</v>
      </c>
      <c r="H215" s="55" t="s">
        <v>31</v>
      </c>
      <c r="I215" s="52">
        <v>20</v>
      </c>
      <c r="J215" s="52">
        <v>30</v>
      </c>
      <c r="K215" s="75">
        <v>42</v>
      </c>
      <c r="L215" s="46">
        <v>226</v>
      </c>
      <c r="M215" s="45">
        <f>SUM(CCT!L215-CCT!M215,CAV!L215-CAV!M215,CEAD!L215-CEAD!M215,CEART!L215-CEART!M215,CEAVI!L215-CEAVI!M215,CEFID!L215-CEFID!M215,CEO!L215-CEO!M215,CEPLAN!L215-CEPLAN!M215,CERES!L215-CERES!M215,CESFI!L215-CESFI!M215,ESAG!L215-ESAG!M215,FAED!L215-FAED!M215,MESC!L215-MESC!M215,REITORIA!L215-REITORIA!M215)</f>
        <v>0</v>
      </c>
      <c r="N215" s="44">
        <f t="shared" si="9"/>
        <v>226</v>
      </c>
      <c r="O215" s="77">
        <f t="shared" si="11"/>
        <v>9492</v>
      </c>
      <c r="P215" s="77">
        <f t="shared" si="10"/>
        <v>0</v>
      </c>
    </row>
    <row r="216" spans="1:16" ht="15" customHeight="1" x14ac:dyDescent="0.2">
      <c r="A216" s="228"/>
      <c r="B216" s="230"/>
      <c r="C216" s="58">
        <v>279</v>
      </c>
      <c r="D216" s="64" t="s">
        <v>67</v>
      </c>
      <c r="E216" s="52" t="s">
        <v>235</v>
      </c>
      <c r="F216" s="52" t="s">
        <v>490</v>
      </c>
      <c r="G216" s="35" t="s">
        <v>513</v>
      </c>
      <c r="H216" s="52" t="s">
        <v>31</v>
      </c>
      <c r="I216" s="52">
        <v>20</v>
      </c>
      <c r="J216" s="52">
        <v>30</v>
      </c>
      <c r="K216" s="75">
        <v>42</v>
      </c>
      <c r="L216" s="46">
        <v>221</v>
      </c>
      <c r="M216" s="45">
        <f>SUM(CCT!L216-CCT!M216,CAV!L216-CAV!M216,CEAD!L216-CEAD!M216,CEART!L216-CEART!M216,CEAVI!L216-CEAVI!M216,CEFID!L216-CEFID!M216,CEO!L216-CEO!M216,CEPLAN!L216-CEPLAN!M216,CERES!L216-CERES!M216,CESFI!L216-CESFI!M216,ESAG!L216-ESAG!M216,FAED!L216-FAED!M216,MESC!L216-MESC!M216,REITORIA!L216-REITORIA!M216)</f>
        <v>0</v>
      </c>
      <c r="N216" s="44">
        <f t="shared" si="9"/>
        <v>221</v>
      </c>
      <c r="O216" s="77">
        <f t="shared" si="11"/>
        <v>9282</v>
      </c>
      <c r="P216" s="77">
        <f t="shared" si="10"/>
        <v>0</v>
      </c>
    </row>
    <row r="217" spans="1:16" ht="15" customHeight="1" x14ac:dyDescent="0.2">
      <c r="A217" s="228"/>
      <c r="B217" s="230"/>
      <c r="C217" s="63">
        <v>280</v>
      </c>
      <c r="D217" s="67" t="s">
        <v>68</v>
      </c>
      <c r="E217" s="35" t="s">
        <v>235</v>
      </c>
      <c r="F217" s="35" t="s">
        <v>490</v>
      </c>
      <c r="G217" s="35" t="s">
        <v>512</v>
      </c>
      <c r="H217" s="55" t="s">
        <v>31</v>
      </c>
      <c r="I217" s="52">
        <v>20</v>
      </c>
      <c r="J217" s="52">
        <v>30</v>
      </c>
      <c r="K217" s="75">
        <v>53.6</v>
      </c>
      <c r="L217" s="46">
        <v>221</v>
      </c>
      <c r="M217" s="45">
        <f>SUM(CCT!L217-CCT!M217,CAV!L217-CAV!M217,CEAD!L217-CEAD!M217,CEART!L217-CEART!M217,CEAVI!L217-CEAVI!M217,CEFID!L217-CEFID!M217,CEO!L217-CEO!M217,CEPLAN!L217-CEPLAN!M217,CERES!L217-CERES!M217,CESFI!L217-CESFI!M217,ESAG!L217-ESAG!M217,FAED!L217-FAED!M217,MESC!L217-MESC!M217,REITORIA!L217-REITORIA!M217)</f>
        <v>0</v>
      </c>
      <c r="N217" s="44">
        <f t="shared" si="9"/>
        <v>221</v>
      </c>
      <c r="O217" s="77">
        <f t="shared" si="11"/>
        <v>11845.6</v>
      </c>
      <c r="P217" s="77">
        <f t="shared" si="10"/>
        <v>0</v>
      </c>
    </row>
    <row r="218" spans="1:16" ht="15" customHeight="1" x14ac:dyDescent="0.2">
      <c r="A218" s="228"/>
      <c r="B218" s="230"/>
      <c r="C218" s="63">
        <v>281</v>
      </c>
      <c r="D218" s="67" t="s">
        <v>197</v>
      </c>
      <c r="E218" s="35" t="s">
        <v>235</v>
      </c>
      <c r="F218" s="35" t="s">
        <v>359</v>
      </c>
      <c r="G218" s="35" t="s">
        <v>360</v>
      </c>
      <c r="H218" s="55" t="s">
        <v>240</v>
      </c>
      <c r="I218" s="52">
        <v>20</v>
      </c>
      <c r="J218" s="52">
        <v>30</v>
      </c>
      <c r="K218" s="75">
        <v>12.99</v>
      </c>
      <c r="L218" s="46">
        <v>705</v>
      </c>
      <c r="M218" s="45">
        <f>SUM(CCT!L218-CCT!M218,CAV!L218-CAV!M218,CEAD!L218-CEAD!M218,CEART!L218-CEART!M218,CEAVI!L218-CEAVI!M218,CEFID!L218-CEFID!M218,CEO!L218-CEO!M218,CEPLAN!L218-CEPLAN!M218,CERES!L218-CERES!M218,CESFI!L218-CESFI!M218,ESAG!L218-ESAG!M218,FAED!L218-FAED!M218,MESC!L218-MESC!M218,REITORIA!L218-REITORIA!M218)</f>
        <v>120</v>
      </c>
      <c r="N218" s="44">
        <f t="shared" si="9"/>
        <v>585</v>
      </c>
      <c r="O218" s="77">
        <f t="shared" si="11"/>
        <v>9157.9500000000007</v>
      </c>
      <c r="P218" s="77">
        <f t="shared" si="10"/>
        <v>1558.8</v>
      </c>
    </row>
    <row r="219" spans="1:16" ht="15" customHeight="1" x14ac:dyDescent="0.2">
      <c r="A219" s="228"/>
      <c r="B219" s="230"/>
      <c r="C219" s="63">
        <v>282</v>
      </c>
      <c r="D219" s="64" t="s">
        <v>47</v>
      </c>
      <c r="E219" s="35" t="s">
        <v>235</v>
      </c>
      <c r="F219" s="35" t="s">
        <v>359</v>
      </c>
      <c r="G219" s="35" t="s">
        <v>360</v>
      </c>
      <c r="H219" s="55" t="s">
        <v>31</v>
      </c>
      <c r="I219" s="52">
        <v>20</v>
      </c>
      <c r="J219" s="52">
        <v>30</v>
      </c>
      <c r="K219" s="75">
        <v>12.46</v>
      </c>
      <c r="L219" s="46">
        <v>640</v>
      </c>
      <c r="M219" s="45">
        <f>SUM(CCT!L219-CCT!M219,CAV!L219-CAV!M219,CEAD!L219-CEAD!M219,CEART!L219-CEART!M219,CEAVI!L219-CEAVI!M219,CEFID!L219-CEFID!M219,CEO!L219-CEO!M219,CEPLAN!L219-CEPLAN!M219,CERES!L219-CERES!M219,CESFI!L219-CESFI!M219,ESAG!L219-ESAG!M219,FAED!L219-FAED!M219,MESC!L219-MESC!M219,REITORIA!L219-REITORIA!M219)</f>
        <v>115</v>
      </c>
      <c r="N219" s="44">
        <f t="shared" si="9"/>
        <v>525</v>
      </c>
      <c r="O219" s="77">
        <f t="shared" si="11"/>
        <v>7974.4000000000005</v>
      </c>
      <c r="P219" s="77">
        <f t="shared" si="10"/>
        <v>1432.9</v>
      </c>
    </row>
    <row r="220" spans="1:16" ht="15" customHeight="1" x14ac:dyDescent="0.2">
      <c r="A220" s="228"/>
      <c r="B220" s="230"/>
      <c r="C220" s="63">
        <v>283</v>
      </c>
      <c r="D220" s="64" t="s">
        <v>198</v>
      </c>
      <c r="E220" s="35" t="s">
        <v>235</v>
      </c>
      <c r="F220" s="35" t="s">
        <v>359</v>
      </c>
      <c r="G220" s="35" t="s">
        <v>360</v>
      </c>
      <c r="H220" s="55" t="s">
        <v>243</v>
      </c>
      <c r="I220" s="52">
        <v>20</v>
      </c>
      <c r="J220" s="52">
        <v>30</v>
      </c>
      <c r="K220" s="75">
        <v>13.14</v>
      </c>
      <c r="L220" s="46">
        <v>380</v>
      </c>
      <c r="M220" s="45">
        <f>SUM(CCT!L220-CCT!M220,CAV!L220-CAV!M220,CEAD!L220-CEAD!M220,CEART!L220-CEART!M220,CEAVI!L220-CEAVI!M220,CEFID!L220-CEFID!M220,CEO!L220-CEO!M220,CEPLAN!L220-CEPLAN!M220,CERES!L220-CERES!M220,CESFI!L220-CESFI!M220,ESAG!L220-ESAG!M220,FAED!L220-FAED!M220,MESC!L220-MESC!M220,REITORIA!L220-REITORIA!M220)</f>
        <v>30</v>
      </c>
      <c r="N220" s="44">
        <f t="shared" si="9"/>
        <v>350</v>
      </c>
      <c r="O220" s="77">
        <f t="shared" si="11"/>
        <v>4993.2</v>
      </c>
      <c r="P220" s="77">
        <f t="shared" si="10"/>
        <v>394.20000000000005</v>
      </c>
    </row>
    <row r="221" spans="1:16" ht="15" customHeight="1" x14ac:dyDescent="0.2">
      <c r="A221" s="228"/>
      <c r="B221" s="230"/>
      <c r="C221" s="58">
        <v>284</v>
      </c>
      <c r="D221" s="64" t="s">
        <v>199</v>
      </c>
      <c r="E221" s="35" t="s">
        <v>235</v>
      </c>
      <c r="F221" s="35" t="s">
        <v>359</v>
      </c>
      <c r="G221" s="35" t="s">
        <v>360</v>
      </c>
      <c r="H221" s="55" t="s">
        <v>240</v>
      </c>
      <c r="I221" s="52">
        <v>20</v>
      </c>
      <c r="J221" s="52">
        <v>30</v>
      </c>
      <c r="K221" s="75">
        <v>13.95</v>
      </c>
      <c r="L221" s="46">
        <v>665</v>
      </c>
      <c r="M221" s="45">
        <f>SUM(CCT!L221-CCT!M221,CAV!L221-CAV!M221,CEAD!L221-CEAD!M221,CEART!L221-CEART!M221,CEAVI!L221-CEAVI!M221,CEFID!L221-CEFID!M221,CEO!L221-CEO!M221,CEPLAN!L221-CEPLAN!M221,CERES!L221-CERES!M221,CESFI!L221-CESFI!M221,ESAG!L221-ESAG!M221,FAED!L221-FAED!M221,MESC!L221-MESC!M221,REITORIA!L221-REITORIA!M221)</f>
        <v>175</v>
      </c>
      <c r="N221" s="44">
        <f t="shared" si="9"/>
        <v>490</v>
      </c>
      <c r="O221" s="77">
        <f t="shared" si="11"/>
        <v>9276.75</v>
      </c>
      <c r="P221" s="77">
        <f t="shared" si="10"/>
        <v>2441.25</v>
      </c>
    </row>
    <row r="222" spans="1:16" ht="15" customHeight="1" x14ac:dyDescent="0.2">
      <c r="A222" s="228"/>
      <c r="B222" s="230"/>
      <c r="C222" s="63">
        <v>285</v>
      </c>
      <c r="D222" s="64" t="s">
        <v>200</v>
      </c>
      <c r="E222" s="52" t="s">
        <v>238</v>
      </c>
      <c r="F222" s="52" t="s">
        <v>359</v>
      </c>
      <c r="G222" s="35" t="s">
        <v>360</v>
      </c>
      <c r="H222" s="52" t="s">
        <v>243</v>
      </c>
      <c r="I222" s="52">
        <v>20</v>
      </c>
      <c r="J222" s="52">
        <v>30</v>
      </c>
      <c r="K222" s="75">
        <v>60.29</v>
      </c>
      <c r="L222" s="46">
        <v>234</v>
      </c>
      <c r="M222" s="45">
        <f>SUM(CCT!L222-CCT!M222,CAV!L222-CAV!M222,CEAD!L222-CEAD!M222,CEART!L222-CEART!M222,CEAVI!L222-CEAVI!M222,CEFID!L222-CEFID!M222,CEO!L222-CEO!M222,CEPLAN!L222-CEPLAN!M222,CERES!L222-CERES!M222,CESFI!L222-CESFI!M222,ESAG!L222-ESAG!M222,FAED!L222-FAED!M222,MESC!L222-MESC!M222,REITORIA!L222-REITORIA!M222)</f>
        <v>0</v>
      </c>
      <c r="N222" s="44">
        <f t="shared" si="9"/>
        <v>234</v>
      </c>
      <c r="O222" s="77">
        <f t="shared" si="11"/>
        <v>14107.86</v>
      </c>
      <c r="P222" s="77">
        <f t="shared" si="10"/>
        <v>0</v>
      </c>
    </row>
    <row r="223" spans="1:16" ht="15" customHeight="1" x14ac:dyDescent="0.2">
      <c r="A223" s="228"/>
      <c r="B223" s="230"/>
      <c r="C223" s="63">
        <v>286</v>
      </c>
      <c r="D223" s="64" t="s">
        <v>301</v>
      </c>
      <c r="E223" s="35" t="s">
        <v>235</v>
      </c>
      <c r="F223" s="35" t="s">
        <v>359</v>
      </c>
      <c r="G223" s="35" t="s">
        <v>536</v>
      </c>
      <c r="H223" s="55" t="s">
        <v>243</v>
      </c>
      <c r="I223" s="52">
        <v>20</v>
      </c>
      <c r="J223" s="52">
        <v>30</v>
      </c>
      <c r="K223" s="75">
        <v>4.41</v>
      </c>
      <c r="L223" s="46">
        <v>42</v>
      </c>
      <c r="M223" s="45">
        <f>SUM(CCT!L223-CCT!M223,CAV!L223-CAV!M223,CEAD!L223-CEAD!M223,CEART!L223-CEART!M223,CEAVI!L223-CEAVI!M223,CEFID!L223-CEFID!M223,CEO!L223-CEO!M223,CEPLAN!L223-CEPLAN!M223,CERES!L223-CERES!M223,CESFI!L223-CESFI!M223,ESAG!L223-ESAG!M223,FAED!L223-FAED!M223,MESC!L223-MESC!M223,REITORIA!L223-REITORIA!M223)</f>
        <v>0</v>
      </c>
      <c r="N223" s="44">
        <f t="shared" si="9"/>
        <v>42</v>
      </c>
      <c r="O223" s="77">
        <f t="shared" si="11"/>
        <v>185.22</v>
      </c>
      <c r="P223" s="77">
        <f t="shared" si="10"/>
        <v>0</v>
      </c>
    </row>
    <row r="224" spans="1:16" ht="15" customHeight="1" x14ac:dyDescent="0.2">
      <c r="A224" s="228"/>
      <c r="B224" s="230"/>
      <c r="C224" s="63">
        <v>287</v>
      </c>
      <c r="D224" s="64" t="s">
        <v>302</v>
      </c>
      <c r="E224" s="35" t="s">
        <v>235</v>
      </c>
      <c r="F224" s="35" t="s">
        <v>359</v>
      </c>
      <c r="G224" s="35" t="s">
        <v>537</v>
      </c>
      <c r="H224" s="55" t="s">
        <v>240</v>
      </c>
      <c r="I224" s="52">
        <v>20</v>
      </c>
      <c r="J224" s="52">
        <v>30</v>
      </c>
      <c r="K224" s="75">
        <v>4.37</v>
      </c>
      <c r="L224" s="46">
        <v>222</v>
      </c>
      <c r="M224" s="45">
        <f>SUM(CCT!L224-CCT!M224,CAV!L224-CAV!M224,CEAD!L224-CEAD!M224,CEART!L224-CEART!M224,CEAVI!L224-CEAVI!M224,CEFID!L224-CEFID!M224,CEO!L224-CEO!M224,CEPLAN!L224-CEPLAN!M224,CERES!L224-CERES!M224,CESFI!L224-CESFI!M224,ESAG!L224-ESAG!M224,FAED!L224-FAED!M224,MESC!L224-MESC!M224,REITORIA!L224-REITORIA!M224)</f>
        <v>0</v>
      </c>
      <c r="N224" s="44">
        <f t="shared" si="9"/>
        <v>222</v>
      </c>
      <c r="O224" s="77">
        <f t="shared" si="11"/>
        <v>970.14</v>
      </c>
      <c r="P224" s="77">
        <f t="shared" si="10"/>
        <v>0</v>
      </c>
    </row>
    <row r="225" spans="1:16" ht="15" customHeight="1" x14ac:dyDescent="0.2">
      <c r="A225" s="228"/>
      <c r="B225" s="230"/>
      <c r="C225" s="63">
        <v>288</v>
      </c>
      <c r="D225" s="64" t="s">
        <v>303</v>
      </c>
      <c r="E225" s="35" t="s">
        <v>235</v>
      </c>
      <c r="F225" s="35" t="s">
        <v>359</v>
      </c>
      <c r="G225" s="35" t="s">
        <v>516</v>
      </c>
      <c r="H225" s="55" t="s">
        <v>240</v>
      </c>
      <c r="I225" s="52">
        <v>20</v>
      </c>
      <c r="J225" s="52">
        <v>30</v>
      </c>
      <c r="K225" s="75">
        <v>4.49</v>
      </c>
      <c r="L225" s="46">
        <v>222</v>
      </c>
      <c r="M225" s="45">
        <f>SUM(CCT!L225-CCT!M225,CAV!L225-CAV!M225,CEAD!L225-CEAD!M225,CEART!L225-CEART!M225,CEAVI!L225-CEAVI!M225,CEFID!L225-CEFID!M225,CEO!L225-CEO!M225,CEPLAN!L225-CEPLAN!M225,CERES!L225-CERES!M225,CESFI!L225-CESFI!M225,ESAG!L225-ESAG!M225,FAED!L225-FAED!M225,MESC!L225-MESC!M225,REITORIA!L225-REITORIA!M225)</f>
        <v>0</v>
      </c>
      <c r="N225" s="44">
        <f t="shared" si="9"/>
        <v>222</v>
      </c>
      <c r="O225" s="77">
        <f t="shared" si="11"/>
        <v>996.78000000000009</v>
      </c>
      <c r="P225" s="77">
        <f t="shared" si="10"/>
        <v>0</v>
      </c>
    </row>
    <row r="226" spans="1:16" ht="15" customHeight="1" x14ac:dyDescent="0.2">
      <c r="A226" s="228"/>
      <c r="B226" s="230"/>
      <c r="C226" s="58">
        <v>289</v>
      </c>
      <c r="D226" s="64" t="s">
        <v>304</v>
      </c>
      <c r="E226" s="35" t="s">
        <v>235</v>
      </c>
      <c r="F226" s="35" t="s">
        <v>359</v>
      </c>
      <c r="G226" s="35" t="s">
        <v>516</v>
      </c>
      <c r="H226" s="55" t="s">
        <v>240</v>
      </c>
      <c r="I226" s="52">
        <v>20</v>
      </c>
      <c r="J226" s="52">
        <v>30</v>
      </c>
      <c r="K226" s="75">
        <v>4.66</v>
      </c>
      <c r="L226" s="46">
        <v>202</v>
      </c>
      <c r="M226" s="45">
        <f>SUM(CCT!L226-CCT!M226,CAV!L226-CAV!M226,CEAD!L226-CEAD!M226,CEART!L226-CEART!M226,CEAVI!L226-CEAVI!M226,CEFID!L226-CEFID!M226,CEO!L226-CEO!M226,CEPLAN!L226-CEPLAN!M226,CERES!L226-CERES!M226,CESFI!L226-CESFI!M226,ESAG!L226-ESAG!M226,FAED!L226-FAED!M226,MESC!L226-MESC!M226,REITORIA!L226-REITORIA!M226)</f>
        <v>0</v>
      </c>
      <c r="N226" s="44">
        <f t="shared" si="9"/>
        <v>202</v>
      </c>
      <c r="O226" s="77">
        <f t="shared" si="11"/>
        <v>941.32</v>
      </c>
      <c r="P226" s="77">
        <f t="shared" si="10"/>
        <v>0</v>
      </c>
    </row>
    <row r="227" spans="1:16" ht="15" customHeight="1" x14ac:dyDescent="0.2">
      <c r="A227" s="228"/>
      <c r="B227" s="230"/>
      <c r="C227" s="63">
        <v>290</v>
      </c>
      <c r="D227" s="64" t="s">
        <v>305</v>
      </c>
      <c r="E227" s="35" t="s">
        <v>235</v>
      </c>
      <c r="F227" s="35" t="s">
        <v>355</v>
      </c>
      <c r="G227" s="35" t="s">
        <v>518</v>
      </c>
      <c r="H227" s="35" t="s">
        <v>243</v>
      </c>
      <c r="I227" s="52">
        <v>20</v>
      </c>
      <c r="J227" s="52">
        <v>30</v>
      </c>
      <c r="K227" s="75">
        <v>320</v>
      </c>
      <c r="L227" s="46">
        <v>33</v>
      </c>
      <c r="M227" s="45">
        <f>SUM(CCT!L227-CCT!M227,CAV!L227-CAV!M227,CEAD!L227-CEAD!M227,CEART!L227-CEART!M227,CEAVI!L227-CEAVI!M227,CEFID!L227-CEFID!M227,CEO!L227-CEO!M227,CEPLAN!L227-CEPLAN!M227,CERES!L227-CERES!M227,CESFI!L227-CESFI!M227,ESAG!L227-ESAG!M227,FAED!L227-FAED!M227,MESC!L227-MESC!M227,REITORIA!L227-REITORIA!M227)</f>
        <v>5</v>
      </c>
      <c r="N227" s="44">
        <f t="shared" si="9"/>
        <v>28</v>
      </c>
      <c r="O227" s="77">
        <f t="shared" si="11"/>
        <v>10560</v>
      </c>
      <c r="P227" s="77">
        <f t="shared" si="10"/>
        <v>1600</v>
      </c>
    </row>
    <row r="228" spans="1:16" ht="15" customHeight="1" x14ac:dyDescent="0.2">
      <c r="A228" s="228"/>
      <c r="B228" s="230"/>
      <c r="C228" s="63">
        <v>291</v>
      </c>
      <c r="D228" s="64" t="s">
        <v>306</v>
      </c>
      <c r="E228" s="35" t="s">
        <v>235</v>
      </c>
      <c r="F228" s="35" t="s">
        <v>490</v>
      </c>
      <c r="G228" s="35" t="s">
        <v>538</v>
      </c>
      <c r="H228" s="35" t="s">
        <v>243</v>
      </c>
      <c r="I228" s="52">
        <v>20</v>
      </c>
      <c r="J228" s="52">
        <v>30</v>
      </c>
      <c r="K228" s="75">
        <v>129.15</v>
      </c>
      <c r="L228" s="46">
        <v>30</v>
      </c>
      <c r="M228" s="45">
        <f>SUM(CCT!L228-CCT!M228,CAV!L228-CAV!M228,CEAD!L228-CEAD!M228,CEART!L228-CEART!M228,CEAVI!L228-CEAVI!M228,CEFID!L228-CEFID!M228,CEO!L228-CEO!M228,CEPLAN!L228-CEPLAN!M228,CERES!L228-CERES!M228,CESFI!L228-CESFI!M228,ESAG!L228-ESAG!M228,FAED!L228-FAED!M228,MESC!L228-MESC!M228,REITORIA!L228-REITORIA!M228)</f>
        <v>4</v>
      </c>
      <c r="N228" s="44">
        <f t="shared" si="9"/>
        <v>26</v>
      </c>
      <c r="O228" s="77">
        <f t="shared" si="11"/>
        <v>3874.5</v>
      </c>
      <c r="P228" s="77">
        <f t="shared" si="10"/>
        <v>516.6</v>
      </c>
    </row>
    <row r="229" spans="1:16" ht="15" customHeight="1" x14ac:dyDescent="0.2">
      <c r="A229" s="228"/>
      <c r="B229" s="230"/>
      <c r="C229" s="63">
        <v>292</v>
      </c>
      <c r="D229" s="64" t="s">
        <v>307</v>
      </c>
      <c r="E229" s="35" t="s">
        <v>235</v>
      </c>
      <c r="F229" s="35" t="s">
        <v>355</v>
      </c>
      <c r="G229" s="35" t="s">
        <v>539</v>
      </c>
      <c r="H229" s="70" t="s">
        <v>243</v>
      </c>
      <c r="I229" s="52">
        <v>20</v>
      </c>
      <c r="J229" s="52">
        <v>30</v>
      </c>
      <c r="K229" s="75">
        <v>275</v>
      </c>
      <c r="L229" s="46">
        <v>57</v>
      </c>
      <c r="M229" s="45">
        <f>SUM(CCT!L229-CCT!M229,CAV!L229-CAV!M229,CEAD!L229-CEAD!M229,CEART!L229-CEART!M229,CEAVI!L229-CEAVI!M229,CEFID!L229-CEFID!M229,CEO!L229-CEO!M229,CEPLAN!L229-CEPLAN!M229,CERES!L229-CERES!M229,CESFI!L229-CESFI!M229,ESAG!L229-ESAG!M229,FAED!L229-FAED!M229,MESC!L229-MESC!M229,REITORIA!L229-REITORIA!M229)</f>
        <v>9</v>
      </c>
      <c r="N229" s="44">
        <f t="shared" si="9"/>
        <v>48</v>
      </c>
      <c r="O229" s="77">
        <f t="shared" si="11"/>
        <v>15675</v>
      </c>
      <c r="P229" s="77">
        <f t="shared" si="10"/>
        <v>2475</v>
      </c>
    </row>
    <row r="230" spans="1:16" ht="15" customHeight="1" x14ac:dyDescent="0.2">
      <c r="A230" s="228"/>
      <c r="B230" s="230"/>
      <c r="C230" s="63">
        <v>293</v>
      </c>
      <c r="D230" s="64" t="s">
        <v>420</v>
      </c>
      <c r="E230" s="35" t="s">
        <v>235</v>
      </c>
      <c r="F230" s="35" t="s">
        <v>490</v>
      </c>
      <c r="G230" s="35" t="s">
        <v>540</v>
      </c>
      <c r="H230" s="70" t="s">
        <v>243</v>
      </c>
      <c r="I230" s="52">
        <v>20</v>
      </c>
      <c r="J230" s="52">
        <v>30</v>
      </c>
      <c r="K230" s="75">
        <v>250.08</v>
      </c>
      <c r="L230" s="46">
        <v>1</v>
      </c>
      <c r="M230" s="45">
        <f>SUM(CCT!L230-CCT!M230,CAV!L230-CAV!M230,CEAD!L230-CEAD!M230,CEART!L230-CEART!M230,CEAVI!L230-CEAVI!M230,CEFID!L230-CEFID!M230,CEO!L230-CEO!M230,CEPLAN!L230-CEPLAN!M230,CERES!L230-CERES!M230,CESFI!L230-CESFI!M230,ESAG!L230-ESAG!M230,FAED!L230-FAED!M230,MESC!L230-MESC!M230,REITORIA!L230-REITORIA!M230)</f>
        <v>0</v>
      </c>
      <c r="N230" s="44">
        <f t="shared" si="9"/>
        <v>1</v>
      </c>
      <c r="O230" s="77">
        <f t="shared" si="11"/>
        <v>250.08</v>
      </c>
      <c r="P230" s="77">
        <f t="shared" si="10"/>
        <v>0</v>
      </c>
    </row>
    <row r="231" spans="1:16" ht="15" customHeight="1" x14ac:dyDescent="0.2">
      <c r="A231" s="228"/>
      <c r="B231" s="230"/>
      <c r="C231" s="58">
        <v>294</v>
      </c>
      <c r="D231" s="64" t="s">
        <v>308</v>
      </c>
      <c r="E231" s="35" t="s">
        <v>235</v>
      </c>
      <c r="F231" s="35" t="s">
        <v>362</v>
      </c>
      <c r="G231" s="35" t="s">
        <v>365</v>
      </c>
      <c r="H231" s="52" t="s">
        <v>243</v>
      </c>
      <c r="I231" s="52">
        <v>20</v>
      </c>
      <c r="J231" s="52">
        <v>30</v>
      </c>
      <c r="K231" s="75">
        <v>92.49</v>
      </c>
      <c r="L231" s="46">
        <v>29</v>
      </c>
      <c r="M231" s="45">
        <f>SUM(CCT!L231-CCT!M231,CAV!L231-CAV!M231,CEAD!L231-CEAD!M231,CEART!L231-CEART!M231,CEAVI!L231-CEAVI!M231,CEFID!L231-CEFID!M231,CEO!L231-CEO!M231,CEPLAN!L231-CEPLAN!M231,CERES!L231-CERES!M231,CESFI!L231-CESFI!M231,ESAG!L231-ESAG!M231,FAED!L231-FAED!M231,MESC!L231-MESC!M231,REITORIA!L231-REITORIA!M231)</f>
        <v>0</v>
      </c>
      <c r="N231" s="44">
        <f t="shared" si="9"/>
        <v>29</v>
      </c>
      <c r="O231" s="77">
        <f t="shared" si="11"/>
        <v>2682.21</v>
      </c>
      <c r="P231" s="77">
        <f t="shared" si="10"/>
        <v>0</v>
      </c>
    </row>
    <row r="232" spans="1:16" ht="15" customHeight="1" x14ac:dyDescent="0.2">
      <c r="A232" s="228"/>
      <c r="B232" s="230"/>
      <c r="C232" s="63">
        <v>295</v>
      </c>
      <c r="D232" s="64" t="s">
        <v>309</v>
      </c>
      <c r="E232" s="35" t="s">
        <v>235</v>
      </c>
      <c r="F232" s="35" t="s">
        <v>362</v>
      </c>
      <c r="G232" s="35" t="s">
        <v>365</v>
      </c>
      <c r="H232" s="35" t="s">
        <v>243</v>
      </c>
      <c r="I232" s="52">
        <v>20</v>
      </c>
      <c r="J232" s="52">
        <v>30</v>
      </c>
      <c r="K232" s="75">
        <v>383.03</v>
      </c>
      <c r="L232" s="46">
        <v>17</v>
      </c>
      <c r="M232" s="45">
        <f>SUM(CCT!L232-CCT!M232,CAV!L232-CAV!M232,CEAD!L232-CEAD!M232,CEART!L232-CEART!M232,CEAVI!L232-CEAVI!M232,CEFID!L232-CEFID!M232,CEO!L232-CEO!M232,CEPLAN!L232-CEPLAN!M232,CERES!L232-CERES!M232,CESFI!L232-CESFI!M232,ESAG!L232-ESAG!M232,FAED!L232-FAED!M232,MESC!L232-MESC!M232,REITORIA!L232-REITORIA!M232)</f>
        <v>0</v>
      </c>
      <c r="N232" s="44">
        <f t="shared" si="9"/>
        <v>17</v>
      </c>
      <c r="O232" s="77">
        <f t="shared" si="11"/>
        <v>6511.5099999999993</v>
      </c>
      <c r="P232" s="77">
        <f t="shared" si="10"/>
        <v>0</v>
      </c>
    </row>
    <row r="233" spans="1:16" ht="15" customHeight="1" x14ac:dyDescent="0.2">
      <c r="A233" s="228"/>
      <c r="B233" s="230"/>
      <c r="C233" s="63">
        <v>296</v>
      </c>
      <c r="D233" s="67" t="s">
        <v>310</v>
      </c>
      <c r="E233" s="52" t="s">
        <v>235</v>
      </c>
      <c r="F233" s="52" t="s">
        <v>362</v>
      </c>
      <c r="G233" s="35" t="s">
        <v>365</v>
      </c>
      <c r="H233" s="52" t="s">
        <v>243</v>
      </c>
      <c r="I233" s="52">
        <v>20</v>
      </c>
      <c r="J233" s="52">
        <v>30</v>
      </c>
      <c r="K233" s="75">
        <v>237.7</v>
      </c>
      <c r="L233" s="46">
        <v>15</v>
      </c>
      <c r="M233" s="45">
        <f>SUM(CCT!L233-CCT!M233,CAV!L233-CAV!M233,CEAD!L233-CEAD!M233,CEART!L233-CEART!M233,CEAVI!L233-CEAVI!M233,CEFID!L233-CEFID!M233,CEO!L233-CEO!M233,CEPLAN!L233-CEPLAN!M233,CERES!L233-CERES!M233,CESFI!L233-CESFI!M233,ESAG!L233-ESAG!M233,FAED!L233-FAED!M233,MESC!L233-MESC!M233,REITORIA!L233-REITORIA!M233)</f>
        <v>0</v>
      </c>
      <c r="N233" s="44">
        <f t="shared" si="9"/>
        <v>15</v>
      </c>
      <c r="O233" s="77">
        <f t="shared" si="11"/>
        <v>3565.5</v>
      </c>
      <c r="P233" s="77">
        <f t="shared" si="10"/>
        <v>0</v>
      </c>
    </row>
    <row r="234" spans="1:16" ht="15" customHeight="1" x14ac:dyDescent="0.2">
      <c r="A234" s="228"/>
      <c r="B234" s="230"/>
      <c r="C234" s="63">
        <v>297</v>
      </c>
      <c r="D234" s="67" t="s">
        <v>311</v>
      </c>
      <c r="E234" s="35" t="s">
        <v>235</v>
      </c>
      <c r="F234" s="35" t="s">
        <v>362</v>
      </c>
      <c r="G234" s="35" t="s">
        <v>365</v>
      </c>
      <c r="H234" s="52" t="s">
        <v>243</v>
      </c>
      <c r="I234" s="52">
        <v>20</v>
      </c>
      <c r="J234" s="52">
        <v>30</v>
      </c>
      <c r="K234" s="75">
        <v>87.45</v>
      </c>
      <c r="L234" s="46">
        <v>20</v>
      </c>
      <c r="M234" s="45">
        <f>SUM(CCT!L234-CCT!M234,CAV!L234-CAV!M234,CEAD!L234-CEAD!M234,CEART!L234-CEART!M234,CEAVI!L234-CEAVI!M234,CEFID!L234-CEFID!M234,CEO!L234-CEO!M234,CEPLAN!L234-CEPLAN!M234,CERES!L234-CERES!M234,CESFI!L234-CESFI!M234,ESAG!L234-ESAG!M234,FAED!L234-FAED!M234,MESC!L234-MESC!M234,REITORIA!L234-REITORIA!M234)</f>
        <v>0</v>
      </c>
      <c r="N234" s="44">
        <f t="shared" si="9"/>
        <v>20</v>
      </c>
      <c r="O234" s="77">
        <f t="shared" si="11"/>
        <v>1749</v>
      </c>
      <c r="P234" s="77">
        <f t="shared" si="10"/>
        <v>0</v>
      </c>
    </row>
    <row r="235" spans="1:16" ht="15" customHeight="1" x14ac:dyDescent="0.2">
      <c r="A235" s="228"/>
      <c r="B235" s="230"/>
      <c r="C235" s="63">
        <v>298</v>
      </c>
      <c r="D235" s="67" t="s">
        <v>312</v>
      </c>
      <c r="E235" s="52" t="s">
        <v>235</v>
      </c>
      <c r="F235" s="52" t="s">
        <v>362</v>
      </c>
      <c r="G235" s="35" t="s">
        <v>513</v>
      </c>
      <c r="H235" s="52" t="s">
        <v>243</v>
      </c>
      <c r="I235" s="52">
        <v>20</v>
      </c>
      <c r="J235" s="52">
        <v>30</v>
      </c>
      <c r="K235" s="75">
        <v>42.65</v>
      </c>
      <c r="L235" s="46">
        <v>20</v>
      </c>
      <c r="M235" s="45">
        <f>SUM(CCT!L235-CCT!M235,CAV!L235-CAV!M235,CEAD!L235-CEAD!M235,CEART!L235-CEART!M235,CEAVI!L235-CEAVI!M235,CEFID!L235-CEFID!M235,CEO!L235-CEO!M235,CEPLAN!L235-CEPLAN!M235,CERES!L235-CERES!M235,CESFI!L235-CESFI!M235,ESAG!L235-ESAG!M235,FAED!L235-FAED!M235,MESC!L235-MESC!M235,REITORIA!L235-REITORIA!M235)</f>
        <v>0</v>
      </c>
      <c r="N235" s="44">
        <f t="shared" si="9"/>
        <v>20</v>
      </c>
      <c r="O235" s="77">
        <f t="shared" si="11"/>
        <v>853</v>
      </c>
      <c r="P235" s="77">
        <f t="shared" si="10"/>
        <v>0</v>
      </c>
    </row>
    <row r="236" spans="1:16" ht="15" customHeight="1" x14ac:dyDescent="0.2">
      <c r="A236" s="228"/>
      <c r="B236" s="230"/>
      <c r="C236" s="58">
        <v>299</v>
      </c>
      <c r="D236" s="67" t="s">
        <v>313</v>
      </c>
      <c r="E236" s="70" t="s">
        <v>235</v>
      </c>
      <c r="F236" s="70" t="s">
        <v>371</v>
      </c>
      <c r="G236" s="35" t="s">
        <v>353</v>
      </c>
      <c r="H236" s="70" t="s">
        <v>243</v>
      </c>
      <c r="I236" s="52">
        <v>20</v>
      </c>
      <c r="J236" s="52">
        <v>30</v>
      </c>
      <c r="K236" s="75">
        <v>4.45</v>
      </c>
      <c r="L236" s="46">
        <v>22</v>
      </c>
      <c r="M236" s="45">
        <f>SUM(CCT!L236-CCT!M236,CAV!L236-CAV!M236,CEAD!L236-CEAD!M236,CEART!L236-CEART!M236,CEAVI!L236-CEAVI!M236,CEFID!L236-CEFID!M236,CEO!L236-CEO!M236,CEPLAN!L236-CEPLAN!M236,CERES!L236-CERES!M236,CESFI!L236-CESFI!M236,ESAG!L236-ESAG!M236,FAED!L236-FAED!M236,MESC!L236-MESC!M236,REITORIA!L236-REITORIA!M236)</f>
        <v>0</v>
      </c>
      <c r="N236" s="44">
        <f t="shared" si="9"/>
        <v>22</v>
      </c>
      <c r="O236" s="77">
        <f t="shared" si="11"/>
        <v>97.9</v>
      </c>
      <c r="P236" s="77">
        <f t="shared" si="10"/>
        <v>0</v>
      </c>
    </row>
    <row r="237" spans="1:16" ht="15" customHeight="1" x14ac:dyDescent="0.2">
      <c r="A237" s="228"/>
      <c r="B237" s="230"/>
      <c r="C237" s="63">
        <v>300</v>
      </c>
      <c r="D237" s="67" t="s">
        <v>314</v>
      </c>
      <c r="E237" s="52" t="s">
        <v>235</v>
      </c>
      <c r="F237" s="52" t="s">
        <v>372</v>
      </c>
      <c r="G237" s="35" t="s">
        <v>541</v>
      </c>
      <c r="H237" s="52" t="s">
        <v>243</v>
      </c>
      <c r="I237" s="52">
        <v>20</v>
      </c>
      <c r="J237" s="52">
        <v>30</v>
      </c>
      <c r="K237" s="75">
        <v>188.08</v>
      </c>
      <c r="L237" s="46">
        <v>13</v>
      </c>
      <c r="M237" s="45">
        <f>SUM(CCT!L237-CCT!M237,CAV!L237-CAV!M237,CEAD!L237-CEAD!M237,CEART!L237-CEART!M237,CEAVI!L237-CEAVI!M237,CEFID!L237-CEFID!M237,CEO!L237-CEO!M237,CEPLAN!L237-CEPLAN!M237,CERES!L237-CERES!M237,CESFI!L237-CESFI!M237,ESAG!L237-ESAG!M237,FAED!L237-FAED!M237,MESC!L237-MESC!M237,REITORIA!L237-REITORIA!M237)</f>
        <v>0</v>
      </c>
      <c r="N237" s="44">
        <f t="shared" si="9"/>
        <v>13</v>
      </c>
      <c r="O237" s="77">
        <f t="shared" si="11"/>
        <v>2445.04</v>
      </c>
      <c r="P237" s="77">
        <f t="shared" si="10"/>
        <v>0</v>
      </c>
    </row>
    <row r="238" spans="1:16" ht="15" customHeight="1" x14ac:dyDescent="0.2">
      <c r="A238" s="228"/>
      <c r="B238" s="230"/>
      <c r="C238" s="63">
        <v>301</v>
      </c>
      <c r="D238" s="64" t="s">
        <v>315</v>
      </c>
      <c r="E238" s="52" t="s">
        <v>235</v>
      </c>
      <c r="F238" s="52" t="s">
        <v>368</v>
      </c>
      <c r="G238" s="35" t="s">
        <v>373</v>
      </c>
      <c r="H238" s="52" t="s">
        <v>243</v>
      </c>
      <c r="I238" s="52">
        <v>20</v>
      </c>
      <c r="J238" s="52">
        <v>30</v>
      </c>
      <c r="K238" s="75">
        <v>508.43</v>
      </c>
      <c r="L238" s="46">
        <v>13</v>
      </c>
      <c r="M238" s="45">
        <f>SUM(CCT!L238-CCT!M238,CAV!L238-CAV!M238,CEAD!L238-CEAD!M238,CEART!L238-CEART!M238,CEAVI!L238-CEAVI!M238,CEFID!L238-CEFID!M238,CEO!L238-CEO!M238,CEPLAN!L238-CEPLAN!M238,CERES!L238-CERES!M238,CESFI!L238-CESFI!M238,ESAG!L238-ESAG!M238,FAED!L238-FAED!M238,MESC!L238-MESC!M238,REITORIA!L238-REITORIA!M238)</f>
        <v>0</v>
      </c>
      <c r="N238" s="44">
        <f t="shared" si="9"/>
        <v>13</v>
      </c>
      <c r="O238" s="77">
        <f t="shared" si="11"/>
        <v>6609.59</v>
      </c>
      <c r="P238" s="77">
        <f t="shared" si="10"/>
        <v>0</v>
      </c>
    </row>
    <row r="239" spans="1:16" ht="15" customHeight="1" x14ac:dyDescent="0.2">
      <c r="A239" s="228"/>
      <c r="B239" s="230"/>
      <c r="C239" s="63">
        <v>302</v>
      </c>
      <c r="D239" s="67" t="s">
        <v>316</v>
      </c>
      <c r="E239" s="52" t="s">
        <v>235</v>
      </c>
      <c r="F239" s="52" t="s">
        <v>368</v>
      </c>
      <c r="G239" s="35" t="s">
        <v>373</v>
      </c>
      <c r="H239" s="52" t="s">
        <v>240</v>
      </c>
      <c r="I239" s="52">
        <v>20</v>
      </c>
      <c r="J239" s="52">
        <v>30</v>
      </c>
      <c r="K239" s="75">
        <v>1152.8599999999999</v>
      </c>
      <c r="L239" s="46">
        <v>17</v>
      </c>
      <c r="M239" s="45">
        <f>SUM(CCT!L239-CCT!M239,CAV!L239-CAV!M239,CEAD!L239-CEAD!M239,CEART!L239-CEART!M239,CEAVI!L239-CEAVI!M239,CEFID!L239-CEFID!M239,CEO!L239-CEO!M239,CEPLAN!L239-CEPLAN!M239,CERES!L239-CERES!M239,CESFI!L239-CESFI!M239,ESAG!L239-ESAG!M239,FAED!L239-FAED!M239,MESC!L239-MESC!M239,REITORIA!L239-REITORIA!M239)</f>
        <v>1</v>
      </c>
      <c r="N239" s="44">
        <f t="shared" si="9"/>
        <v>16</v>
      </c>
      <c r="O239" s="77">
        <f t="shared" si="11"/>
        <v>19598.62</v>
      </c>
      <c r="P239" s="77">
        <f t="shared" si="10"/>
        <v>1152.8599999999999</v>
      </c>
    </row>
    <row r="240" spans="1:16" ht="15" customHeight="1" x14ac:dyDescent="0.2">
      <c r="A240" s="228"/>
      <c r="B240" s="230"/>
      <c r="C240" s="63">
        <v>303</v>
      </c>
      <c r="D240" s="64" t="s">
        <v>317</v>
      </c>
      <c r="E240" s="52" t="s">
        <v>235</v>
      </c>
      <c r="F240" s="52" t="s">
        <v>490</v>
      </c>
      <c r="G240" s="35" t="s">
        <v>542</v>
      </c>
      <c r="H240" s="52" t="s">
        <v>240</v>
      </c>
      <c r="I240" s="52">
        <v>20</v>
      </c>
      <c r="J240" s="52">
        <v>30</v>
      </c>
      <c r="K240" s="75">
        <v>289.32</v>
      </c>
      <c r="L240" s="46">
        <v>26</v>
      </c>
      <c r="M240" s="45">
        <f>SUM(CCT!L240-CCT!M240,CAV!L240-CAV!M240,CEAD!L240-CEAD!M240,CEART!L240-CEART!M240,CEAVI!L240-CEAVI!M240,CEFID!L240-CEFID!M240,CEO!L240-CEO!M240,CEPLAN!L240-CEPLAN!M240,CERES!L240-CERES!M240,CESFI!L240-CESFI!M240,ESAG!L240-ESAG!M240,FAED!L240-FAED!M240,MESC!L240-MESC!M240,REITORIA!L240-REITORIA!M240)</f>
        <v>1</v>
      </c>
      <c r="N240" s="44">
        <f t="shared" si="9"/>
        <v>25</v>
      </c>
      <c r="O240" s="77">
        <f t="shared" si="11"/>
        <v>7522.32</v>
      </c>
      <c r="P240" s="77">
        <f t="shared" si="10"/>
        <v>289.32</v>
      </c>
    </row>
    <row r="241" spans="1:16" ht="15" customHeight="1" x14ac:dyDescent="0.2">
      <c r="A241" s="228"/>
      <c r="B241" s="230"/>
      <c r="C241" s="58">
        <v>304</v>
      </c>
      <c r="D241" s="64" t="s">
        <v>318</v>
      </c>
      <c r="E241" s="52" t="s">
        <v>235</v>
      </c>
      <c r="F241" s="52" t="s">
        <v>355</v>
      </c>
      <c r="G241" s="35" t="s">
        <v>518</v>
      </c>
      <c r="H241" s="52" t="s">
        <v>30</v>
      </c>
      <c r="I241" s="52">
        <v>20</v>
      </c>
      <c r="J241" s="52">
        <v>30</v>
      </c>
      <c r="K241" s="75">
        <v>140.5</v>
      </c>
      <c r="L241" s="46">
        <v>37</v>
      </c>
      <c r="M241" s="45">
        <f>SUM(CCT!L241-CCT!M241,CAV!L241-CAV!M241,CEAD!L241-CEAD!M241,CEART!L241-CEART!M241,CEAVI!L241-CEAVI!M241,CEFID!L241-CEFID!M241,CEO!L241-CEO!M241,CEPLAN!L241-CEPLAN!M241,CERES!L241-CERES!M241,CESFI!L241-CESFI!M241,ESAG!L241-ESAG!M241,FAED!L241-FAED!M241,MESC!L241-MESC!M241,REITORIA!L241-REITORIA!M241)</f>
        <v>4</v>
      </c>
      <c r="N241" s="44">
        <f t="shared" si="9"/>
        <v>33</v>
      </c>
      <c r="O241" s="77">
        <f t="shared" si="11"/>
        <v>5198.5</v>
      </c>
      <c r="P241" s="77">
        <f t="shared" si="10"/>
        <v>562</v>
      </c>
    </row>
    <row r="242" spans="1:16" ht="15" customHeight="1" x14ac:dyDescent="0.2">
      <c r="A242" s="228"/>
      <c r="B242" s="230"/>
      <c r="C242" s="63">
        <v>305</v>
      </c>
      <c r="D242" s="64" t="s">
        <v>319</v>
      </c>
      <c r="E242" s="52" t="s">
        <v>235</v>
      </c>
      <c r="F242" s="52" t="s">
        <v>355</v>
      </c>
      <c r="G242" s="35" t="s">
        <v>543</v>
      </c>
      <c r="H242" s="52" t="s">
        <v>240</v>
      </c>
      <c r="I242" s="52">
        <v>20</v>
      </c>
      <c r="J242" s="52">
        <v>30</v>
      </c>
      <c r="K242" s="75">
        <v>42.73</v>
      </c>
      <c r="L242" s="46">
        <v>68</v>
      </c>
      <c r="M242" s="45">
        <f>SUM(CCT!L242-CCT!M242,CAV!L242-CAV!M242,CEAD!L242-CEAD!M242,CEART!L242-CEART!M242,CEAVI!L242-CEAVI!M242,CEFID!L242-CEFID!M242,CEO!L242-CEO!M242,CEPLAN!L242-CEPLAN!M242,CERES!L242-CERES!M242,CESFI!L242-CESFI!M242,ESAG!L242-ESAG!M242,FAED!L242-FAED!M242,MESC!L242-MESC!M242,REITORIA!L242-REITORIA!M242)</f>
        <v>11</v>
      </c>
      <c r="N242" s="44">
        <f t="shared" si="9"/>
        <v>57</v>
      </c>
      <c r="O242" s="77">
        <f t="shared" si="11"/>
        <v>2905.64</v>
      </c>
      <c r="P242" s="77">
        <f t="shared" si="10"/>
        <v>470.03</v>
      </c>
    </row>
    <row r="243" spans="1:16" ht="15" customHeight="1" x14ac:dyDescent="0.2">
      <c r="A243" s="228"/>
      <c r="B243" s="230"/>
      <c r="C243" s="63">
        <v>306</v>
      </c>
      <c r="D243" s="64" t="s">
        <v>320</v>
      </c>
      <c r="E243" s="52" t="s">
        <v>235</v>
      </c>
      <c r="F243" s="52" t="s">
        <v>355</v>
      </c>
      <c r="G243" s="35" t="s">
        <v>517</v>
      </c>
      <c r="H243" s="52" t="s">
        <v>240</v>
      </c>
      <c r="I243" s="52">
        <v>20</v>
      </c>
      <c r="J243" s="52">
        <v>30</v>
      </c>
      <c r="K243" s="75">
        <v>103.68</v>
      </c>
      <c r="L243" s="46">
        <v>48</v>
      </c>
      <c r="M243" s="45">
        <f>SUM(CCT!L243-CCT!M243,CAV!L243-CAV!M243,CEAD!L243-CEAD!M243,CEART!L243-CEART!M243,CEAVI!L243-CEAVI!M243,CEFID!L243-CEFID!M243,CEO!L243-CEO!M243,CEPLAN!L243-CEPLAN!M243,CERES!L243-CERES!M243,CESFI!L243-CESFI!M243,ESAG!L243-ESAG!M243,FAED!L243-FAED!M243,MESC!L243-MESC!M243,REITORIA!L243-REITORIA!M243)</f>
        <v>1</v>
      </c>
      <c r="N243" s="44">
        <f t="shared" si="9"/>
        <v>47</v>
      </c>
      <c r="O243" s="77">
        <f t="shared" si="11"/>
        <v>4976.6400000000003</v>
      </c>
      <c r="P243" s="77">
        <f t="shared" si="10"/>
        <v>103.68</v>
      </c>
    </row>
    <row r="244" spans="1:16" ht="15" customHeight="1" x14ac:dyDescent="0.2">
      <c r="A244" s="228"/>
      <c r="B244" s="230"/>
      <c r="C244" s="63">
        <v>307</v>
      </c>
      <c r="D244" s="64" t="s">
        <v>321</v>
      </c>
      <c r="E244" s="35" t="s">
        <v>235</v>
      </c>
      <c r="F244" s="35" t="s">
        <v>490</v>
      </c>
      <c r="G244" s="35" t="s">
        <v>517</v>
      </c>
      <c r="H244" s="52" t="s">
        <v>240</v>
      </c>
      <c r="I244" s="52">
        <v>20</v>
      </c>
      <c r="J244" s="52">
        <v>30</v>
      </c>
      <c r="K244" s="75">
        <v>98.98</v>
      </c>
      <c r="L244" s="46">
        <v>46</v>
      </c>
      <c r="M244" s="45">
        <f>SUM(CCT!L244-CCT!M244,CAV!L244-CAV!M244,CEAD!L244-CEAD!M244,CEART!L244-CEART!M244,CEAVI!L244-CEAVI!M244,CEFID!L244-CEFID!M244,CEO!L244-CEO!M244,CEPLAN!L244-CEPLAN!M244,CERES!L244-CERES!M244,CESFI!L244-CESFI!M244,ESAG!L244-ESAG!M244,FAED!L244-FAED!M244,MESC!L244-MESC!M244,REITORIA!L244-REITORIA!M244)</f>
        <v>0</v>
      </c>
      <c r="N244" s="44">
        <f t="shared" si="9"/>
        <v>46</v>
      </c>
      <c r="O244" s="77">
        <f t="shared" si="11"/>
        <v>4553.08</v>
      </c>
      <c r="P244" s="77">
        <f t="shared" si="10"/>
        <v>0</v>
      </c>
    </row>
    <row r="245" spans="1:16" ht="15" customHeight="1" x14ac:dyDescent="0.2">
      <c r="A245" s="228"/>
      <c r="B245" s="230"/>
      <c r="C245" s="63">
        <v>308</v>
      </c>
      <c r="D245" s="67" t="s">
        <v>322</v>
      </c>
      <c r="E245" s="35" t="s">
        <v>235</v>
      </c>
      <c r="F245" s="35" t="s">
        <v>490</v>
      </c>
      <c r="G245" s="35" t="s">
        <v>517</v>
      </c>
      <c r="H245" s="52" t="s">
        <v>240</v>
      </c>
      <c r="I245" s="52">
        <v>20</v>
      </c>
      <c r="J245" s="52">
        <v>30</v>
      </c>
      <c r="K245" s="75">
        <v>103.68</v>
      </c>
      <c r="L245" s="46">
        <v>46</v>
      </c>
      <c r="M245" s="45">
        <f>SUM(CCT!L245-CCT!M245,CAV!L245-CAV!M245,CEAD!L245-CEAD!M245,CEART!L245-CEART!M245,CEAVI!L245-CEAVI!M245,CEFID!L245-CEFID!M245,CEO!L245-CEO!M245,CEPLAN!L245-CEPLAN!M245,CERES!L245-CERES!M245,CESFI!L245-CESFI!M245,ESAG!L245-ESAG!M245,FAED!L245-FAED!M245,MESC!L245-MESC!M245,REITORIA!L245-REITORIA!M245)</f>
        <v>0</v>
      </c>
      <c r="N245" s="44">
        <f t="shared" si="9"/>
        <v>46</v>
      </c>
      <c r="O245" s="77">
        <f t="shared" si="11"/>
        <v>4769.2800000000007</v>
      </c>
      <c r="P245" s="77">
        <f t="shared" si="10"/>
        <v>0</v>
      </c>
    </row>
    <row r="246" spans="1:16" ht="15" customHeight="1" x14ac:dyDescent="0.2">
      <c r="A246" s="229"/>
      <c r="B246" s="230"/>
      <c r="C246" s="58">
        <v>309</v>
      </c>
      <c r="D246" s="38" t="s">
        <v>201</v>
      </c>
      <c r="E246" s="35" t="s">
        <v>235</v>
      </c>
      <c r="F246" s="35" t="s">
        <v>374</v>
      </c>
      <c r="G246" s="35" t="s">
        <v>373</v>
      </c>
      <c r="H246" s="35" t="s">
        <v>243</v>
      </c>
      <c r="I246" s="52">
        <v>20</v>
      </c>
      <c r="J246" s="52">
        <v>30</v>
      </c>
      <c r="K246" s="75">
        <v>21</v>
      </c>
      <c r="L246" s="46">
        <v>67</v>
      </c>
      <c r="M246" s="45">
        <f>SUM(CCT!L246-CCT!M246,CAV!L246-CAV!M246,CEAD!L246-CEAD!M246,CEART!L246-CEART!M246,CEAVI!L246-CEAVI!M246,CEFID!L246-CEFID!M246,CEO!L246-CEO!M246,CEPLAN!L246-CEPLAN!M246,CERES!L246-CERES!M246,CESFI!L246-CESFI!M246,ESAG!L246-ESAG!M246,FAED!L246-FAED!M246,MESC!L246-MESC!M246,REITORIA!L246-REITORIA!M246)</f>
        <v>4</v>
      </c>
      <c r="N246" s="44">
        <f t="shared" si="9"/>
        <v>63</v>
      </c>
      <c r="O246" s="77">
        <f t="shared" si="11"/>
        <v>1407</v>
      </c>
      <c r="P246" s="77">
        <f t="shared" si="10"/>
        <v>84</v>
      </c>
    </row>
    <row r="247" spans="1:16" ht="15" customHeight="1" x14ac:dyDescent="0.2">
      <c r="A247" s="223" t="s">
        <v>389</v>
      </c>
      <c r="B247" s="226">
        <v>4</v>
      </c>
      <c r="C247" s="60">
        <v>310</v>
      </c>
      <c r="D247" s="39" t="s">
        <v>421</v>
      </c>
      <c r="E247" s="34" t="s">
        <v>235</v>
      </c>
      <c r="F247" s="34" t="s">
        <v>256</v>
      </c>
      <c r="G247" s="34" t="s">
        <v>544</v>
      </c>
      <c r="H247" s="34" t="s">
        <v>240</v>
      </c>
      <c r="I247" s="51">
        <v>20</v>
      </c>
      <c r="J247" s="51">
        <v>30</v>
      </c>
      <c r="K247" s="74">
        <v>30</v>
      </c>
      <c r="L247" s="46">
        <v>371</v>
      </c>
      <c r="M247" s="45">
        <f>SUM(CCT!L247-CCT!M247,CAV!L247-CAV!M247,CEAD!L247-CEAD!M247,CEART!L247-CEART!M247,CEAVI!L247-CEAVI!M247,CEFID!L247-CEFID!M247,CEO!L247-CEO!M247,CEPLAN!L247-CEPLAN!M247,CERES!L247-CERES!M247,CESFI!L247-CESFI!M247,ESAG!L247-ESAG!M247,FAED!L247-FAED!M247,MESC!L247-MESC!M247,REITORIA!L247-REITORIA!M247)</f>
        <v>110</v>
      </c>
      <c r="N247" s="44">
        <f t="shared" si="9"/>
        <v>261</v>
      </c>
      <c r="O247" s="77">
        <f t="shared" si="11"/>
        <v>11130</v>
      </c>
      <c r="P247" s="77">
        <f t="shared" si="10"/>
        <v>3300</v>
      </c>
    </row>
    <row r="248" spans="1:16" ht="15" customHeight="1" x14ac:dyDescent="0.2">
      <c r="A248" s="224"/>
      <c r="B248" s="226"/>
      <c r="C248" s="60">
        <v>311</v>
      </c>
      <c r="D248" s="62" t="s">
        <v>422</v>
      </c>
      <c r="E248" s="34" t="s">
        <v>235</v>
      </c>
      <c r="F248" s="34" t="s">
        <v>545</v>
      </c>
      <c r="G248" s="34" t="s">
        <v>546</v>
      </c>
      <c r="H248" s="34" t="s">
        <v>240</v>
      </c>
      <c r="I248" s="51">
        <v>20</v>
      </c>
      <c r="J248" s="51">
        <v>30</v>
      </c>
      <c r="K248" s="74">
        <v>15</v>
      </c>
      <c r="L248" s="46">
        <v>618</v>
      </c>
      <c r="M248" s="45">
        <f>SUM(CCT!L248-CCT!M248,CAV!L248-CAV!M248,CEAD!L248-CEAD!M248,CEART!L248-CEART!M248,CEAVI!L248-CEAVI!M248,CEFID!L248-CEFID!M248,CEO!L248-CEO!M248,CEPLAN!L248-CEPLAN!M248,CERES!L248-CERES!M248,CESFI!L248-CESFI!M248,ESAG!L248-ESAG!M248,FAED!L248-FAED!M248,MESC!L248-MESC!M248,REITORIA!L248-REITORIA!M248)</f>
        <v>60</v>
      </c>
      <c r="N248" s="44">
        <f t="shared" si="9"/>
        <v>558</v>
      </c>
      <c r="O248" s="77">
        <f t="shared" si="11"/>
        <v>9270</v>
      </c>
      <c r="P248" s="77">
        <f t="shared" si="10"/>
        <v>900</v>
      </c>
    </row>
    <row r="249" spans="1:16" ht="15" customHeight="1" x14ac:dyDescent="0.2">
      <c r="A249" s="224"/>
      <c r="B249" s="226"/>
      <c r="C249" s="60">
        <v>312</v>
      </c>
      <c r="D249" s="39" t="s">
        <v>423</v>
      </c>
      <c r="E249" s="34" t="s">
        <v>235</v>
      </c>
      <c r="F249" s="34" t="s">
        <v>257</v>
      </c>
      <c r="G249" s="34" t="s">
        <v>547</v>
      </c>
      <c r="H249" s="34" t="s">
        <v>240</v>
      </c>
      <c r="I249" s="51">
        <v>20</v>
      </c>
      <c r="J249" s="51">
        <v>30</v>
      </c>
      <c r="K249" s="74">
        <v>20</v>
      </c>
      <c r="L249" s="46">
        <v>170</v>
      </c>
      <c r="M249" s="45">
        <f>SUM(CCT!L249-CCT!M249,CAV!L249-CAV!M249,CEAD!L249-CEAD!M249,CEART!L249-CEART!M249,CEAVI!L249-CEAVI!M249,CEFID!L249-CEFID!M249,CEO!L249-CEO!M249,CEPLAN!L249-CEPLAN!M249,CERES!L249-CERES!M249,CESFI!L249-CESFI!M249,ESAG!L249-ESAG!M249,FAED!L249-FAED!M249,MESC!L249-MESC!M249,REITORIA!L249-REITORIA!M249)</f>
        <v>40</v>
      </c>
      <c r="N249" s="44">
        <f t="shared" si="9"/>
        <v>130</v>
      </c>
      <c r="O249" s="77">
        <f t="shared" si="11"/>
        <v>3400</v>
      </c>
      <c r="P249" s="77">
        <f t="shared" si="10"/>
        <v>800</v>
      </c>
    </row>
    <row r="250" spans="1:16" ht="15" customHeight="1" x14ac:dyDescent="0.2">
      <c r="A250" s="224"/>
      <c r="B250" s="226"/>
      <c r="C250" s="60">
        <v>313</v>
      </c>
      <c r="D250" s="61" t="s">
        <v>424</v>
      </c>
      <c r="E250" s="34" t="s">
        <v>235</v>
      </c>
      <c r="F250" s="34" t="s">
        <v>375</v>
      </c>
      <c r="G250" s="34" t="s">
        <v>376</v>
      </c>
      <c r="H250" s="34" t="s">
        <v>240</v>
      </c>
      <c r="I250" s="51">
        <v>20</v>
      </c>
      <c r="J250" s="51">
        <v>30</v>
      </c>
      <c r="K250" s="74">
        <v>20</v>
      </c>
      <c r="L250" s="46">
        <v>166</v>
      </c>
      <c r="M250" s="45">
        <f>SUM(CCT!L250-CCT!M250,CAV!L250-CAV!M250,CEAD!L250-CEAD!M250,CEART!L250-CEART!M250,CEAVI!L250-CEAVI!M250,CEFID!L250-CEFID!M250,CEO!L250-CEO!M250,CEPLAN!L250-CEPLAN!M250,CERES!L250-CERES!M250,CESFI!L250-CESFI!M250,ESAG!L250-ESAG!M250,FAED!L250-FAED!M250,MESC!L250-MESC!M250,REITORIA!L250-REITORIA!M250)</f>
        <v>0</v>
      </c>
      <c r="N250" s="44">
        <f t="shared" si="9"/>
        <v>166</v>
      </c>
      <c r="O250" s="77">
        <f t="shared" si="11"/>
        <v>3320</v>
      </c>
      <c r="P250" s="77">
        <f t="shared" si="10"/>
        <v>0</v>
      </c>
    </row>
    <row r="251" spans="1:16" ht="15" customHeight="1" x14ac:dyDescent="0.2">
      <c r="A251" s="224"/>
      <c r="B251" s="226"/>
      <c r="C251" s="57">
        <v>314</v>
      </c>
      <c r="D251" s="61" t="s">
        <v>425</v>
      </c>
      <c r="E251" s="34" t="s">
        <v>235</v>
      </c>
      <c r="F251" s="34" t="s">
        <v>375</v>
      </c>
      <c r="G251" s="34" t="s">
        <v>254</v>
      </c>
      <c r="H251" s="34" t="s">
        <v>240</v>
      </c>
      <c r="I251" s="51">
        <v>20</v>
      </c>
      <c r="J251" s="51">
        <v>30</v>
      </c>
      <c r="K251" s="74">
        <v>20</v>
      </c>
      <c r="L251" s="46">
        <v>116</v>
      </c>
      <c r="M251" s="45">
        <f>SUM(CCT!L251-CCT!M251,CAV!L251-CAV!M251,CEAD!L251-CEAD!M251,CEART!L251-CEART!M251,CEAVI!L251-CEAVI!M251,CEFID!L251-CEFID!M251,CEO!L251-CEO!M251,CEPLAN!L251-CEPLAN!M251,CERES!L251-CERES!M251,CESFI!L251-CESFI!M251,ESAG!L251-ESAG!M251,FAED!L251-FAED!M251,MESC!L251-MESC!M251,REITORIA!L251-REITORIA!M251)</f>
        <v>0</v>
      </c>
      <c r="N251" s="44">
        <f t="shared" si="9"/>
        <v>116</v>
      </c>
      <c r="O251" s="77">
        <f t="shared" si="11"/>
        <v>2320</v>
      </c>
      <c r="P251" s="77">
        <f t="shared" si="10"/>
        <v>0</v>
      </c>
    </row>
    <row r="252" spans="1:16" ht="15" customHeight="1" x14ac:dyDescent="0.2">
      <c r="A252" s="224"/>
      <c r="B252" s="226"/>
      <c r="C252" s="60">
        <v>315</v>
      </c>
      <c r="D252" s="61" t="s">
        <v>426</v>
      </c>
      <c r="E252" s="34" t="s">
        <v>235</v>
      </c>
      <c r="F252" s="34" t="s">
        <v>377</v>
      </c>
      <c r="G252" s="34" t="s">
        <v>548</v>
      </c>
      <c r="H252" s="34" t="s">
        <v>30</v>
      </c>
      <c r="I252" s="51">
        <v>20</v>
      </c>
      <c r="J252" s="51">
        <v>30</v>
      </c>
      <c r="K252" s="74">
        <v>20</v>
      </c>
      <c r="L252" s="46">
        <v>140</v>
      </c>
      <c r="M252" s="45">
        <f>SUM(CCT!L252-CCT!M252,CAV!L252-CAV!M252,CEAD!L252-CEAD!M252,CEART!L252-CEART!M252,CEAVI!L252-CEAVI!M252,CEFID!L252-CEFID!M252,CEO!L252-CEO!M252,CEPLAN!L252-CEPLAN!M252,CERES!L252-CERES!M252,CESFI!L252-CESFI!M252,ESAG!L252-ESAG!M252,FAED!L252-FAED!M252,MESC!L252-MESC!M252,REITORIA!L252-REITORIA!M252)</f>
        <v>15</v>
      </c>
      <c r="N252" s="44">
        <f t="shared" si="9"/>
        <v>125</v>
      </c>
      <c r="O252" s="77">
        <f t="shared" si="11"/>
        <v>2800</v>
      </c>
      <c r="P252" s="77">
        <f t="shared" si="10"/>
        <v>300</v>
      </c>
    </row>
    <row r="253" spans="1:16" ht="15" customHeight="1" x14ac:dyDescent="0.2">
      <c r="A253" s="224"/>
      <c r="B253" s="226"/>
      <c r="C253" s="60">
        <v>316</v>
      </c>
      <c r="D253" s="61" t="s">
        <v>427</v>
      </c>
      <c r="E253" s="34" t="s">
        <v>235</v>
      </c>
      <c r="F253" s="34" t="s">
        <v>253</v>
      </c>
      <c r="G253" s="34" t="s">
        <v>549</v>
      </c>
      <c r="H253" s="34" t="s">
        <v>240</v>
      </c>
      <c r="I253" s="51">
        <v>20</v>
      </c>
      <c r="J253" s="51">
        <v>30</v>
      </c>
      <c r="K253" s="74">
        <v>55</v>
      </c>
      <c r="L253" s="46">
        <v>66</v>
      </c>
      <c r="M253" s="45">
        <f>SUM(CCT!L253-CCT!M253,CAV!L253-CAV!M253,CEAD!L253-CEAD!M253,CEART!L253-CEART!M253,CEAVI!L253-CEAVI!M253,CEFID!L253-CEFID!M253,CEO!L253-CEO!M253,CEPLAN!L253-CEPLAN!M253,CERES!L253-CERES!M253,CESFI!L253-CESFI!M253,ESAG!L253-ESAG!M253,FAED!L253-FAED!M253,MESC!L253-MESC!M253,REITORIA!L253-REITORIA!M253)</f>
        <v>0</v>
      </c>
      <c r="N253" s="44">
        <f t="shared" si="9"/>
        <v>66</v>
      </c>
      <c r="O253" s="77">
        <f t="shared" si="11"/>
        <v>3630</v>
      </c>
      <c r="P253" s="77">
        <f t="shared" si="10"/>
        <v>0</v>
      </c>
    </row>
    <row r="254" spans="1:16" ht="15" customHeight="1" x14ac:dyDescent="0.2">
      <c r="A254" s="224"/>
      <c r="B254" s="226"/>
      <c r="C254" s="60">
        <v>317</v>
      </c>
      <c r="D254" s="62" t="s">
        <v>428</v>
      </c>
      <c r="E254" s="34" t="s">
        <v>235</v>
      </c>
      <c r="F254" s="34" t="s">
        <v>253</v>
      </c>
      <c r="G254" s="34" t="s">
        <v>550</v>
      </c>
      <c r="H254" s="51" t="s">
        <v>240</v>
      </c>
      <c r="I254" s="51">
        <v>20</v>
      </c>
      <c r="J254" s="51">
        <v>30</v>
      </c>
      <c r="K254" s="74">
        <v>44</v>
      </c>
      <c r="L254" s="46">
        <v>81</v>
      </c>
      <c r="M254" s="45">
        <f>SUM(CCT!L254-CCT!M254,CAV!L254-CAV!M254,CEAD!L254-CEAD!M254,CEART!L254-CEART!M254,CEAVI!L254-CEAVI!M254,CEFID!L254-CEFID!M254,CEO!L254-CEO!M254,CEPLAN!L254-CEPLAN!M254,CERES!L254-CERES!M254,CESFI!L254-CESFI!M254,ESAG!L254-ESAG!M254,FAED!L254-FAED!M254,MESC!L254-MESC!M254,REITORIA!L254-REITORIA!M254)</f>
        <v>0</v>
      </c>
      <c r="N254" s="44">
        <f t="shared" si="9"/>
        <v>81</v>
      </c>
      <c r="O254" s="77">
        <f t="shared" si="11"/>
        <v>3564</v>
      </c>
      <c r="P254" s="77">
        <f t="shared" si="10"/>
        <v>0</v>
      </c>
    </row>
    <row r="255" spans="1:16" ht="15" customHeight="1" x14ac:dyDescent="0.2">
      <c r="A255" s="224"/>
      <c r="B255" s="226"/>
      <c r="C255" s="60">
        <v>318</v>
      </c>
      <c r="D255" s="62" t="s">
        <v>429</v>
      </c>
      <c r="E255" s="34" t="s">
        <v>235</v>
      </c>
      <c r="F255" s="34" t="s">
        <v>551</v>
      </c>
      <c r="G255" s="34" t="s">
        <v>552</v>
      </c>
      <c r="H255" s="51" t="s">
        <v>240</v>
      </c>
      <c r="I255" s="51">
        <v>20</v>
      </c>
      <c r="J255" s="51">
        <v>30</v>
      </c>
      <c r="K255" s="74">
        <v>8.8000000000000007</v>
      </c>
      <c r="L255" s="46">
        <v>1075</v>
      </c>
      <c r="M255" s="45">
        <f>SUM(CCT!L255-CCT!M255,CAV!L255-CAV!M255,CEAD!L255-CEAD!M255,CEART!L255-CEART!M255,CEAVI!L255-CEAVI!M255,CEFID!L255-CEFID!M255,CEO!L255-CEO!M255,CEPLAN!L255-CEPLAN!M255,CERES!L255-CERES!M255,CESFI!L255-CESFI!M255,ESAG!L255-ESAG!M255,FAED!L255-FAED!M255,MESC!L255-MESC!M255,REITORIA!L255-REITORIA!M255)</f>
        <v>360</v>
      </c>
      <c r="N255" s="44">
        <f t="shared" si="9"/>
        <v>715</v>
      </c>
      <c r="O255" s="77">
        <f t="shared" si="11"/>
        <v>9460</v>
      </c>
      <c r="P255" s="77">
        <f t="shared" si="10"/>
        <v>3168.0000000000005</v>
      </c>
    </row>
    <row r="256" spans="1:16" ht="15" customHeight="1" x14ac:dyDescent="0.2">
      <c r="A256" s="224"/>
      <c r="B256" s="226"/>
      <c r="C256" s="57">
        <v>319</v>
      </c>
      <c r="D256" s="62" t="s">
        <v>430</v>
      </c>
      <c r="E256" s="34" t="s">
        <v>235</v>
      </c>
      <c r="F256" s="34" t="s">
        <v>551</v>
      </c>
      <c r="G256" s="34" t="s">
        <v>384</v>
      </c>
      <c r="H256" s="51" t="s">
        <v>240</v>
      </c>
      <c r="I256" s="51">
        <v>20</v>
      </c>
      <c r="J256" s="51">
        <v>30</v>
      </c>
      <c r="K256" s="74">
        <v>21</v>
      </c>
      <c r="L256" s="46">
        <v>200</v>
      </c>
      <c r="M256" s="45">
        <f>SUM(CCT!L256-CCT!M256,CAV!L256-CAV!M256,CEAD!L256-CEAD!M256,CEART!L256-CEART!M256,CEAVI!L256-CEAVI!M256,CEFID!L256-CEFID!M256,CEO!L256-CEO!M256,CEPLAN!L256-CEPLAN!M256,CERES!L256-CERES!M256,CESFI!L256-CESFI!M256,ESAG!L256-ESAG!M256,FAED!L256-FAED!M256,MESC!L256-MESC!M256,REITORIA!L256-REITORIA!M256)</f>
        <v>100</v>
      </c>
      <c r="N256" s="44">
        <f t="shared" si="9"/>
        <v>100</v>
      </c>
      <c r="O256" s="77">
        <f t="shared" si="11"/>
        <v>4200</v>
      </c>
      <c r="P256" s="77">
        <f t="shared" si="10"/>
        <v>2100</v>
      </c>
    </row>
    <row r="257" spans="1:16" ht="15" customHeight="1" x14ac:dyDescent="0.2">
      <c r="A257" s="224"/>
      <c r="B257" s="226"/>
      <c r="C257" s="60">
        <v>320</v>
      </c>
      <c r="D257" s="62" t="s">
        <v>431</v>
      </c>
      <c r="E257" s="34" t="s">
        <v>235</v>
      </c>
      <c r="F257" s="34" t="s">
        <v>551</v>
      </c>
      <c r="G257" s="34" t="s">
        <v>553</v>
      </c>
      <c r="H257" s="51" t="s">
        <v>240</v>
      </c>
      <c r="I257" s="51">
        <v>20</v>
      </c>
      <c r="J257" s="51">
        <v>30</v>
      </c>
      <c r="K257" s="74">
        <v>8</v>
      </c>
      <c r="L257" s="46">
        <v>720</v>
      </c>
      <c r="M257" s="45">
        <f>SUM(CCT!L257-CCT!M257,CAV!L257-CAV!M257,CEAD!L257-CEAD!M257,CEART!L257-CEART!M257,CEAVI!L257-CEAVI!M257,CEFID!L257-CEFID!M257,CEO!L257-CEO!M257,CEPLAN!L257-CEPLAN!M257,CERES!L257-CERES!M257,CESFI!L257-CESFI!M257,ESAG!L257-ESAG!M257,FAED!L257-FAED!M257,MESC!L257-MESC!M257,REITORIA!L257-REITORIA!M257)</f>
        <v>50</v>
      </c>
      <c r="N257" s="44">
        <f t="shared" si="9"/>
        <v>670</v>
      </c>
      <c r="O257" s="77">
        <f t="shared" si="11"/>
        <v>5760</v>
      </c>
      <c r="P257" s="77">
        <f t="shared" si="10"/>
        <v>400</v>
      </c>
    </row>
    <row r="258" spans="1:16" ht="15" customHeight="1" x14ac:dyDescent="0.2">
      <c r="A258" s="224"/>
      <c r="B258" s="226"/>
      <c r="C258" s="60">
        <v>321</v>
      </c>
      <c r="D258" s="62" t="s">
        <v>202</v>
      </c>
      <c r="E258" s="34" t="s">
        <v>235</v>
      </c>
      <c r="F258" s="34" t="s">
        <v>255</v>
      </c>
      <c r="G258" s="34" t="s">
        <v>554</v>
      </c>
      <c r="H258" s="51" t="s">
        <v>31</v>
      </c>
      <c r="I258" s="51">
        <v>20</v>
      </c>
      <c r="J258" s="51">
        <v>30</v>
      </c>
      <c r="K258" s="74">
        <v>27</v>
      </c>
      <c r="L258" s="46">
        <v>180</v>
      </c>
      <c r="M258" s="45">
        <f>SUM(CCT!L258-CCT!M258,CAV!L258-CAV!M258,CEAD!L258-CEAD!M258,CEART!L258-CEART!M258,CEAVI!L258-CEAVI!M258,CEFID!L258-CEFID!M258,CEO!L258-CEO!M258,CEPLAN!L258-CEPLAN!M258,CERES!L258-CERES!M258,CESFI!L258-CESFI!M258,ESAG!L258-ESAG!M258,FAED!L258-FAED!M258,MESC!L258-MESC!M258,REITORIA!L258-REITORIA!M258)</f>
        <v>110</v>
      </c>
      <c r="N258" s="44">
        <f t="shared" si="9"/>
        <v>70</v>
      </c>
      <c r="O258" s="77">
        <f t="shared" si="11"/>
        <v>4860</v>
      </c>
      <c r="P258" s="77">
        <f t="shared" si="10"/>
        <v>2970</v>
      </c>
    </row>
    <row r="259" spans="1:16" ht="15" customHeight="1" x14ac:dyDescent="0.2">
      <c r="A259" s="224"/>
      <c r="B259" s="226"/>
      <c r="C259" s="60">
        <v>322</v>
      </c>
      <c r="D259" s="62" t="s">
        <v>77</v>
      </c>
      <c r="E259" s="51" t="s">
        <v>235</v>
      </c>
      <c r="F259" s="51" t="s">
        <v>255</v>
      </c>
      <c r="G259" s="34" t="s">
        <v>555</v>
      </c>
      <c r="H259" s="59" t="s">
        <v>31</v>
      </c>
      <c r="I259" s="51">
        <v>20</v>
      </c>
      <c r="J259" s="51">
        <v>30</v>
      </c>
      <c r="K259" s="74">
        <v>45</v>
      </c>
      <c r="L259" s="46">
        <v>125</v>
      </c>
      <c r="M259" s="45">
        <f>SUM(CCT!L259-CCT!M259,CAV!L259-CAV!M259,CEAD!L259-CEAD!M259,CEART!L259-CEART!M259,CEAVI!L259-CEAVI!M259,CEFID!L259-CEFID!M259,CEO!L259-CEO!M259,CEPLAN!L259-CEPLAN!M259,CERES!L259-CERES!M259,CESFI!L259-CESFI!M259,ESAG!L259-ESAG!M259,FAED!L259-FAED!M259,MESC!L259-MESC!M259,REITORIA!L259-REITORIA!M259)</f>
        <v>55</v>
      </c>
      <c r="N259" s="44">
        <f t="shared" si="9"/>
        <v>70</v>
      </c>
      <c r="O259" s="77">
        <f t="shared" si="11"/>
        <v>5625</v>
      </c>
      <c r="P259" s="77">
        <f t="shared" si="10"/>
        <v>2475</v>
      </c>
    </row>
    <row r="260" spans="1:16" ht="15" customHeight="1" x14ac:dyDescent="0.2">
      <c r="A260" s="224"/>
      <c r="B260" s="226"/>
      <c r="C260" s="60">
        <v>323</v>
      </c>
      <c r="D260" s="62" t="s">
        <v>203</v>
      </c>
      <c r="E260" s="34" t="s">
        <v>235</v>
      </c>
      <c r="F260" s="34" t="s">
        <v>255</v>
      </c>
      <c r="G260" s="56" t="s">
        <v>555</v>
      </c>
      <c r="H260" s="59" t="s">
        <v>31</v>
      </c>
      <c r="I260" s="51">
        <v>20</v>
      </c>
      <c r="J260" s="51">
        <v>30</v>
      </c>
      <c r="K260" s="74">
        <v>12</v>
      </c>
      <c r="L260" s="46">
        <v>40</v>
      </c>
      <c r="M260" s="45">
        <f>SUM(CCT!L260-CCT!M260,CAV!L260-CAV!M260,CEAD!L260-CEAD!M260,CEART!L260-CEART!M260,CEAVI!L260-CEAVI!M260,CEFID!L260-CEFID!M260,CEO!L260-CEO!M260,CEPLAN!L260-CEPLAN!M260,CERES!L260-CERES!M260,CESFI!L260-CESFI!M260,ESAG!L260-ESAG!M260,FAED!L260-FAED!M260,MESC!L260-MESC!M260,REITORIA!L260-REITORIA!M260)</f>
        <v>0</v>
      </c>
      <c r="N260" s="44">
        <f t="shared" ref="N260:N323" si="12">SUM(L260-M260)</f>
        <v>40</v>
      </c>
      <c r="O260" s="77">
        <f t="shared" si="11"/>
        <v>480</v>
      </c>
      <c r="P260" s="77">
        <f t="shared" ref="P260:P323" si="13">M260*K260</f>
        <v>0</v>
      </c>
    </row>
    <row r="261" spans="1:16" ht="15" customHeight="1" x14ac:dyDescent="0.2">
      <c r="A261" s="224"/>
      <c r="B261" s="226"/>
      <c r="C261" s="60">
        <v>324</v>
      </c>
      <c r="D261" s="62" t="s">
        <v>78</v>
      </c>
      <c r="E261" s="34" t="s">
        <v>235</v>
      </c>
      <c r="F261" s="34" t="s">
        <v>556</v>
      </c>
      <c r="G261" s="56" t="s">
        <v>557</v>
      </c>
      <c r="H261" s="51" t="s">
        <v>31</v>
      </c>
      <c r="I261" s="51">
        <v>20</v>
      </c>
      <c r="J261" s="51">
        <v>30</v>
      </c>
      <c r="K261" s="74">
        <v>8.5</v>
      </c>
      <c r="L261" s="46">
        <v>110</v>
      </c>
      <c r="M261" s="45">
        <f>SUM(CCT!L261-CCT!M261,CAV!L261-CAV!M261,CEAD!L261-CEAD!M261,CEART!L261-CEART!M261,CEAVI!L261-CEAVI!M261,CEFID!L261-CEFID!M261,CEO!L261-CEO!M261,CEPLAN!L261-CEPLAN!M261,CERES!L261-CERES!M261,CESFI!L261-CESFI!M261,ESAG!L261-ESAG!M261,FAED!L261-FAED!M261,MESC!L261-MESC!M261,REITORIA!L261-REITORIA!M261)</f>
        <v>10</v>
      </c>
      <c r="N261" s="44">
        <f t="shared" si="12"/>
        <v>100</v>
      </c>
      <c r="O261" s="77">
        <f t="shared" ref="O261:O324" si="14">L261*K261</f>
        <v>935</v>
      </c>
      <c r="P261" s="77">
        <f t="shared" si="13"/>
        <v>85</v>
      </c>
    </row>
    <row r="262" spans="1:16" ht="15" customHeight="1" x14ac:dyDescent="0.2">
      <c r="A262" s="224"/>
      <c r="B262" s="226"/>
      <c r="C262" s="60">
        <v>325</v>
      </c>
      <c r="D262" s="62" t="s">
        <v>204</v>
      </c>
      <c r="E262" s="34" t="s">
        <v>235</v>
      </c>
      <c r="F262" s="34" t="s">
        <v>257</v>
      </c>
      <c r="G262" s="34" t="s">
        <v>558</v>
      </c>
      <c r="H262" s="51" t="s">
        <v>31</v>
      </c>
      <c r="I262" s="51">
        <v>20</v>
      </c>
      <c r="J262" s="51">
        <v>30</v>
      </c>
      <c r="K262" s="74">
        <v>10</v>
      </c>
      <c r="L262" s="46">
        <v>70</v>
      </c>
      <c r="M262" s="45">
        <f>SUM(CCT!L262-CCT!M262,CAV!L262-CAV!M262,CEAD!L262-CEAD!M262,CEART!L262-CEART!M262,CEAVI!L262-CEAVI!M262,CEFID!L262-CEFID!M262,CEO!L262-CEO!M262,CEPLAN!L262-CEPLAN!M262,CERES!L262-CERES!M262,CESFI!L262-CESFI!M262,ESAG!L262-ESAG!M262,FAED!L262-FAED!M262,MESC!L262-MESC!M262,REITORIA!L262-REITORIA!M262)</f>
        <v>0</v>
      </c>
      <c r="N262" s="44">
        <f t="shared" si="12"/>
        <v>70</v>
      </c>
      <c r="O262" s="77">
        <f t="shared" si="14"/>
        <v>700</v>
      </c>
      <c r="P262" s="77">
        <f t="shared" si="13"/>
        <v>0</v>
      </c>
    </row>
    <row r="263" spans="1:16" ht="15" customHeight="1" x14ac:dyDescent="0.2">
      <c r="A263" s="224"/>
      <c r="B263" s="226"/>
      <c r="C263" s="60">
        <v>326</v>
      </c>
      <c r="D263" s="62" t="s">
        <v>79</v>
      </c>
      <c r="E263" s="34" t="s">
        <v>235</v>
      </c>
      <c r="F263" s="34" t="s">
        <v>257</v>
      </c>
      <c r="G263" s="56" t="s">
        <v>559</v>
      </c>
      <c r="H263" s="34" t="s">
        <v>31</v>
      </c>
      <c r="I263" s="51">
        <v>20</v>
      </c>
      <c r="J263" s="51">
        <v>30</v>
      </c>
      <c r="K263" s="74">
        <v>21</v>
      </c>
      <c r="L263" s="46">
        <v>60</v>
      </c>
      <c r="M263" s="45">
        <f>SUM(CCT!L263-CCT!M263,CAV!L263-CAV!M263,CEAD!L263-CEAD!M263,CEART!L263-CEART!M263,CEAVI!L263-CEAVI!M263,CEFID!L263-CEFID!M263,CEO!L263-CEO!M263,CEPLAN!L263-CEPLAN!M263,CERES!L263-CERES!M263,CESFI!L263-CESFI!M263,ESAG!L263-ESAG!M263,FAED!L263-FAED!M263,MESC!L263-MESC!M263,REITORIA!L263-REITORIA!M263)</f>
        <v>15</v>
      </c>
      <c r="N263" s="44">
        <f t="shared" si="12"/>
        <v>45</v>
      </c>
      <c r="O263" s="77">
        <f t="shared" si="14"/>
        <v>1260</v>
      </c>
      <c r="P263" s="77">
        <f t="shared" si="13"/>
        <v>315</v>
      </c>
    </row>
    <row r="264" spans="1:16" ht="15" customHeight="1" x14ac:dyDescent="0.2">
      <c r="A264" s="224"/>
      <c r="B264" s="226"/>
      <c r="C264" s="57">
        <v>327</v>
      </c>
      <c r="D264" s="62" t="s">
        <v>432</v>
      </c>
      <c r="E264" s="34" t="s">
        <v>235</v>
      </c>
      <c r="F264" s="34" t="s">
        <v>257</v>
      </c>
      <c r="G264" s="34" t="s">
        <v>499</v>
      </c>
      <c r="H264" s="34" t="s">
        <v>240</v>
      </c>
      <c r="I264" s="51">
        <v>20</v>
      </c>
      <c r="J264" s="51">
        <v>30</v>
      </c>
      <c r="K264" s="74">
        <v>24</v>
      </c>
      <c r="L264" s="46">
        <v>91</v>
      </c>
      <c r="M264" s="45">
        <f>SUM(CCT!L264-CCT!M264,CAV!L264-CAV!M264,CEAD!L264-CEAD!M264,CEART!L264-CEART!M264,CEAVI!L264-CEAVI!M264,CEFID!L264-CEFID!M264,CEO!L264-CEO!M264,CEPLAN!L264-CEPLAN!M264,CERES!L264-CERES!M264,CESFI!L264-CESFI!M264,ESAG!L264-ESAG!M264,FAED!L264-FAED!M264,MESC!L264-MESC!M264,REITORIA!L264-REITORIA!M264)</f>
        <v>0</v>
      </c>
      <c r="N264" s="44">
        <f t="shared" si="12"/>
        <v>91</v>
      </c>
      <c r="O264" s="77">
        <f t="shared" si="14"/>
        <v>2184</v>
      </c>
      <c r="P264" s="77">
        <f t="shared" si="13"/>
        <v>0</v>
      </c>
    </row>
    <row r="265" spans="1:16" ht="15" customHeight="1" x14ac:dyDescent="0.2">
      <c r="A265" s="224"/>
      <c r="B265" s="226"/>
      <c r="C265" s="60">
        <v>328</v>
      </c>
      <c r="D265" s="62" t="s">
        <v>433</v>
      </c>
      <c r="E265" s="51" t="s">
        <v>235</v>
      </c>
      <c r="F265" s="51" t="s">
        <v>377</v>
      </c>
      <c r="G265" s="34" t="s">
        <v>560</v>
      </c>
      <c r="H265" s="51" t="s">
        <v>240</v>
      </c>
      <c r="I265" s="51">
        <v>20</v>
      </c>
      <c r="J265" s="51">
        <v>30</v>
      </c>
      <c r="K265" s="74">
        <v>38</v>
      </c>
      <c r="L265" s="46">
        <v>151</v>
      </c>
      <c r="M265" s="45">
        <f>SUM(CCT!L265-CCT!M265,CAV!L265-CAV!M265,CEAD!L265-CEAD!M265,CEART!L265-CEART!M265,CEAVI!L265-CEAVI!M265,CEFID!L265-CEFID!M265,CEO!L265-CEO!M265,CEPLAN!L265-CEPLAN!M265,CERES!L265-CERES!M265,CESFI!L265-CESFI!M265,ESAG!L265-ESAG!M265,FAED!L265-FAED!M265,MESC!L265-MESC!M265,REITORIA!L265-REITORIA!M265)</f>
        <v>35</v>
      </c>
      <c r="N265" s="44">
        <f t="shared" si="12"/>
        <v>116</v>
      </c>
      <c r="O265" s="77">
        <f t="shared" si="14"/>
        <v>5738</v>
      </c>
      <c r="P265" s="77">
        <f t="shared" si="13"/>
        <v>1330</v>
      </c>
    </row>
    <row r="266" spans="1:16" ht="15" customHeight="1" x14ac:dyDescent="0.2">
      <c r="A266" s="224"/>
      <c r="B266" s="226"/>
      <c r="C266" s="60">
        <v>329</v>
      </c>
      <c r="D266" s="61" t="s">
        <v>434</v>
      </c>
      <c r="E266" s="34" t="s">
        <v>235</v>
      </c>
      <c r="F266" s="34" t="s">
        <v>561</v>
      </c>
      <c r="G266" s="34" t="s">
        <v>499</v>
      </c>
      <c r="H266" s="34" t="s">
        <v>240</v>
      </c>
      <c r="I266" s="51">
        <v>20</v>
      </c>
      <c r="J266" s="51">
        <v>30</v>
      </c>
      <c r="K266" s="74">
        <v>13</v>
      </c>
      <c r="L266" s="46">
        <v>110</v>
      </c>
      <c r="M266" s="45">
        <f>SUM(CCT!L266-CCT!M266,CAV!L266-CAV!M266,CEAD!L266-CEAD!M266,CEART!L266-CEART!M266,CEAVI!L266-CEAVI!M266,CEFID!L266-CEFID!M266,CEO!L266-CEO!M266,CEPLAN!L266-CEPLAN!M266,CERES!L266-CERES!M266,CESFI!L266-CESFI!M266,ESAG!L266-ESAG!M266,FAED!L266-FAED!M266,MESC!L266-MESC!M266,REITORIA!L266-REITORIA!M266)</f>
        <v>0</v>
      </c>
      <c r="N266" s="44">
        <f t="shared" si="12"/>
        <v>110</v>
      </c>
      <c r="O266" s="77">
        <f t="shared" si="14"/>
        <v>1430</v>
      </c>
      <c r="P266" s="77">
        <f t="shared" si="13"/>
        <v>0</v>
      </c>
    </row>
    <row r="267" spans="1:16" ht="15" customHeight="1" x14ac:dyDescent="0.2">
      <c r="A267" s="224"/>
      <c r="B267" s="226"/>
      <c r="C267" s="60">
        <v>330</v>
      </c>
      <c r="D267" s="61" t="s">
        <v>435</v>
      </c>
      <c r="E267" s="34" t="s">
        <v>235</v>
      </c>
      <c r="F267" s="34" t="s">
        <v>561</v>
      </c>
      <c r="G267" s="34" t="s">
        <v>555</v>
      </c>
      <c r="H267" s="34" t="s">
        <v>240</v>
      </c>
      <c r="I267" s="51">
        <v>20</v>
      </c>
      <c r="J267" s="51">
        <v>30</v>
      </c>
      <c r="K267" s="74">
        <v>13</v>
      </c>
      <c r="L267" s="46">
        <v>40</v>
      </c>
      <c r="M267" s="45">
        <f>SUM(CCT!L267-CCT!M267,CAV!L267-CAV!M267,CEAD!L267-CEAD!M267,CEART!L267-CEART!M267,CEAVI!L267-CEAVI!M267,CEFID!L267-CEFID!M267,CEO!L267-CEO!M267,CEPLAN!L267-CEPLAN!M267,CERES!L267-CERES!M267,CESFI!L267-CESFI!M267,ESAG!L267-ESAG!M267,FAED!L267-FAED!M267,MESC!L267-MESC!M267,REITORIA!L267-REITORIA!M267)</f>
        <v>0</v>
      </c>
      <c r="N267" s="44">
        <f t="shared" si="12"/>
        <v>40</v>
      </c>
      <c r="O267" s="77">
        <f t="shared" si="14"/>
        <v>520</v>
      </c>
      <c r="P267" s="77">
        <f t="shared" si="13"/>
        <v>0</v>
      </c>
    </row>
    <row r="268" spans="1:16" ht="15" customHeight="1" x14ac:dyDescent="0.2">
      <c r="A268" s="224"/>
      <c r="B268" s="226"/>
      <c r="C268" s="57">
        <v>331</v>
      </c>
      <c r="D268" s="39" t="s">
        <v>436</v>
      </c>
      <c r="E268" s="51" t="s">
        <v>235</v>
      </c>
      <c r="F268" s="51" t="s">
        <v>379</v>
      </c>
      <c r="G268" s="34" t="s">
        <v>562</v>
      </c>
      <c r="H268" s="51" t="s">
        <v>240</v>
      </c>
      <c r="I268" s="51">
        <v>20</v>
      </c>
      <c r="J268" s="51">
        <v>30</v>
      </c>
      <c r="K268" s="74">
        <v>48</v>
      </c>
      <c r="L268" s="46">
        <v>146</v>
      </c>
      <c r="M268" s="45">
        <f>SUM(CCT!L268-CCT!M268,CAV!L268-CAV!M268,CEAD!L268-CEAD!M268,CEART!L268-CEART!M268,CEAVI!L268-CEAVI!M268,CEFID!L268-CEFID!M268,CEO!L268-CEO!M268,CEPLAN!L268-CEPLAN!M268,CERES!L268-CERES!M268,CESFI!L268-CESFI!M268,ESAG!L268-ESAG!M268,FAED!L268-FAED!M268,MESC!L268-MESC!M268,REITORIA!L268-REITORIA!M268)</f>
        <v>10</v>
      </c>
      <c r="N268" s="44">
        <f t="shared" si="12"/>
        <v>136</v>
      </c>
      <c r="O268" s="77">
        <f t="shared" si="14"/>
        <v>7008</v>
      </c>
      <c r="P268" s="77">
        <f t="shared" si="13"/>
        <v>480</v>
      </c>
    </row>
    <row r="269" spans="1:16" ht="15" customHeight="1" x14ac:dyDescent="0.2">
      <c r="A269" s="224"/>
      <c r="B269" s="226"/>
      <c r="C269" s="60">
        <v>332</v>
      </c>
      <c r="D269" s="61" t="s">
        <v>437</v>
      </c>
      <c r="E269" s="51" t="s">
        <v>235</v>
      </c>
      <c r="F269" s="51" t="s">
        <v>380</v>
      </c>
      <c r="G269" s="34" t="s">
        <v>563</v>
      </c>
      <c r="H269" s="51" t="s">
        <v>240</v>
      </c>
      <c r="I269" s="51">
        <v>20</v>
      </c>
      <c r="J269" s="51">
        <v>30</v>
      </c>
      <c r="K269" s="74">
        <v>20</v>
      </c>
      <c r="L269" s="46">
        <v>160</v>
      </c>
      <c r="M269" s="45">
        <f>SUM(CCT!L269-CCT!M269,CAV!L269-CAV!M269,CEAD!L269-CEAD!M269,CEART!L269-CEART!M269,CEAVI!L269-CEAVI!M269,CEFID!L269-CEFID!M269,CEO!L269-CEO!M269,CEPLAN!L269-CEPLAN!M269,CERES!L269-CERES!M269,CESFI!L269-CESFI!M269,ESAG!L269-ESAG!M269,FAED!L269-FAED!M269,MESC!L269-MESC!M269,REITORIA!L269-REITORIA!M269)</f>
        <v>0</v>
      </c>
      <c r="N269" s="44">
        <f t="shared" si="12"/>
        <v>160</v>
      </c>
      <c r="O269" s="77">
        <f t="shared" si="14"/>
        <v>3200</v>
      </c>
      <c r="P269" s="77">
        <f t="shared" si="13"/>
        <v>0</v>
      </c>
    </row>
    <row r="270" spans="1:16" ht="15" customHeight="1" x14ac:dyDescent="0.2">
      <c r="A270" s="224"/>
      <c r="B270" s="226"/>
      <c r="C270" s="60">
        <v>333</v>
      </c>
      <c r="D270" s="62" t="s">
        <v>205</v>
      </c>
      <c r="E270" s="34" t="s">
        <v>235</v>
      </c>
      <c r="F270" s="34" t="s">
        <v>257</v>
      </c>
      <c r="G270" s="34" t="s">
        <v>564</v>
      </c>
      <c r="H270" s="34" t="s">
        <v>240</v>
      </c>
      <c r="I270" s="51">
        <v>20</v>
      </c>
      <c r="J270" s="51">
        <v>30</v>
      </c>
      <c r="K270" s="74">
        <v>40</v>
      </c>
      <c r="L270" s="46">
        <v>120</v>
      </c>
      <c r="M270" s="45">
        <f>SUM(CCT!L270-CCT!M270,CAV!L270-CAV!M270,CEAD!L270-CEAD!M270,CEART!L270-CEART!M270,CEAVI!L270-CEAVI!M270,CEFID!L270-CEFID!M270,CEO!L270-CEO!M270,CEPLAN!L270-CEPLAN!M270,CERES!L270-CERES!M270,CESFI!L270-CESFI!M270,ESAG!L270-ESAG!M270,FAED!L270-FAED!M270,MESC!L270-MESC!M270,REITORIA!L270-REITORIA!M270)</f>
        <v>10</v>
      </c>
      <c r="N270" s="44">
        <f t="shared" si="12"/>
        <v>110</v>
      </c>
      <c r="O270" s="77">
        <f t="shared" si="14"/>
        <v>4800</v>
      </c>
      <c r="P270" s="77">
        <f t="shared" si="13"/>
        <v>400</v>
      </c>
    </row>
    <row r="271" spans="1:16" ht="15" customHeight="1" x14ac:dyDescent="0.2">
      <c r="A271" s="224"/>
      <c r="B271" s="226"/>
      <c r="C271" s="60">
        <v>334</v>
      </c>
      <c r="D271" s="61" t="s">
        <v>206</v>
      </c>
      <c r="E271" s="34" t="s">
        <v>235</v>
      </c>
      <c r="F271" s="34" t="s">
        <v>257</v>
      </c>
      <c r="G271" s="34" t="s">
        <v>565</v>
      </c>
      <c r="H271" s="34" t="s">
        <v>240</v>
      </c>
      <c r="I271" s="51">
        <v>20</v>
      </c>
      <c r="J271" s="51">
        <v>30</v>
      </c>
      <c r="K271" s="74">
        <v>12</v>
      </c>
      <c r="L271" s="46">
        <v>104</v>
      </c>
      <c r="M271" s="45">
        <f>SUM(CCT!L271-CCT!M271,CAV!L271-CAV!M271,CEAD!L271-CEAD!M271,CEART!L271-CEART!M271,CEAVI!L271-CEAVI!M271,CEFID!L271-CEFID!M271,CEO!L271-CEO!M271,CEPLAN!L271-CEPLAN!M271,CERES!L271-CERES!M271,CESFI!L271-CESFI!M271,ESAG!L271-ESAG!M271,FAED!L271-FAED!M271,MESC!L271-MESC!M271,REITORIA!L271-REITORIA!M271)</f>
        <v>0</v>
      </c>
      <c r="N271" s="44">
        <f t="shared" si="12"/>
        <v>104</v>
      </c>
      <c r="O271" s="77">
        <f t="shared" si="14"/>
        <v>1248</v>
      </c>
      <c r="P271" s="77">
        <f t="shared" si="13"/>
        <v>0</v>
      </c>
    </row>
    <row r="272" spans="1:16" ht="15" customHeight="1" x14ac:dyDescent="0.2">
      <c r="A272" s="224"/>
      <c r="B272" s="226"/>
      <c r="C272" s="57">
        <v>335</v>
      </c>
      <c r="D272" s="62" t="s">
        <v>438</v>
      </c>
      <c r="E272" s="34" t="s">
        <v>235</v>
      </c>
      <c r="F272" s="34" t="s">
        <v>253</v>
      </c>
      <c r="G272" s="34" t="s">
        <v>566</v>
      </c>
      <c r="H272" s="51" t="s">
        <v>240</v>
      </c>
      <c r="I272" s="51">
        <v>20</v>
      </c>
      <c r="J272" s="51">
        <v>30</v>
      </c>
      <c r="K272" s="74">
        <v>22</v>
      </c>
      <c r="L272" s="46">
        <v>163</v>
      </c>
      <c r="M272" s="45">
        <f>SUM(CCT!L272-CCT!M272,CAV!L272-CAV!M272,CEAD!L272-CEAD!M272,CEART!L272-CEART!M272,CEAVI!L272-CEAVI!M272,CEFID!L272-CEFID!M272,CEO!L272-CEO!M272,CEPLAN!L272-CEPLAN!M272,CERES!L272-CERES!M272,CESFI!L272-CESFI!M272,ESAG!L272-ESAG!M272,FAED!L272-FAED!M272,MESC!L272-MESC!M272,REITORIA!L272-REITORIA!M272)</f>
        <v>0</v>
      </c>
      <c r="N272" s="44">
        <f t="shared" si="12"/>
        <v>163</v>
      </c>
      <c r="O272" s="77">
        <f t="shared" si="14"/>
        <v>3586</v>
      </c>
      <c r="P272" s="77">
        <f t="shared" si="13"/>
        <v>0</v>
      </c>
    </row>
    <row r="273" spans="1:16" ht="15" customHeight="1" x14ac:dyDescent="0.2">
      <c r="A273" s="224"/>
      <c r="B273" s="226"/>
      <c r="C273" s="60">
        <v>336</v>
      </c>
      <c r="D273" s="62" t="s">
        <v>439</v>
      </c>
      <c r="E273" s="34" t="s">
        <v>235</v>
      </c>
      <c r="F273" s="34" t="s">
        <v>253</v>
      </c>
      <c r="G273" s="34" t="s">
        <v>567</v>
      </c>
      <c r="H273" s="34" t="s">
        <v>240</v>
      </c>
      <c r="I273" s="51">
        <v>20</v>
      </c>
      <c r="J273" s="51">
        <v>30</v>
      </c>
      <c r="K273" s="74">
        <v>10</v>
      </c>
      <c r="L273" s="46">
        <v>2800</v>
      </c>
      <c r="M273" s="45">
        <f>SUM(CCT!L273-CCT!M273,CAV!L273-CAV!M273,CEAD!L273-CEAD!M273,CEART!L273-CEART!M273,CEAVI!L273-CEAVI!M273,CEFID!L273-CEFID!M273,CEO!L273-CEO!M273,CEPLAN!L273-CEPLAN!M273,CERES!L273-CERES!M273,CESFI!L273-CESFI!M273,ESAG!L273-ESAG!M273,FAED!L273-FAED!M273,MESC!L273-MESC!M273,REITORIA!L273-REITORIA!M273)</f>
        <v>200</v>
      </c>
      <c r="N273" s="44">
        <f t="shared" si="12"/>
        <v>2600</v>
      </c>
      <c r="O273" s="77">
        <f t="shared" si="14"/>
        <v>28000</v>
      </c>
      <c r="P273" s="77">
        <f t="shared" si="13"/>
        <v>2000</v>
      </c>
    </row>
    <row r="274" spans="1:16" ht="15" customHeight="1" x14ac:dyDescent="0.2">
      <c r="A274" s="224"/>
      <c r="B274" s="226"/>
      <c r="C274" s="60">
        <v>337</v>
      </c>
      <c r="D274" s="62" t="s">
        <v>440</v>
      </c>
      <c r="E274" s="34" t="s">
        <v>235</v>
      </c>
      <c r="F274" s="34" t="s">
        <v>568</v>
      </c>
      <c r="G274" s="34" t="s">
        <v>558</v>
      </c>
      <c r="H274" s="34" t="s">
        <v>240</v>
      </c>
      <c r="I274" s="51">
        <v>20</v>
      </c>
      <c r="J274" s="51">
        <v>30</v>
      </c>
      <c r="K274" s="74">
        <v>12.5</v>
      </c>
      <c r="L274" s="46">
        <v>7300</v>
      </c>
      <c r="M274" s="45">
        <f>SUM(CCT!L274-CCT!M274,CAV!L274-CAV!M274,CEAD!L274-CEAD!M274,CEART!L274-CEART!M274,CEAVI!L274-CEAVI!M274,CEFID!L274-CEFID!M274,CEO!L274-CEO!M274,CEPLAN!L274-CEPLAN!M274,CERES!L274-CERES!M274,CESFI!L274-CESFI!M274,ESAG!L274-ESAG!M274,FAED!L274-FAED!M274,MESC!L274-MESC!M274,REITORIA!L274-REITORIA!M274)</f>
        <v>2685</v>
      </c>
      <c r="N274" s="44">
        <f t="shared" si="12"/>
        <v>4615</v>
      </c>
      <c r="O274" s="77">
        <f t="shared" si="14"/>
        <v>91250</v>
      </c>
      <c r="P274" s="77">
        <f t="shared" si="13"/>
        <v>33562.5</v>
      </c>
    </row>
    <row r="275" spans="1:16" ht="15" customHeight="1" x14ac:dyDescent="0.2">
      <c r="A275" s="224"/>
      <c r="B275" s="226"/>
      <c r="C275" s="60">
        <v>338</v>
      </c>
      <c r="D275" s="62" t="s">
        <v>441</v>
      </c>
      <c r="E275" s="34" t="s">
        <v>235</v>
      </c>
      <c r="F275" s="34" t="s">
        <v>257</v>
      </c>
      <c r="G275" s="34" t="s">
        <v>557</v>
      </c>
      <c r="H275" s="51" t="s">
        <v>240</v>
      </c>
      <c r="I275" s="51">
        <v>20</v>
      </c>
      <c r="J275" s="51">
        <v>30</v>
      </c>
      <c r="K275" s="74">
        <v>43</v>
      </c>
      <c r="L275" s="46">
        <v>1400</v>
      </c>
      <c r="M275" s="45">
        <f>SUM(CCT!L275-CCT!M275,CAV!L275-CAV!M275,CEAD!L275-CEAD!M275,CEART!L275-CEART!M275,CEAVI!L275-CEAVI!M275,CEFID!L275-CEFID!M275,CEO!L275-CEO!M275,CEPLAN!L275-CEPLAN!M275,CERES!L275-CERES!M275,CESFI!L275-CESFI!M275,ESAG!L275-ESAG!M275,FAED!L275-FAED!M275,MESC!L275-MESC!M275,REITORIA!L275-REITORIA!M275)</f>
        <v>100</v>
      </c>
      <c r="N275" s="44">
        <f t="shared" si="12"/>
        <v>1300</v>
      </c>
      <c r="O275" s="77">
        <f t="shared" si="14"/>
        <v>60200</v>
      </c>
      <c r="P275" s="77">
        <f t="shared" si="13"/>
        <v>4300</v>
      </c>
    </row>
    <row r="276" spans="1:16" ht="15" customHeight="1" x14ac:dyDescent="0.2">
      <c r="A276" s="224"/>
      <c r="B276" s="226"/>
      <c r="C276" s="57">
        <v>339</v>
      </c>
      <c r="D276" s="62" t="s">
        <v>442</v>
      </c>
      <c r="E276" s="34" t="s">
        <v>235</v>
      </c>
      <c r="F276" s="34" t="s">
        <v>257</v>
      </c>
      <c r="G276" s="34" t="s">
        <v>553</v>
      </c>
      <c r="H276" s="51" t="s">
        <v>240</v>
      </c>
      <c r="I276" s="51">
        <v>20</v>
      </c>
      <c r="J276" s="51">
        <v>30</v>
      </c>
      <c r="K276" s="74">
        <v>9</v>
      </c>
      <c r="L276" s="46">
        <v>2550</v>
      </c>
      <c r="M276" s="45">
        <f>SUM(CCT!L276-CCT!M276,CAV!L276-CAV!M276,CEAD!L276-CEAD!M276,CEART!L276-CEART!M276,CEAVI!L276-CEAVI!M276,CEFID!L276-CEFID!M276,CEO!L276-CEO!M276,CEPLAN!L276-CEPLAN!M276,CERES!L276-CERES!M276,CESFI!L276-CESFI!M276,ESAG!L276-ESAG!M276,FAED!L276-FAED!M276,MESC!L276-MESC!M276,REITORIA!L276-REITORIA!M276)</f>
        <v>410</v>
      </c>
      <c r="N276" s="44">
        <f t="shared" si="12"/>
        <v>2140</v>
      </c>
      <c r="O276" s="77">
        <f t="shared" si="14"/>
        <v>22950</v>
      </c>
      <c r="P276" s="77">
        <f t="shared" si="13"/>
        <v>3690</v>
      </c>
    </row>
    <row r="277" spans="1:16" ht="15" customHeight="1" x14ac:dyDescent="0.2">
      <c r="A277" s="224"/>
      <c r="B277" s="226"/>
      <c r="C277" s="60">
        <v>340</v>
      </c>
      <c r="D277" s="62" t="s">
        <v>443</v>
      </c>
      <c r="E277" s="34" t="s">
        <v>235</v>
      </c>
      <c r="F277" s="34" t="s">
        <v>257</v>
      </c>
      <c r="G277" s="34" t="s">
        <v>567</v>
      </c>
      <c r="H277" s="51" t="s">
        <v>240</v>
      </c>
      <c r="I277" s="51">
        <v>20</v>
      </c>
      <c r="J277" s="51">
        <v>30</v>
      </c>
      <c r="K277" s="74">
        <v>10</v>
      </c>
      <c r="L277" s="46">
        <v>1950</v>
      </c>
      <c r="M277" s="45">
        <f>SUM(CCT!L277-CCT!M277,CAV!L277-CAV!M277,CEAD!L277-CEAD!M277,CEART!L277-CEART!M277,CEAVI!L277-CEAVI!M277,CEFID!L277-CEFID!M277,CEO!L277-CEO!M277,CEPLAN!L277-CEPLAN!M277,CERES!L277-CERES!M277,CESFI!L277-CESFI!M277,ESAG!L277-ESAG!M277,FAED!L277-FAED!M277,MESC!L277-MESC!M277,REITORIA!L277-REITORIA!M277)</f>
        <v>500</v>
      </c>
      <c r="N277" s="44">
        <f t="shared" si="12"/>
        <v>1450</v>
      </c>
      <c r="O277" s="77">
        <f t="shared" si="14"/>
        <v>19500</v>
      </c>
      <c r="P277" s="77">
        <f t="shared" si="13"/>
        <v>5000</v>
      </c>
    </row>
    <row r="278" spans="1:16" ht="15" customHeight="1" x14ac:dyDescent="0.2">
      <c r="A278" s="224"/>
      <c r="B278" s="226"/>
      <c r="C278" s="60">
        <v>341</v>
      </c>
      <c r="D278" s="62" t="s">
        <v>444</v>
      </c>
      <c r="E278" s="34" t="s">
        <v>235</v>
      </c>
      <c r="F278" s="34" t="s">
        <v>257</v>
      </c>
      <c r="G278" s="34" t="s">
        <v>567</v>
      </c>
      <c r="H278" s="51" t="s">
        <v>240</v>
      </c>
      <c r="I278" s="51">
        <v>20</v>
      </c>
      <c r="J278" s="51">
        <v>30</v>
      </c>
      <c r="K278" s="74">
        <v>11</v>
      </c>
      <c r="L278" s="46">
        <v>1810</v>
      </c>
      <c r="M278" s="45">
        <f>SUM(CCT!L278-CCT!M278,CAV!L278-CAV!M278,CEAD!L278-CEAD!M278,CEART!L278-CEART!M278,CEAVI!L278-CEAVI!M278,CEFID!L278-CEFID!M278,CEO!L278-CEO!M278,CEPLAN!L278-CEPLAN!M278,CERES!L278-CERES!M278,CESFI!L278-CESFI!M278,ESAG!L278-ESAG!M278,FAED!L278-FAED!M278,MESC!L278-MESC!M278,REITORIA!L278-REITORIA!M278)</f>
        <v>150</v>
      </c>
      <c r="N278" s="44">
        <f t="shared" si="12"/>
        <v>1660</v>
      </c>
      <c r="O278" s="77">
        <f t="shared" si="14"/>
        <v>19910</v>
      </c>
      <c r="P278" s="77">
        <f t="shared" si="13"/>
        <v>1650</v>
      </c>
    </row>
    <row r="279" spans="1:16" ht="15" customHeight="1" x14ac:dyDescent="0.2">
      <c r="A279" s="224"/>
      <c r="B279" s="226"/>
      <c r="C279" s="60">
        <v>342</v>
      </c>
      <c r="D279" s="62" t="s">
        <v>445</v>
      </c>
      <c r="E279" s="34" t="s">
        <v>235</v>
      </c>
      <c r="F279" s="34" t="s">
        <v>257</v>
      </c>
      <c r="G279" s="34" t="s">
        <v>567</v>
      </c>
      <c r="H279" s="51" t="s">
        <v>240</v>
      </c>
      <c r="I279" s="51">
        <v>20</v>
      </c>
      <c r="J279" s="51">
        <v>30</v>
      </c>
      <c r="K279" s="74">
        <v>9.3000000000000007</v>
      </c>
      <c r="L279" s="46">
        <v>1156</v>
      </c>
      <c r="M279" s="45">
        <f>SUM(CCT!L279-CCT!M279,CAV!L279-CAV!M279,CEAD!L279-CEAD!M279,CEART!L279-CEART!M279,CEAVI!L279-CEAVI!M279,CEFID!L279-CEFID!M279,CEO!L279-CEO!M279,CEPLAN!L279-CEPLAN!M279,CERES!L279-CERES!M279,CESFI!L279-CESFI!M279,ESAG!L279-ESAG!M279,FAED!L279-FAED!M279,MESC!L279-MESC!M279,REITORIA!L279-REITORIA!M279)</f>
        <v>150</v>
      </c>
      <c r="N279" s="44">
        <f t="shared" si="12"/>
        <v>1006</v>
      </c>
      <c r="O279" s="77">
        <f t="shared" si="14"/>
        <v>10750.800000000001</v>
      </c>
      <c r="P279" s="77">
        <f t="shared" si="13"/>
        <v>1395</v>
      </c>
    </row>
    <row r="280" spans="1:16" ht="15" customHeight="1" x14ac:dyDescent="0.2">
      <c r="A280" s="224"/>
      <c r="B280" s="226"/>
      <c r="C280" s="57">
        <v>343</v>
      </c>
      <c r="D280" s="62" t="s">
        <v>207</v>
      </c>
      <c r="E280" s="34" t="s">
        <v>235</v>
      </c>
      <c r="F280" s="34" t="s">
        <v>257</v>
      </c>
      <c r="G280" s="34" t="s">
        <v>569</v>
      </c>
      <c r="H280" s="51" t="s">
        <v>31</v>
      </c>
      <c r="I280" s="51">
        <v>20</v>
      </c>
      <c r="J280" s="51">
        <v>30</v>
      </c>
      <c r="K280" s="74">
        <v>27</v>
      </c>
      <c r="L280" s="46">
        <v>55</v>
      </c>
      <c r="M280" s="45">
        <f>SUM(CCT!L280-CCT!M280,CAV!L280-CAV!M280,CEAD!L280-CEAD!M280,CEART!L280-CEART!M280,CEAVI!L280-CEAVI!M280,CEFID!L280-CEFID!M280,CEO!L280-CEO!M280,CEPLAN!L280-CEPLAN!M280,CERES!L280-CERES!M280,CESFI!L280-CESFI!M280,ESAG!L280-ESAG!M280,FAED!L280-FAED!M280,MESC!L280-MESC!M280,REITORIA!L280-REITORIA!M280)</f>
        <v>10</v>
      </c>
      <c r="N280" s="44">
        <f t="shared" si="12"/>
        <v>45</v>
      </c>
      <c r="O280" s="77">
        <f t="shared" si="14"/>
        <v>1485</v>
      </c>
      <c r="P280" s="77">
        <f t="shared" si="13"/>
        <v>270</v>
      </c>
    </row>
    <row r="281" spans="1:16" ht="15" customHeight="1" x14ac:dyDescent="0.2">
      <c r="A281" s="224"/>
      <c r="B281" s="226"/>
      <c r="C281" s="60">
        <v>344</v>
      </c>
      <c r="D281" s="62" t="s">
        <v>208</v>
      </c>
      <c r="E281" s="34" t="s">
        <v>235</v>
      </c>
      <c r="F281" s="34" t="s">
        <v>257</v>
      </c>
      <c r="G281" s="34" t="s">
        <v>559</v>
      </c>
      <c r="H281" s="51" t="s">
        <v>31</v>
      </c>
      <c r="I281" s="51">
        <v>20</v>
      </c>
      <c r="J281" s="51">
        <v>30</v>
      </c>
      <c r="K281" s="74">
        <v>28</v>
      </c>
      <c r="L281" s="46">
        <v>40</v>
      </c>
      <c r="M281" s="45">
        <f>SUM(CCT!L281-CCT!M281,CAV!L281-CAV!M281,CEAD!L281-CEAD!M281,CEART!L281-CEART!M281,CEAVI!L281-CEAVI!M281,CEFID!L281-CEFID!M281,CEO!L281-CEO!M281,CEPLAN!L281-CEPLAN!M281,CERES!L281-CERES!M281,CESFI!L281-CESFI!M281,ESAG!L281-ESAG!M281,FAED!L281-FAED!M281,MESC!L281-MESC!M281,REITORIA!L281-REITORIA!M281)</f>
        <v>20</v>
      </c>
      <c r="N281" s="44">
        <f t="shared" si="12"/>
        <v>20</v>
      </c>
      <c r="O281" s="77">
        <f t="shared" si="14"/>
        <v>1120</v>
      </c>
      <c r="P281" s="77">
        <f t="shared" si="13"/>
        <v>560</v>
      </c>
    </row>
    <row r="282" spans="1:16" ht="15" customHeight="1" x14ac:dyDescent="0.2">
      <c r="A282" s="224"/>
      <c r="B282" s="226"/>
      <c r="C282" s="60">
        <v>345</v>
      </c>
      <c r="D282" s="62" t="s">
        <v>209</v>
      </c>
      <c r="E282" s="34" t="s">
        <v>235</v>
      </c>
      <c r="F282" s="34" t="s">
        <v>257</v>
      </c>
      <c r="G282" s="34" t="s">
        <v>570</v>
      </c>
      <c r="H282" s="51" t="s">
        <v>240</v>
      </c>
      <c r="I282" s="51">
        <v>20</v>
      </c>
      <c r="J282" s="51">
        <v>30</v>
      </c>
      <c r="K282" s="74">
        <v>30</v>
      </c>
      <c r="L282" s="46">
        <v>260</v>
      </c>
      <c r="M282" s="45">
        <f>SUM(CCT!L282-CCT!M282,CAV!L282-CAV!M282,CEAD!L282-CEAD!M282,CEART!L282-CEART!M282,CEAVI!L282-CEAVI!M282,CEFID!L282-CEFID!M282,CEO!L282-CEO!M282,CEPLAN!L282-CEPLAN!M282,CERES!L282-CERES!M282,CESFI!L282-CESFI!M282,ESAG!L282-ESAG!M282,FAED!L282-FAED!M282,MESC!L282-MESC!M282,REITORIA!L282-REITORIA!M282)</f>
        <v>175</v>
      </c>
      <c r="N282" s="44">
        <f t="shared" si="12"/>
        <v>85</v>
      </c>
      <c r="O282" s="77">
        <f t="shared" si="14"/>
        <v>7800</v>
      </c>
      <c r="P282" s="77">
        <f t="shared" si="13"/>
        <v>5250</v>
      </c>
    </row>
    <row r="283" spans="1:16" ht="15" customHeight="1" x14ac:dyDescent="0.2">
      <c r="A283" s="224"/>
      <c r="B283" s="226"/>
      <c r="C283" s="60">
        <v>346</v>
      </c>
      <c r="D283" s="62" t="s">
        <v>446</v>
      </c>
      <c r="E283" s="34" t="s">
        <v>235</v>
      </c>
      <c r="F283" s="34" t="s">
        <v>257</v>
      </c>
      <c r="G283" s="34" t="s">
        <v>571</v>
      </c>
      <c r="H283" s="51" t="s">
        <v>243</v>
      </c>
      <c r="I283" s="51">
        <v>20</v>
      </c>
      <c r="J283" s="51">
        <v>30</v>
      </c>
      <c r="K283" s="74">
        <v>18</v>
      </c>
      <c r="L283" s="46">
        <v>465</v>
      </c>
      <c r="M283" s="45">
        <f>SUM(CCT!L283-CCT!M283,CAV!L283-CAV!M283,CEAD!L283-CEAD!M283,CEART!L283-CEART!M283,CEAVI!L283-CEAVI!M283,CEFID!L283-CEFID!M283,CEO!L283-CEO!M283,CEPLAN!L283-CEPLAN!M283,CERES!L283-CERES!M283,CESFI!L283-CESFI!M283,ESAG!L283-ESAG!M283,FAED!L283-FAED!M283,MESC!L283-MESC!M283,REITORIA!L283-REITORIA!M283)</f>
        <v>0</v>
      </c>
      <c r="N283" s="44">
        <f t="shared" si="12"/>
        <v>465</v>
      </c>
      <c r="O283" s="77">
        <f t="shared" si="14"/>
        <v>8370</v>
      </c>
      <c r="P283" s="77">
        <f t="shared" si="13"/>
        <v>0</v>
      </c>
    </row>
    <row r="284" spans="1:16" ht="15" customHeight="1" x14ac:dyDescent="0.2">
      <c r="A284" s="224"/>
      <c r="B284" s="226"/>
      <c r="C284" s="57">
        <v>347</v>
      </c>
      <c r="D284" s="62" t="s">
        <v>323</v>
      </c>
      <c r="E284" s="34" t="s">
        <v>330</v>
      </c>
      <c r="F284" s="34" t="s">
        <v>381</v>
      </c>
      <c r="G284" s="34" t="s">
        <v>572</v>
      </c>
      <c r="H284" s="51" t="s">
        <v>243</v>
      </c>
      <c r="I284" s="51">
        <v>20</v>
      </c>
      <c r="J284" s="51">
        <v>30</v>
      </c>
      <c r="K284" s="74">
        <v>27</v>
      </c>
      <c r="L284" s="46">
        <v>100</v>
      </c>
      <c r="M284" s="45">
        <f>SUM(CCT!L284-CCT!M284,CAV!L284-CAV!M284,CEAD!L284-CEAD!M284,CEART!L284-CEART!M284,CEAVI!L284-CEAVI!M284,CEFID!L284-CEFID!M284,CEO!L284-CEO!M284,CEPLAN!L284-CEPLAN!M284,CERES!L284-CERES!M284,CESFI!L284-CESFI!M284,ESAG!L284-ESAG!M284,FAED!L284-FAED!M284,MESC!L284-MESC!M284,REITORIA!L284-REITORIA!M284)</f>
        <v>48</v>
      </c>
      <c r="N284" s="44">
        <f t="shared" si="12"/>
        <v>52</v>
      </c>
      <c r="O284" s="77">
        <f t="shared" si="14"/>
        <v>2700</v>
      </c>
      <c r="P284" s="77">
        <f t="shared" si="13"/>
        <v>1296</v>
      </c>
    </row>
    <row r="285" spans="1:16" ht="15" customHeight="1" x14ac:dyDescent="0.2">
      <c r="A285" s="224"/>
      <c r="B285" s="226"/>
      <c r="C285" s="60">
        <v>348</v>
      </c>
      <c r="D285" s="62" t="s">
        <v>447</v>
      </c>
      <c r="E285" s="34" t="s">
        <v>235</v>
      </c>
      <c r="F285" s="34" t="s">
        <v>385</v>
      </c>
      <c r="G285" s="34" t="s">
        <v>573</v>
      </c>
      <c r="H285" s="51" t="s">
        <v>243</v>
      </c>
      <c r="I285" s="51">
        <v>20</v>
      </c>
      <c r="J285" s="51">
        <v>30</v>
      </c>
      <c r="K285" s="74">
        <v>30</v>
      </c>
      <c r="L285" s="46">
        <v>115</v>
      </c>
      <c r="M285" s="45">
        <f>SUM(CCT!L285-CCT!M285,CAV!L285-CAV!M285,CEAD!L285-CEAD!M285,CEART!L285-CEART!M285,CEAVI!L285-CEAVI!M285,CEFID!L285-CEFID!M285,CEO!L285-CEO!M285,CEPLAN!L285-CEPLAN!M285,CERES!L285-CERES!M285,CESFI!L285-CESFI!M285,ESAG!L285-ESAG!M285,FAED!L285-FAED!M285,MESC!L285-MESC!M285,REITORIA!L285-REITORIA!M285)</f>
        <v>21</v>
      </c>
      <c r="N285" s="44">
        <f t="shared" si="12"/>
        <v>94</v>
      </c>
      <c r="O285" s="77">
        <f t="shared" si="14"/>
        <v>3450</v>
      </c>
      <c r="P285" s="77">
        <f t="shared" si="13"/>
        <v>630</v>
      </c>
    </row>
    <row r="286" spans="1:16" ht="15" customHeight="1" x14ac:dyDescent="0.2">
      <c r="A286" s="224"/>
      <c r="B286" s="226"/>
      <c r="C286" s="60">
        <v>349</v>
      </c>
      <c r="D286" s="62" t="s">
        <v>448</v>
      </c>
      <c r="E286" s="34" t="s">
        <v>235</v>
      </c>
      <c r="F286" s="34" t="s">
        <v>385</v>
      </c>
      <c r="G286" s="34" t="s">
        <v>574</v>
      </c>
      <c r="H286" s="59" t="s">
        <v>243</v>
      </c>
      <c r="I286" s="51">
        <v>20</v>
      </c>
      <c r="J286" s="51">
        <v>30</v>
      </c>
      <c r="K286" s="74">
        <v>48</v>
      </c>
      <c r="L286" s="46">
        <v>115</v>
      </c>
      <c r="M286" s="45">
        <f>SUM(CCT!L286-CCT!M286,CAV!L286-CAV!M286,CEAD!L286-CEAD!M286,CEART!L286-CEART!M286,CEAVI!L286-CEAVI!M286,CEFID!L286-CEFID!M286,CEO!L286-CEO!M286,CEPLAN!L286-CEPLAN!M286,CERES!L286-CERES!M286,CESFI!L286-CESFI!M286,ESAG!L286-ESAG!M286,FAED!L286-FAED!M286,MESC!L286-MESC!M286,REITORIA!L286-REITORIA!M286)</f>
        <v>20</v>
      </c>
      <c r="N286" s="44">
        <f t="shared" si="12"/>
        <v>95</v>
      </c>
      <c r="O286" s="77">
        <f t="shared" si="14"/>
        <v>5520</v>
      </c>
      <c r="P286" s="77">
        <f t="shared" si="13"/>
        <v>960</v>
      </c>
    </row>
    <row r="287" spans="1:16" ht="15" customHeight="1" x14ac:dyDescent="0.2">
      <c r="A287" s="224"/>
      <c r="B287" s="226"/>
      <c r="C287" s="60">
        <v>350</v>
      </c>
      <c r="D287" s="62" t="s">
        <v>449</v>
      </c>
      <c r="E287" s="34" t="s">
        <v>235</v>
      </c>
      <c r="F287" s="34" t="s">
        <v>385</v>
      </c>
      <c r="G287" s="34" t="s">
        <v>573</v>
      </c>
      <c r="H287" s="51" t="s">
        <v>243</v>
      </c>
      <c r="I287" s="51">
        <v>20</v>
      </c>
      <c r="J287" s="51">
        <v>30</v>
      </c>
      <c r="K287" s="74">
        <v>150</v>
      </c>
      <c r="L287" s="46">
        <v>190</v>
      </c>
      <c r="M287" s="45">
        <f>SUM(CCT!L287-CCT!M287,CAV!L287-CAV!M287,CEAD!L287-CEAD!M287,CEART!L287-CEART!M287,CEAVI!L287-CEAVI!M287,CEFID!L287-CEFID!M287,CEO!L287-CEO!M287,CEPLAN!L287-CEPLAN!M287,CERES!L287-CERES!M287,CESFI!L287-CESFI!M287,ESAG!L287-ESAG!M287,FAED!L287-FAED!M287,MESC!L287-MESC!M287,REITORIA!L287-REITORIA!M287)</f>
        <v>133</v>
      </c>
      <c r="N287" s="44">
        <f t="shared" si="12"/>
        <v>57</v>
      </c>
      <c r="O287" s="77">
        <f t="shared" si="14"/>
        <v>28500</v>
      </c>
      <c r="P287" s="77">
        <f t="shared" si="13"/>
        <v>19950</v>
      </c>
    </row>
    <row r="288" spans="1:16" ht="15" customHeight="1" x14ac:dyDescent="0.2">
      <c r="A288" s="224"/>
      <c r="B288" s="226"/>
      <c r="C288" s="57">
        <v>351</v>
      </c>
      <c r="D288" s="62" t="s">
        <v>450</v>
      </c>
      <c r="E288" s="34" t="s">
        <v>235</v>
      </c>
      <c r="F288" s="34" t="s">
        <v>385</v>
      </c>
      <c r="G288" s="34" t="s">
        <v>384</v>
      </c>
      <c r="H288" s="51" t="s">
        <v>243</v>
      </c>
      <c r="I288" s="51">
        <v>20</v>
      </c>
      <c r="J288" s="51">
        <v>30</v>
      </c>
      <c r="K288" s="74">
        <v>250</v>
      </c>
      <c r="L288" s="46">
        <v>190</v>
      </c>
      <c r="M288" s="45">
        <f>SUM(CCT!L288-CCT!M288,CAV!L288-CAV!M288,CEAD!L288-CEAD!M288,CEART!L288-CEART!M288,CEAVI!L288-CEAVI!M288,CEFID!L288-CEFID!M288,CEO!L288-CEO!M288,CEPLAN!L288-CEPLAN!M288,CERES!L288-CERES!M288,CESFI!L288-CESFI!M288,ESAG!L288-ESAG!M288,FAED!L288-FAED!M288,MESC!L288-MESC!M288,REITORIA!L288-REITORIA!M288)</f>
        <v>125</v>
      </c>
      <c r="N288" s="44">
        <f t="shared" si="12"/>
        <v>65</v>
      </c>
      <c r="O288" s="77">
        <f t="shared" si="14"/>
        <v>47500</v>
      </c>
      <c r="P288" s="77">
        <f t="shared" si="13"/>
        <v>31250</v>
      </c>
    </row>
    <row r="289" spans="1:16" ht="15" customHeight="1" x14ac:dyDescent="0.2">
      <c r="A289" s="224"/>
      <c r="B289" s="226"/>
      <c r="C289" s="60">
        <v>352</v>
      </c>
      <c r="D289" s="62" t="s">
        <v>451</v>
      </c>
      <c r="E289" s="34" t="s">
        <v>235</v>
      </c>
      <c r="F289" s="34" t="s">
        <v>257</v>
      </c>
      <c r="G289" s="34" t="s">
        <v>575</v>
      </c>
      <c r="H289" s="51" t="s">
        <v>243</v>
      </c>
      <c r="I289" s="51">
        <v>20</v>
      </c>
      <c r="J289" s="51">
        <v>30</v>
      </c>
      <c r="K289" s="74">
        <v>10</v>
      </c>
      <c r="L289" s="46">
        <v>440</v>
      </c>
      <c r="M289" s="45">
        <f>SUM(CCT!L289-CCT!M289,CAV!L289-CAV!M289,CEAD!L289-CEAD!M289,CEART!L289-CEART!M289,CEAVI!L289-CEAVI!M289,CEFID!L289-CEFID!M289,CEO!L289-CEO!M289,CEPLAN!L289-CEPLAN!M289,CERES!L289-CERES!M289,CESFI!L289-CESFI!M289,ESAG!L289-ESAG!M289,FAED!L289-FAED!M289,MESC!L289-MESC!M289,REITORIA!L289-REITORIA!M289)</f>
        <v>33</v>
      </c>
      <c r="N289" s="44">
        <f t="shared" si="12"/>
        <v>407</v>
      </c>
      <c r="O289" s="77">
        <f t="shared" si="14"/>
        <v>4400</v>
      </c>
      <c r="P289" s="77">
        <f t="shared" si="13"/>
        <v>330</v>
      </c>
    </row>
    <row r="290" spans="1:16" ht="15" customHeight="1" x14ac:dyDescent="0.2">
      <c r="A290" s="224"/>
      <c r="B290" s="226"/>
      <c r="C290" s="60">
        <v>353</v>
      </c>
      <c r="D290" s="62" t="s">
        <v>324</v>
      </c>
      <c r="E290" s="34" t="s">
        <v>235</v>
      </c>
      <c r="F290" s="34" t="s">
        <v>576</v>
      </c>
      <c r="G290" s="34" t="s">
        <v>573</v>
      </c>
      <c r="H290" s="59" t="s">
        <v>243</v>
      </c>
      <c r="I290" s="51">
        <v>20</v>
      </c>
      <c r="J290" s="51">
        <v>30</v>
      </c>
      <c r="K290" s="74">
        <v>96</v>
      </c>
      <c r="L290" s="46">
        <v>91</v>
      </c>
      <c r="M290" s="45">
        <f>SUM(CCT!L290-CCT!M290,CAV!L290-CAV!M290,CEAD!L290-CEAD!M290,CEART!L290-CEART!M290,CEAVI!L290-CEAVI!M290,CEFID!L290-CEFID!M290,CEO!L290-CEO!M290,CEPLAN!L290-CEPLAN!M290,CERES!L290-CERES!M290,CESFI!L290-CESFI!M290,ESAG!L290-ESAG!M290,FAED!L290-FAED!M290,MESC!L290-MESC!M290,REITORIA!L290-REITORIA!M290)</f>
        <v>5</v>
      </c>
      <c r="N290" s="44">
        <f t="shared" si="12"/>
        <v>86</v>
      </c>
      <c r="O290" s="77">
        <f t="shared" si="14"/>
        <v>8736</v>
      </c>
      <c r="P290" s="77">
        <f t="shared" si="13"/>
        <v>480</v>
      </c>
    </row>
    <row r="291" spans="1:16" ht="15" customHeight="1" x14ac:dyDescent="0.2">
      <c r="A291" s="224"/>
      <c r="B291" s="226"/>
      <c r="C291" s="60">
        <v>354</v>
      </c>
      <c r="D291" s="62" t="s">
        <v>325</v>
      </c>
      <c r="E291" s="34" t="s">
        <v>235</v>
      </c>
      <c r="F291" s="34" t="s">
        <v>382</v>
      </c>
      <c r="G291" s="34" t="s">
        <v>558</v>
      </c>
      <c r="H291" s="34" t="s">
        <v>240</v>
      </c>
      <c r="I291" s="51">
        <v>20</v>
      </c>
      <c r="J291" s="51">
        <v>30</v>
      </c>
      <c r="K291" s="74">
        <v>22</v>
      </c>
      <c r="L291" s="46">
        <v>661</v>
      </c>
      <c r="M291" s="45">
        <f>SUM(CCT!L291-CCT!M291,CAV!L291-CAV!M291,CEAD!L291-CEAD!M291,CEART!L291-CEART!M291,CEAVI!L291-CEAVI!M291,CEFID!L291-CEFID!M291,CEO!L291-CEO!M291,CEPLAN!L291-CEPLAN!M291,CERES!L291-CERES!M291,CESFI!L291-CESFI!M291,ESAG!L291-ESAG!M291,FAED!L291-FAED!M291,MESC!L291-MESC!M291,REITORIA!L291-REITORIA!M291)</f>
        <v>0</v>
      </c>
      <c r="N291" s="44">
        <f t="shared" si="12"/>
        <v>661</v>
      </c>
      <c r="O291" s="77">
        <f t="shared" si="14"/>
        <v>14542</v>
      </c>
      <c r="P291" s="77">
        <f t="shared" si="13"/>
        <v>0</v>
      </c>
    </row>
    <row r="292" spans="1:16" ht="15" customHeight="1" x14ac:dyDescent="0.2">
      <c r="A292" s="224"/>
      <c r="B292" s="226"/>
      <c r="C292" s="57">
        <v>355</v>
      </c>
      <c r="D292" s="62" t="s">
        <v>452</v>
      </c>
      <c r="E292" s="51" t="s">
        <v>235</v>
      </c>
      <c r="F292" s="51" t="s">
        <v>257</v>
      </c>
      <c r="G292" s="34" t="s">
        <v>553</v>
      </c>
      <c r="H292" s="51" t="s">
        <v>240</v>
      </c>
      <c r="I292" s="51">
        <v>20</v>
      </c>
      <c r="J292" s="51">
        <v>30</v>
      </c>
      <c r="K292" s="74">
        <v>9</v>
      </c>
      <c r="L292" s="46">
        <v>612</v>
      </c>
      <c r="M292" s="45">
        <f>SUM(CCT!L292-CCT!M292,CAV!L292-CAV!M292,CEAD!L292-CEAD!M292,CEART!L292-CEART!M292,CEAVI!L292-CEAVI!M292,CEFID!L292-CEFID!M292,CEO!L292-CEO!M292,CEPLAN!L292-CEPLAN!M292,CERES!L292-CERES!M292,CESFI!L292-CESFI!M292,ESAG!L292-ESAG!M292,FAED!L292-FAED!M292,MESC!L292-MESC!M292,REITORIA!L292-REITORIA!M292)</f>
        <v>612</v>
      </c>
      <c r="N292" s="44">
        <f t="shared" si="12"/>
        <v>0</v>
      </c>
      <c r="O292" s="77">
        <f t="shared" si="14"/>
        <v>5508</v>
      </c>
      <c r="P292" s="77">
        <f t="shared" si="13"/>
        <v>5508</v>
      </c>
    </row>
    <row r="293" spans="1:16" ht="15" customHeight="1" x14ac:dyDescent="0.2">
      <c r="A293" s="224"/>
      <c r="B293" s="226"/>
      <c r="C293" s="60">
        <v>356</v>
      </c>
      <c r="D293" s="62" t="s">
        <v>453</v>
      </c>
      <c r="E293" s="51" t="s">
        <v>235</v>
      </c>
      <c r="F293" s="51" t="s">
        <v>257</v>
      </c>
      <c r="G293" s="34" t="s">
        <v>553</v>
      </c>
      <c r="H293" s="59" t="s">
        <v>240</v>
      </c>
      <c r="I293" s="51">
        <v>20</v>
      </c>
      <c r="J293" s="51">
        <v>30</v>
      </c>
      <c r="K293" s="74">
        <v>8</v>
      </c>
      <c r="L293" s="46">
        <v>10</v>
      </c>
      <c r="M293" s="45">
        <f>SUM(CCT!L293-CCT!M293,CAV!L293-CAV!M293,CEAD!L293-CEAD!M293,CEART!L293-CEART!M293,CEAVI!L293-CEAVI!M293,CEFID!L293-CEFID!M293,CEO!L293-CEO!M293,CEPLAN!L293-CEPLAN!M293,CERES!L293-CERES!M293,CESFI!L293-CESFI!M293,ESAG!L293-ESAG!M293,FAED!L293-FAED!M293,MESC!L293-MESC!M293,REITORIA!L293-REITORIA!M293)</f>
        <v>10</v>
      </c>
      <c r="N293" s="44">
        <f t="shared" si="12"/>
        <v>0</v>
      </c>
      <c r="O293" s="77">
        <f t="shared" si="14"/>
        <v>80</v>
      </c>
      <c r="P293" s="77">
        <f t="shared" si="13"/>
        <v>80</v>
      </c>
    </row>
    <row r="294" spans="1:16" ht="15" customHeight="1" x14ac:dyDescent="0.2">
      <c r="A294" s="224"/>
      <c r="B294" s="226"/>
      <c r="C294" s="60">
        <v>357</v>
      </c>
      <c r="D294" s="62" t="s">
        <v>454</v>
      </c>
      <c r="E294" s="51" t="s">
        <v>235</v>
      </c>
      <c r="F294" s="51" t="s">
        <v>380</v>
      </c>
      <c r="G294" s="34" t="s">
        <v>499</v>
      </c>
      <c r="H294" s="59" t="s">
        <v>240</v>
      </c>
      <c r="I294" s="51">
        <v>20</v>
      </c>
      <c r="J294" s="51">
        <v>30</v>
      </c>
      <c r="K294" s="74">
        <v>42</v>
      </c>
      <c r="L294" s="46">
        <v>303</v>
      </c>
      <c r="M294" s="45">
        <f>SUM(CCT!L294-CCT!M294,CAV!L294-CAV!M294,CEAD!L294-CEAD!M294,CEART!L294-CEART!M294,CEAVI!L294-CEAVI!M294,CEFID!L294-CEFID!M294,CEO!L294-CEO!M294,CEPLAN!L294-CEPLAN!M294,CERES!L294-CERES!M294,CESFI!L294-CESFI!M294,ESAG!L294-ESAG!M294,FAED!L294-FAED!M294,MESC!L294-MESC!M294,REITORIA!L294-REITORIA!M294)</f>
        <v>70</v>
      </c>
      <c r="N294" s="44">
        <f t="shared" si="12"/>
        <v>233</v>
      </c>
      <c r="O294" s="77">
        <f t="shared" si="14"/>
        <v>12726</v>
      </c>
      <c r="P294" s="77">
        <f t="shared" si="13"/>
        <v>2940</v>
      </c>
    </row>
    <row r="295" spans="1:16" ht="15" customHeight="1" x14ac:dyDescent="0.2">
      <c r="A295" s="224"/>
      <c r="B295" s="226"/>
      <c r="C295" s="60">
        <v>358</v>
      </c>
      <c r="D295" s="62" t="s">
        <v>326</v>
      </c>
      <c r="E295" s="34" t="s">
        <v>235</v>
      </c>
      <c r="F295" s="34" t="s">
        <v>349</v>
      </c>
      <c r="G295" s="34" t="s">
        <v>577</v>
      </c>
      <c r="H295" s="51" t="s">
        <v>240</v>
      </c>
      <c r="I295" s="51">
        <v>20</v>
      </c>
      <c r="J295" s="51">
        <v>30</v>
      </c>
      <c r="K295" s="74">
        <v>48</v>
      </c>
      <c r="L295" s="46">
        <v>63</v>
      </c>
      <c r="M295" s="45">
        <f>SUM(CCT!L295-CCT!M295,CAV!L295-CAV!M295,CEAD!L295-CEAD!M295,CEART!L295-CEART!M295,CEAVI!L295-CEAVI!M295,CEFID!L295-CEFID!M295,CEO!L295-CEO!M295,CEPLAN!L295-CEPLAN!M295,CERES!L295-CERES!M295,CESFI!L295-CESFI!M295,ESAG!L295-ESAG!M295,FAED!L295-FAED!M295,MESC!L295-MESC!M295,REITORIA!L295-REITORIA!M295)</f>
        <v>5</v>
      </c>
      <c r="N295" s="44">
        <f t="shared" si="12"/>
        <v>58</v>
      </c>
      <c r="O295" s="77">
        <f t="shared" si="14"/>
        <v>3024</v>
      </c>
      <c r="P295" s="77">
        <f t="shared" si="13"/>
        <v>240</v>
      </c>
    </row>
    <row r="296" spans="1:16" ht="15" customHeight="1" x14ac:dyDescent="0.2">
      <c r="A296" s="224"/>
      <c r="B296" s="226"/>
      <c r="C296" s="57">
        <v>359</v>
      </c>
      <c r="D296" s="62" t="s">
        <v>327</v>
      </c>
      <c r="E296" s="34" t="s">
        <v>235</v>
      </c>
      <c r="F296" s="34" t="s">
        <v>349</v>
      </c>
      <c r="G296" s="34" t="s">
        <v>356</v>
      </c>
      <c r="H296" s="34" t="s">
        <v>240</v>
      </c>
      <c r="I296" s="51">
        <v>20</v>
      </c>
      <c r="J296" s="51">
        <v>30</v>
      </c>
      <c r="K296" s="74">
        <v>444</v>
      </c>
      <c r="L296" s="46">
        <v>17</v>
      </c>
      <c r="M296" s="45">
        <f>SUM(CCT!L296-CCT!M296,CAV!L296-CAV!M296,CEAD!L296-CEAD!M296,CEART!L296-CEART!M296,CEAVI!L296-CEAVI!M296,CEFID!L296-CEFID!M296,CEO!L296-CEO!M296,CEPLAN!L296-CEPLAN!M296,CERES!L296-CERES!M296,CESFI!L296-CESFI!M296,ESAG!L296-ESAG!M296,FAED!L296-FAED!M296,MESC!L296-MESC!M296,REITORIA!L296-REITORIA!M296)</f>
        <v>2</v>
      </c>
      <c r="N296" s="44">
        <f t="shared" si="12"/>
        <v>15</v>
      </c>
      <c r="O296" s="77">
        <f t="shared" si="14"/>
        <v>7548</v>
      </c>
      <c r="P296" s="77">
        <f t="shared" si="13"/>
        <v>888</v>
      </c>
    </row>
    <row r="297" spans="1:16" ht="15" customHeight="1" x14ac:dyDescent="0.2">
      <c r="A297" s="224"/>
      <c r="B297" s="226"/>
      <c r="C297" s="60">
        <v>360</v>
      </c>
      <c r="D297" s="39" t="s">
        <v>210</v>
      </c>
      <c r="E297" s="34" t="s">
        <v>235</v>
      </c>
      <c r="F297" s="34" t="s">
        <v>258</v>
      </c>
      <c r="G297" s="34" t="s">
        <v>578</v>
      </c>
      <c r="H297" s="34" t="s">
        <v>31</v>
      </c>
      <c r="I297" s="51">
        <v>20</v>
      </c>
      <c r="J297" s="51">
        <v>30</v>
      </c>
      <c r="K297" s="74">
        <v>48</v>
      </c>
      <c r="L297" s="46">
        <v>545</v>
      </c>
      <c r="M297" s="45">
        <f>SUM(CCT!L297-CCT!M297,CAV!L297-CAV!M297,CEAD!L297-CEAD!M297,CEART!L297-CEART!M297,CEAVI!L297-CEAVI!M297,CEFID!L297-CEFID!M297,CEO!L297-CEO!M297,CEPLAN!L297-CEPLAN!M297,CERES!L297-CERES!M297,CESFI!L297-CESFI!M297,ESAG!L297-ESAG!M297,FAED!L297-FAED!M297,MESC!L297-MESC!M297,REITORIA!L297-REITORIA!M297)</f>
        <v>55</v>
      </c>
      <c r="N297" s="44">
        <f t="shared" si="12"/>
        <v>490</v>
      </c>
      <c r="O297" s="77">
        <f t="shared" si="14"/>
        <v>26160</v>
      </c>
      <c r="P297" s="77">
        <f t="shared" si="13"/>
        <v>2640</v>
      </c>
    </row>
    <row r="298" spans="1:16" ht="15" customHeight="1" x14ac:dyDescent="0.2">
      <c r="A298" s="224"/>
      <c r="B298" s="226"/>
      <c r="C298" s="60">
        <v>361</v>
      </c>
      <c r="D298" s="113" t="s">
        <v>211</v>
      </c>
      <c r="E298" s="51" t="s">
        <v>235</v>
      </c>
      <c r="F298" s="51" t="s">
        <v>258</v>
      </c>
      <c r="G298" s="34" t="s">
        <v>579</v>
      </c>
      <c r="H298" s="59" t="s">
        <v>31</v>
      </c>
      <c r="I298" s="51">
        <v>20</v>
      </c>
      <c r="J298" s="51">
        <v>30</v>
      </c>
      <c r="K298" s="74">
        <v>44</v>
      </c>
      <c r="L298" s="46">
        <v>344</v>
      </c>
      <c r="M298" s="45">
        <f>SUM(CCT!L298-CCT!M298,CAV!L298-CAV!M298,CEAD!L298-CEAD!M298,CEART!L298-CEART!M298,CEAVI!L298-CEAVI!M298,CEFID!L298-CEFID!M298,CEO!L298-CEO!M298,CEPLAN!L298-CEPLAN!M298,CERES!L298-CERES!M298,CESFI!L298-CESFI!M298,ESAG!L298-ESAG!M298,FAED!L298-FAED!M298,MESC!L298-MESC!M298,REITORIA!L298-REITORIA!M298)</f>
        <v>10</v>
      </c>
      <c r="N298" s="44">
        <f t="shared" si="12"/>
        <v>334</v>
      </c>
      <c r="O298" s="77">
        <f t="shared" si="14"/>
        <v>15136</v>
      </c>
      <c r="P298" s="77">
        <f t="shared" si="13"/>
        <v>440</v>
      </c>
    </row>
    <row r="299" spans="1:16" ht="89.25" x14ac:dyDescent="0.2">
      <c r="A299" s="224"/>
      <c r="B299" s="226"/>
      <c r="C299" s="60">
        <v>362</v>
      </c>
      <c r="D299" s="113" t="s">
        <v>212</v>
      </c>
      <c r="E299" s="34" t="s">
        <v>235</v>
      </c>
      <c r="F299" s="34" t="s">
        <v>580</v>
      </c>
      <c r="G299" s="34" t="s">
        <v>581</v>
      </c>
      <c r="H299" s="51" t="s">
        <v>240</v>
      </c>
      <c r="I299" s="51">
        <v>20</v>
      </c>
      <c r="J299" s="51">
        <v>30</v>
      </c>
      <c r="K299" s="74">
        <v>130</v>
      </c>
      <c r="L299" s="46">
        <v>125</v>
      </c>
      <c r="M299" s="45">
        <f>SUM(CCT!L299-CCT!M299,CAV!L299-CAV!M299,CEAD!L299-CEAD!M299,CEART!L299-CEART!M299,CEAVI!L299-CEAVI!M299,CEFID!L299-CEFID!M299,CEO!L299-CEO!M299,CEPLAN!L299-CEPLAN!M299,CERES!L299-CERES!M299,CESFI!L299-CESFI!M299,ESAG!L299-ESAG!M299,FAED!L299-FAED!M299,MESC!L299-MESC!M299,REITORIA!L299-REITORIA!M299)</f>
        <v>12</v>
      </c>
      <c r="N299" s="44">
        <f t="shared" si="12"/>
        <v>113</v>
      </c>
      <c r="O299" s="77">
        <f t="shared" si="14"/>
        <v>16250</v>
      </c>
      <c r="P299" s="77">
        <f t="shared" si="13"/>
        <v>1560</v>
      </c>
    </row>
    <row r="300" spans="1:16" ht="102" x14ac:dyDescent="0.2">
      <c r="A300" s="224"/>
      <c r="B300" s="226"/>
      <c r="C300" s="57">
        <v>363</v>
      </c>
      <c r="D300" s="113" t="s">
        <v>213</v>
      </c>
      <c r="E300" s="34" t="s">
        <v>235</v>
      </c>
      <c r="F300" s="34" t="s">
        <v>580</v>
      </c>
      <c r="G300" s="34" t="s">
        <v>582</v>
      </c>
      <c r="H300" s="51" t="s">
        <v>240</v>
      </c>
      <c r="I300" s="51">
        <v>20</v>
      </c>
      <c r="J300" s="51">
        <v>30</v>
      </c>
      <c r="K300" s="74">
        <v>32</v>
      </c>
      <c r="L300" s="46">
        <v>190</v>
      </c>
      <c r="M300" s="45">
        <f>SUM(CCT!L300-CCT!M300,CAV!L300-CAV!M300,CEAD!L300-CEAD!M300,CEART!L300-CEART!M300,CEAVI!L300-CEAVI!M300,CEFID!L300-CEFID!M300,CEO!L300-CEO!M300,CEPLAN!L300-CEPLAN!M300,CERES!L300-CERES!M300,CESFI!L300-CESFI!M300,ESAG!L300-ESAG!M300,FAED!L300-FAED!M300,MESC!L300-MESC!M300,REITORIA!L300-REITORIA!M300)</f>
        <v>20</v>
      </c>
      <c r="N300" s="44">
        <f t="shared" si="12"/>
        <v>170</v>
      </c>
      <c r="O300" s="77">
        <f t="shared" si="14"/>
        <v>6080</v>
      </c>
      <c r="P300" s="77">
        <f t="shared" si="13"/>
        <v>640</v>
      </c>
    </row>
    <row r="301" spans="1:16" ht="63.75" x14ac:dyDescent="0.2">
      <c r="A301" s="224"/>
      <c r="B301" s="226"/>
      <c r="C301" s="60">
        <v>364</v>
      </c>
      <c r="D301" s="113" t="s">
        <v>214</v>
      </c>
      <c r="E301" s="34" t="s">
        <v>235</v>
      </c>
      <c r="F301" s="34" t="s">
        <v>258</v>
      </c>
      <c r="G301" s="34" t="s">
        <v>583</v>
      </c>
      <c r="H301" s="34" t="s">
        <v>240</v>
      </c>
      <c r="I301" s="51">
        <v>20</v>
      </c>
      <c r="J301" s="51">
        <v>30</v>
      </c>
      <c r="K301" s="74">
        <v>58</v>
      </c>
      <c r="L301" s="46">
        <v>490</v>
      </c>
      <c r="M301" s="45">
        <f>SUM(CCT!L301-CCT!M301,CAV!L301-CAV!M301,CEAD!L301-CEAD!M301,CEART!L301-CEART!M301,CEAVI!L301-CEAVI!M301,CEFID!L301-CEFID!M301,CEO!L301-CEO!M301,CEPLAN!L301-CEPLAN!M301,CERES!L301-CERES!M301,CESFI!L301-CESFI!M301,ESAG!L301-ESAG!M301,FAED!L301-FAED!M301,MESC!L301-MESC!M301,REITORIA!L301-REITORIA!M301)</f>
        <v>57</v>
      </c>
      <c r="N301" s="44">
        <f t="shared" si="12"/>
        <v>433</v>
      </c>
      <c r="O301" s="77">
        <f t="shared" si="14"/>
        <v>28420</v>
      </c>
      <c r="P301" s="77">
        <f t="shared" si="13"/>
        <v>3306</v>
      </c>
    </row>
    <row r="302" spans="1:16" ht="51" x14ac:dyDescent="0.2">
      <c r="A302" s="224"/>
      <c r="B302" s="226"/>
      <c r="C302" s="60">
        <v>365</v>
      </c>
      <c r="D302" s="113" t="s">
        <v>455</v>
      </c>
      <c r="E302" s="34" t="s">
        <v>235</v>
      </c>
      <c r="F302" s="34" t="s">
        <v>584</v>
      </c>
      <c r="G302" s="34" t="s">
        <v>585</v>
      </c>
      <c r="H302" s="34" t="s">
        <v>240</v>
      </c>
      <c r="I302" s="51">
        <v>20</v>
      </c>
      <c r="J302" s="51">
        <v>30</v>
      </c>
      <c r="K302" s="74">
        <v>80</v>
      </c>
      <c r="L302" s="46">
        <v>20</v>
      </c>
      <c r="M302" s="45">
        <f>SUM(CCT!L302-CCT!M302,CAV!L302-CAV!M302,CEAD!L302-CEAD!M302,CEART!L302-CEART!M302,CEAVI!L302-CEAVI!M302,CEFID!L302-CEFID!M302,CEO!L302-CEO!M302,CEPLAN!L302-CEPLAN!M302,CERES!L302-CERES!M302,CESFI!L302-CESFI!M302,ESAG!L302-ESAG!M302,FAED!L302-FAED!M302,MESC!L302-MESC!M302,REITORIA!L302-REITORIA!M302)</f>
        <v>0</v>
      </c>
      <c r="N302" s="44">
        <f t="shared" si="12"/>
        <v>20</v>
      </c>
      <c r="O302" s="77">
        <f t="shared" si="14"/>
        <v>1600</v>
      </c>
      <c r="P302" s="77">
        <f t="shared" si="13"/>
        <v>0</v>
      </c>
    </row>
    <row r="303" spans="1:16" ht="25.5" x14ac:dyDescent="0.2">
      <c r="A303" s="224"/>
      <c r="B303" s="226"/>
      <c r="C303" s="60">
        <v>366</v>
      </c>
      <c r="D303" s="113" t="s">
        <v>456</v>
      </c>
      <c r="E303" s="34" t="s">
        <v>235</v>
      </c>
      <c r="F303" s="34" t="s">
        <v>580</v>
      </c>
      <c r="G303" s="34" t="s">
        <v>383</v>
      </c>
      <c r="H303" s="34" t="s">
        <v>240</v>
      </c>
      <c r="I303" s="51">
        <v>20</v>
      </c>
      <c r="J303" s="51">
        <v>30</v>
      </c>
      <c r="K303" s="74">
        <v>35</v>
      </c>
      <c r="L303" s="46">
        <v>40</v>
      </c>
      <c r="M303" s="45">
        <f>SUM(CCT!L303-CCT!M303,CAV!L303-CAV!M303,CEAD!L303-CEAD!M303,CEART!L303-CEART!M303,CEAVI!L303-CEAVI!M303,CEFID!L303-CEFID!M303,CEO!L303-CEO!M303,CEPLAN!L303-CEPLAN!M303,CERES!L303-CERES!M303,CESFI!L303-CESFI!M303,ESAG!L303-ESAG!M303,FAED!L303-FAED!M303,MESC!L303-MESC!M303,REITORIA!L303-REITORIA!M303)</f>
        <v>0</v>
      </c>
      <c r="N303" s="44">
        <f t="shared" si="12"/>
        <v>40</v>
      </c>
      <c r="O303" s="77">
        <f t="shared" si="14"/>
        <v>1400</v>
      </c>
      <c r="P303" s="77">
        <f t="shared" si="13"/>
        <v>0</v>
      </c>
    </row>
    <row r="304" spans="1:16" ht="51" x14ac:dyDescent="0.2">
      <c r="A304" s="224"/>
      <c r="B304" s="226"/>
      <c r="C304" s="57">
        <v>367</v>
      </c>
      <c r="D304" s="113" t="s">
        <v>215</v>
      </c>
      <c r="E304" s="65" t="s">
        <v>235</v>
      </c>
      <c r="F304" s="65" t="s">
        <v>580</v>
      </c>
      <c r="G304" s="34" t="s">
        <v>567</v>
      </c>
      <c r="H304" s="65" t="s">
        <v>240</v>
      </c>
      <c r="I304" s="51">
        <v>20</v>
      </c>
      <c r="J304" s="51">
        <v>30</v>
      </c>
      <c r="K304" s="74">
        <v>65</v>
      </c>
      <c r="L304" s="46">
        <v>120</v>
      </c>
      <c r="M304" s="45">
        <f>SUM(CCT!L304-CCT!M304,CAV!L304-CAV!M304,CEAD!L304-CEAD!M304,CEART!L304-CEART!M304,CEAVI!L304-CEAVI!M304,CEFID!L304-CEFID!M304,CEO!L304-CEO!M304,CEPLAN!L304-CEPLAN!M304,CERES!L304-CERES!M304,CESFI!L304-CESFI!M304,ESAG!L304-ESAG!M304,FAED!L304-FAED!M304,MESC!L304-MESC!M304,REITORIA!L304-REITORIA!M304)</f>
        <v>0</v>
      </c>
      <c r="N304" s="44">
        <f t="shared" si="12"/>
        <v>120</v>
      </c>
      <c r="O304" s="77">
        <f t="shared" si="14"/>
        <v>7800</v>
      </c>
      <c r="P304" s="77">
        <f t="shared" si="13"/>
        <v>0</v>
      </c>
    </row>
    <row r="305" spans="1:16" ht="89.25" x14ac:dyDescent="0.2">
      <c r="A305" s="224"/>
      <c r="B305" s="226"/>
      <c r="C305" s="60">
        <v>368</v>
      </c>
      <c r="D305" s="113" t="s">
        <v>216</v>
      </c>
      <c r="E305" s="65" t="s">
        <v>235</v>
      </c>
      <c r="F305" s="65" t="s">
        <v>586</v>
      </c>
      <c r="G305" s="34" t="s">
        <v>587</v>
      </c>
      <c r="H305" s="65" t="s">
        <v>240</v>
      </c>
      <c r="I305" s="51">
        <v>20</v>
      </c>
      <c r="J305" s="51">
        <v>30</v>
      </c>
      <c r="K305" s="74">
        <v>180</v>
      </c>
      <c r="L305" s="46">
        <v>91</v>
      </c>
      <c r="M305" s="45">
        <f>SUM(CCT!L305-CCT!M305,CAV!L305-CAV!M305,CEAD!L305-CEAD!M305,CEART!L305-CEART!M305,CEAVI!L305-CEAVI!M305,CEFID!L305-CEFID!M305,CEO!L305-CEO!M305,CEPLAN!L305-CEPLAN!M305,CERES!L305-CERES!M305,CESFI!L305-CESFI!M305,ESAG!L305-ESAG!M305,FAED!L305-FAED!M305,MESC!L305-MESC!M305,REITORIA!L305-REITORIA!M305)</f>
        <v>0</v>
      </c>
      <c r="N305" s="44">
        <f t="shared" si="12"/>
        <v>91</v>
      </c>
      <c r="O305" s="77">
        <f t="shared" si="14"/>
        <v>16380</v>
      </c>
      <c r="P305" s="77">
        <f t="shared" si="13"/>
        <v>0</v>
      </c>
    </row>
    <row r="306" spans="1:16" ht="63.75" x14ac:dyDescent="0.2">
      <c r="A306" s="224"/>
      <c r="B306" s="226"/>
      <c r="C306" s="60">
        <v>369</v>
      </c>
      <c r="D306" s="113" t="s">
        <v>217</v>
      </c>
      <c r="E306" s="51" t="s">
        <v>235</v>
      </c>
      <c r="F306" s="51" t="s">
        <v>580</v>
      </c>
      <c r="G306" s="34" t="s">
        <v>588</v>
      </c>
      <c r="H306" s="51" t="s">
        <v>240</v>
      </c>
      <c r="I306" s="51">
        <v>20</v>
      </c>
      <c r="J306" s="51">
        <v>30</v>
      </c>
      <c r="K306" s="74">
        <v>65</v>
      </c>
      <c r="L306" s="46">
        <v>87</v>
      </c>
      <c r="M306" s="45">
        <f>SUM(CCT!L306-CCT!M306,CAV!L306-CAV!M306,CEAD!L306-CEAD!M306,CEART!L306-CEART!M306,CEAVI!L306-CEAVI!M306,CEFID!L306-CEFID!M306,CEO!L306-CEO!M306,CEPLAN!L306-CEPLAN!M306,CERES!L306-CERES!M306,CESFI!L306-CESFI!M306,ESAG!L306-ESAG!M306,FAED!L306-FAED!M306,MESC!L306-MESC!M306,REITORIA!L306-REITORIA!M306)</f>
        <v>0</v>
      </c>
      <c r="N306" s="44">
        <f t="shared" si="12"/>
        <v>87</v>
      </c>
      <c r="O306" s="77">
        <f t="shared" si="14"/>
        <v>5655</v>
      </c>
      <c r="P306" s="77">
        <f t="shared" si="13"/>
        <v>0</v>
      </c>
    </row>
    <row r="307" spans="1:16" x14ac:dyDescent="0.2">
      <c r="A307" s="224"/>
      <c r="B307" s="226"/>
      <c r="C307" s="60">
        <v>370</v>
      </c>
      <c r="D307" s="113" t="s">
        <v>457</v>
      </c>
      <c r="E307" s="114" t="s">
        <v>235</v>
      </c>
      <c r="F307" s="114" t="s">
        <v>586</v>
      </c>
      <c r="G307" s="115" t="s">
        <v>589</v>
      </c>
      <c r="H307" s="116" t="s">
        <v>468</v>
      </c>
      <c r="I307" s="51">
        <v>20</v>
      </c>
      <c r="J307" s="51">
        <v>30</v>
      </c>
      <c r="K307" s="117">
        <v>50</v>
      </c>
      <c r="L307" s="46">
        <v>3</v>
      </c>
      <c r="M307" s="45">
        <f>SUM(CCT!L307-CCT!M307,CAV!L307-CAV!M307,CEAD!L307-CEAD!M307,CEART!L307-CEART!M307,CEAVI!L307-CEAVI!M307,CEFID!L307-CEFID!M307,CEO!L307-CEO!M307,CEPLAN!L307-CEPLAN!M307,CERES!L307-CERES!M307,CESFI!L307-CESFI!M307,ESAG!L307-ESAG!M307,FAED!L307-FAED!M307,MESC!L307-MESC!M307,REITORIA!L307-REITORIA!M307)</f>
        <v>0</v>
      </c>
      <c r="N307" s="44">
        <f t="shared" si="12"/>
        <v>3</v>
      </c>
      <c r="O307" s="77">
        <f t="shared" si="14"/>
        <v>150</v>
      </c>
      <c r="P307" s="77">
        <f t="shared" si="13"/>
        <v>0</v>
      </c>
    </row>
    <row r="308" spans="1:16" ht="25.5" x14ac:dyDescent="0.2">
      <c r="A308" s="224"/>
      <c r="B308" s="226"/>
      <c r="C308" s="57">
        <v>371</v>
      </c>
      <c r="D308" s="113" t="s">
        <v>458</v>
      </c>
      <c r="E308" s="114" t="s">
        <v>235</v>
      </c>
      <c r="F308" s="114" t="s">
        <v>586</v>
      </c>
      <c r="G308" s="115" t="s">
        <v>499</v>
      </c>
      <c r="H308" s="116" t="s">
        <v>468</v>
      </c>
      <c r="I308" s="51">
        <v>20</v>
      </c>
      <c r="J308" s="51">
        <v>30</v>
      </c>
      <c r="K308" s="117">
        <v>140</v>
      </c>
      <c r="L308" s="46">
        <v>2</v>
      </c>
      <c r="M308" s="45">
        <f>SUM(CCT!L308-CCT!M308,CAV!L308-CAV!M308,CEAD!L308-CEAD!M308,CEART!L308-CEART!M308,CEAVI!L308-CEAVI!M308,CEFID!L308-CEFID!M308,CEO!L308-CEO!M308,CEPLAN!L308-CEPLAN!M308,CERES!L308-CERES!M308,CESFI!L308-CESFI!M308,ESAG!L308-ESAG!M308,FAED!L308-FAED!M308,MESC!L308-MESC!M308,REITORIA!L308-REITORIA!M308)</f>
        <v>0</v>
      </c>
      <c r="N308" s="44">
        <f t="shared" si="12"/>
        <v>2</v>
      </c>
      <c r="O308" s="77">
        <f t="shared" si="14"/>
        <v>280</v>
      </c>
      <c r="P308" s="77">
        <f t="shared" si="13"/>
        <v>0</v>
      </c>
    </row>
    <row r="309" spans="1:16" ht="15" customHeight="1" x14ac:dyDescent="0.2">
      <c r="A309" s="224"/>
      <c r="B309" s="226"/>
      <c r="C309" s="60">
        <v>372</v>
      </c>
      <c r="D309" s="61" t="s">
        <v>459</v>
      </c>
      <c r="E309" s="114" t="s">
        <v>235</v>
      </c>
      <c r="F309" s="114" t="s">
        <v>586</v>
      </c>
      <c r="G309" s="115" t="s">
        <v>499</v>
      </c>
      <c r="H309" s="116" t="s">
        <v>468</v>
      </c>
      <c r="I309" s="51">
        <v>20</v>
      </c>
      <c r="J309" s="51">
        <v>30</v>
      </c>
      <c r="K309" s="117">
        <v>210</v>
      </c>
      <c r="L309" s="46">
        <v>3</v>
      </c>
      <c r="M309" s="45">
        <f>SUM(CCT!L309-CCT!M309,CAV!L309-CAV!M309,CEAD!L309-CEAD!M309,CEART!L309-CEART!M309,CEAVI!L309-CEAVI!M309,CEFID!L309-CEFID!M309,CEO!L309-CEO!M309,CEPLAN!L309-CEPLAN!M309,CERES!L309-CERES!M309,CESFI!L309-CESFI!M309,ESAG!L309-ESAG!M309,FAED!L309-FAED!M309,MESC!L309-MESC!M309,REITORIA!L309-REITORIA!M309)</f>
        <v>2</v>
      </c>
      <c r="N309" s="44">
        <f t="shared" si="12"/>
        <v>1</v>
      </c>
      <c r="O309" s="77">
        <f t="shared" si="14"/>
        <v>630</v>
      </c>
      <c r="P309" s="77">
        <f t="shared" si="13"/>
        <v>420</v>
      </c>
    </row>
    <row r="310" spans="1:16" ht="15" customHeight="1" x14ac:dyDescent="0.2">
      <c r="A310" s="224"/>
      <c r="B310" s="226"/>
      <c r="C310" s="60">
        <v>373</v>
      </c>
      <c r="D310" s="61" t="s">
        <v>460</v>
      </c>
      <c r="E310" s="114" t="s">
        <v>235</v>
      </c>
      <c r="F310" s="114" t="s">
        <v>586</v>
      </c>
      <c r="G310" s="115" t="s">
        <v>499</v>
      </c>
      <c r="H310" s="116" t="s">
        <v>240</v>
      </c>
      <c r="I310" s="51">
        <v>20</v>
      </c>
      <c r="J310" s="51">
        <v>30</v>
      </c>
      <c r="K310" s="117">
        <v>499.98</v>
      </c>
      <c r="L310" s="46">
        <v>2</v>
      </c>
      <c r="M310" s="45">
        <f>SUM(CCT!L310-CCT!M310,CAV!L310-CAV!M310,CEAD!L310-CEAD!M310,CEART!L310-CEART!M310,CEAVI!L310-CEAVI!M310,CEFID!L310-CEFID!M310,CEO!L310-CEO!M310,CEPLAN!L310-CEPLAN!M310,CERES!L310-CERES!M310,CESFI!L310-CESFI!M310,ESAG!L310-ESAG!M310,FAED!L310-FAED!M310,MESC!L310-MESC!M310,REITORIA!L310-REITORIA!M310)</f>
        <v>2</v>
      </c>
      <c r="N310" s="44">
        <f t="shared" si="12"/>
        <v>0</v>
      </c>
      <c r="O310" s="77">
        <f t="shared" si="14"/>
        <v>999.96</v>
      </c>
      <c r="P310" s="77">
        <f t="shared" si="13"/>
        <v>999.96</v>
      </c>
    </row>
    <row r="311" spans="1:16" ht="15" customHeight="1" x14ac:dyDescent="0.2">
      <c r="A311" s="224"/>
      <c r="B311" s="226"/>
      <c r="C311" s="60">
        <v>374</v>
      </c>
      <c r="D311" s="61" t="s">
        <v>461</v>
      </c>
      <c r="E311" s="114" t="s">
        <v>235</v>
      </c>
      <c r="F311" s="114" t="s">
        <v>580</v>
      </c>
      <c r="G311" s="115" t="s">
        <v>590</v>
      </c>
      <c r="H311" s="116" t="s">
        <v>240</v>
      </c>
      <c r="I311" s="51">
        <v>20</v>
      </c>
      <c r="J311" s="51">
        <v>30</v>
      </c>
      <c r="K311" s="117">
        <v>150</v>
      </c>
      <c r="L311" s="46">
        <v>20</v>
      </c>
      <c r="M311" s="45">
        <f>SUM(CCT!L311-CCT!M311,CAV!L311-CAV!M311,CEAD!L311-CEAD!M311,CEART!L311-CEART!M311,CEAVI!L311-CEAVI!M311,CEFID!L311-CEFID!M311,CEO!L311-CEO!M311,CEPLAN!L311-CEPLAN!M311,CERES!L311-CERES!M311,CESFI!L311-CESFI!M311,ESAG!L311-ESAG!M311,FAED!L311-FAED!M311,MESC!L311-MESC!M311,REITORIA!L311-REITORIA!M311)</f>
        <v>15</v>
      </c>
      <c r="N311" s="44">
        <f t="shared" si="12"/>
        <v>5</v>
      </c>
      <c r="O311" s="77">
        <f t="shared" si="14"/>
        <v>3000</v>
      </c>
      <c r="P311" s="77">
        <f t="shared" si="13"/>
        <v>2250</v>
      </c>
    </row>
    <row r="312" spans="1:16" ht="15" customHeight="1" x14ac:dyDescent="0.2">
      <c r="A312" s="224"/>
      <c r="B312" s="226"/>
      <c r="C312" s="57">
        <v>375</v>
      </c>
      <c r="D312" s="61" t="s">
        <v>462</v>
      </c>
      <c r="E312" s="114" t="s">
        <v>235</v>
      </c>
      <c r="F312" s="114" t="s">
        <v>591</v>
      </c>
      <c r="G312" s="115" t="s">
        <v>553</v>
      </c>
      <c r="H312" s="116" t="s">
        <v>240</v>
      </c>
      <c r="I312" s="51">
        <v>20</v>
      </c>
      <c r="J312" s="51">
        <v>30</v>
      </c>
      <c r="K312" s="117">
        <v>9</v>
      </c>
      <c r="L312" s="46">
        <v>40</v>
      </c>
      <c r="M312" s="45">
        <f>SUM(CCT!L312-CCT!M312,CAV!L312-CAV!M312,CEAD!L312-CEAD!M312,CEART!L312-CEART!M312,CEAVI!L312-CEAVI!M312,CEFID!L312-CEFID!M312,CEO!L312-CEO!M312,CEPLAN!L312-CEPLAN!M312,CERES!L312-CERES!M312,CESFI!L312-CESFI!M312,ESAG!L312-ESAG!M312,FAED!L312-FAED!M312,MESC!L312-MESC!M312,REITORIA!L312-REITORIA!M312)</f>
        <v>15</v>
      </c>
      <c r="N312" s="44">
        <f t="shared" si="12"/>
        <v>25</v>
      </c>
      <c r="O312" s="77">
        <f t="shared" si="14"/>
        <v>360</v>
      </c>
      <c r="P312" s="77">
        <f t="shared" si="13"/>
        <v>135</v>
      </c>
    </row>
    <row r="313" spans="1:16" ht="15" customHeight="1" x14ac:dyDescent="0.2">
      <c r="A313" s="224"/>
      <c r="B313" s="226"/>
      <c r="C313" s="60">
        <v>376</v>
      </c>
      <c r="D313" s="61" t="s">
        <v>463</v>
      </c>
      <c r="E313" s="114" t="s">
        <v>235</v>
      </c>
      <c r="F313" s="114" t="s">
        <v>591</v>
      </c>
      <c r="G313" s="115" t="s">
        <v>592</v>
      </c>
      <c r="H313" s="116" t="s">
        <v>240</v>
      </c>
      <c r="I313" s="51">
        <v>20</v>
      </c>
      <c r="J313" s="51">
        <v>30</v>
      </c>
      <c r="K313" s="117">
        <v>170</v>
      </c>
      <c r="L313" s="46">
        <v>62</v>
      </c>
      <c r="M313" s="45">
        <f>SUM(CCT!L313-CCT!M313,CAV!L313-CAV!M313,CEAD!L313-CEAD!M313,CEART!L313-CEART!M313,CEAVI!L313-CEAVI!M313,CEFID!L313-CEFID!M313,CEO!L313-CEO!M313,CEPLAN!L313-CEPLAN!M313,CERES!L313-CERES!M313,CESFI!L313-CESFI!M313,ESAG!L313-ESAG!M313,FAED!L313-FAED!M313,MESC!L313-MESC!M313,REITORIA!L313-REITORIA!M313)</f>
        <v>4</v>
      </c>
      <c r="N313" s="44">
        <f t="shared" si="12"/>
        <v>58</v>
      </c>
      <c r="O313" s="77">
        <f t="shared" si="14"/>
        <v>10540</v>
      </c>
      <c r="P313" s="77">
        <f t="shared" si="13"/>
        <v>680</v>
      </c>
    </row>
    <row r="314" spans="1:16" ht="120" x14ac:dyDescent="0.2">
      <c r="A314" s="224"/>
      <c r="B314" s="226"/>
      <c r="C314" s="60">
        <v>377</v>
      </c>
      <c r="D314" s="61" t="s">
        <v>464</v>
      </c>
      <c r="E314" s="114" t="s">
        <v>235</v>
      </c>
      <c r="F314" s="114" t="s">
        <v>591</v>
      </c>
      <c r="G314" s="115" t="s">
        <v>592</v>
      </c>
      <c r="H314" s="116" t="s">
        <v>240</v>
      </c>
      <c r="I314" s="51">
        <v>20</v>
      </c>
      <c r="J314" s="51">
        <v>30</v>
      </c>
      <c r="K314" s="117">
        <v>130</v>
      </c>
      <c r="L314" s="46">
        <v>77</v>
      </c>
      <c r="M314" s="45">
        <f>SUM(CCT!L314-CCT!M314,CAV!L314-CAV!M314,CEAD!L314-CEAD!M314,CEART!L314-CEART!M314,CEAVI!L314-CEAVI!M314,CEFID!L314-CEFID!M314,CEO!L314-CEO!M314,CEPLAN!L314-CEPLAN!M314,CERES!L314-CERES!M314,CESFI!L314-CESFI!M314,ESAG!L314-ESAG!M314,FAED!L314-FAED!M314,MESC!L314-MESC!M314,REITORIA!L314-REITORIA!M314)</f>
        <v>9</v>
      </c>
      <c r="N314" s="44">
        <f t="shared" si="12"/>
        <v>68</v>
      </c>
      <c r="O314" s="77">
        <f t="shared" si="14"/>
        <v>10010</v>
      </c>
      <c r="P314" s="77">
        <f t="shared" si="13"/>
        <v>1170</v>
      </c>
    </row>
    <row r="315" spans="1:16" ht="114.75" x14ac:dyDescent="0.2">
      <c r="A315" s="224"/>
      <c r="B315" s="226"/>
      <c r="C315" s="60">
        <v>378</v>
      </c>
      <c r="D315" s="113" t="s">
        <v>465</v>
      </c>
      <c r="E315" s="114" t="s">
        <v>235</v>
      </c>
      <c r="F315" s="114" t="s">
        <v>591</v>
      </c>
      <c r="G315" s="115" t="s">
        <v>592</v>
      </c>
      <c r="H315" s="116" t="s">
        <v>240</v>
      </c>
      <c r="I315" s="51">
        <v>20</v>
      </c>
      <c r="J315" s="51">
        <v>30</v>
      </c>
      <c r="K315" s="117">
        <v>180</v>
      </c>
      <c r="L315" s="46">
        <v>106</v>
      </c>
      <c r="M315" s="45">
        <f>SUM(CCT!L315-CCT!M315,CAV!L315-CAV!M315,CEAD!L315-CEAD!M315,CEART!L315-CEART!M315,CEAVI!L315-CEAVI!M315,CEFID!L315-CEFID!M315,CEO!L315-CEO!M315,CEPLAN!L315-CEPLAN!M315,CERES!L315-CERES!M315,CESFI!L315-CESFI!M315,ESAG!L315-ESAG!M315,FAED!L315-FAED!M315,MESC!L315-MESC!M315,REITORIA!L315-REITORIA!M315)</f>
        <v>34</v>
      </c>
      <c r="N315" s="44">
        <f t="shared" si="12"/>
        <v>72</v>
      </c>
      <c r="O315" s="77">
        <f t="shared" si="14"/>
        <v>19080</v>
      </c>
      <c r="P315" s="77">
        <f t="shared" si="13"/>
        <v>6120</v>
      </c>
    </row>
    <row r="316" spans="1:16" ht="15.75" customHeight="1" x14ac:dyDescent="0.2">
      <c r="A316" s="224"/>
      <c r="B316" s="226"/>
      <c r="C316" s="57">
        <v>379</v>
      </c>
      <c r="D316" s="113" t="s">
        <v>218</v>
      </c>
      <c r="E316" s="114" t="s">
        <v>235</v>
      </c>
      <c r="F316" s="114" t="s">
        <v>258</v>
      </c>
      <c r="G316" s="115" t="s">
        <v>567</v>
      </c>
      <c r="H316" s="116" t="s">
        <v>240</v>
      </c>
      <c r="I316" s="51">
        <v>20</v>
      </c>
      <c r="J316" s="51">
        <v>30</v>
      </c>
      <c r="K316" s="117">
        <v>18</v>
      </c>
      <c r="L316" s="46">
        <v>75</v>
      </c>
      <c r="M316" s="45">
        <f>SUM(CCT!L316-CCT!M316,CAV!L316-CAV!M316,CEAD!L316-CEAD!M316,CEART!L316-CEART!M316,CEAVI!L316-CEAVI!M316,CEFID!L316-CEFID!M316,CEO!L316-CEO!M316,CEPLAN!L316-CEPLAN!M316,CERES!L316-CERES!M316,CESFI!L316-CESFI!M316,ESAG!L316-ESAG!M316,FAED!L316-FAED!M316,MESC!L316-MESC!M316,REITORIA!L316-REITORIA!M316)</f>
        <v>0</v>
      </c>
      <c r="N316" s="44">
        <f t="shared" si="12"/>
        <v>75</v>
      </c>
      <c r="O316" s="77">
        <f t="shared" si="14"/>
        <v>1350</v>
      </c>
      <c r="P316" s="77">
        <f t="shared" si="13"/>
        <v>0</v>
      </c>
    </row>
    <row r="317" spans="1:16" ht="38.25" x14ac:dyDescent="0.2">
      <c r="A317" s="224"/>
      <c r="B317" s="226"/>
      <c r="C317" s="60">
        <v>380</v>
      </c>
      <c r="D317" s="113" t="s">
        <v>219</v>
      </c>
      <c r="E317" s="114" t="s">
        <v>235</v>
      </c>
      <c r="F317" s="114" t="s">
        <v>258</v>
      </c>
      <c r="G317" s="115" t="s">
        <v>583</v>
      </c>
      <c r="H317" s="116" t="s">
        <v>240</v>
      </c>
      <c r="I317" s="51">
        <v>20</v>
      </c>
      <c r="J317" s="51">
        <v>30</v>
      </c>
      <c r="K317" s="117">
        <v>18</v>
      </c>
      <c r="L317" s="46">
        <v>115</v>
      </c>
      <c r="M317" s="45">
        <f>SUM(CCT!L317-CCT!M317,CAV!L317-CAV!M317,CEAD!L317-CEAD!M317,CEART!L317-CEART!M317,CEAVI!L317-CEAVI!M317,CEFID!L317-CEFID!M317,CEO!L317-CEO!M317,CEPLAN!L317-CEPLAN!M317,CERES!L317-CERES!M317,CESFI!L317-CESFI!M317,ESAG!L317-ESAG!M317,FAED!L317-FAED!M317,MESC!L317-MESC!M317,REITORIA!L317-REITORIA!M317)</f>
        <v>10</v>
      </c>
      <c r="N317" s="44">
        <f t="shared" si="12"/>
        <v>105</v>
      </c>
      <c r="O317" s="77">
        <f t="shared" si="14"/>
        <v>2070</v>
      </c>
      <c r="P317" s="77">
        <f t="shared" si="13"/>
        <v>180</v>
      </c>
    </row>
    <row r="318" spans="1:16" ht="15.75" customHeight="1" x14ac:dyDescent="0.2">
      <c r="A318" s="224"/>
      <c r="B318" s="226"/>
      <c r="C318" s="60">
        <v>381</v>
      </c>
      <c r="D318" s="113" t="s">
        <v>83</v>
      </c>
      <c r="E318" s="114" t="s">
        <v>235</v>
      </c>
      <c r="F318" s="114" t="s">
        <v>378</v>
      </c>
      <c r="G318" s="115" t="s">
        <v>593</v>
      </c>
      <c r="H318" s="116" t="s">
        <v>240</v>
      </c>
      <c r="I318" s="51">
        <v>20</v>
      </c>
      <c r="J318" s="51">
        <v>30</v>
      </c>
      <c r="K318" s="117">
        <v>32</v>
      </c>
      <c r="L318" s="46">
        <v>115</v>
      </c>
      <c r="M318" s="45">
        <f>SUM(CCT!L318-CCT!M318,CAV!L318-CAV!M318,CEAD!L318-CEAD!M318,CEART!L318-CEART!M318,CEAVI!L318-CEAVI!M318,CEFID!L318-CEFID!M318,CEO!L318-CEO!M318,CEPLAN!L318-CEPLAN!M318,CERES!L318-CERES!M318,CESFI!L318-CESFI!M318,ESAG!L318-ESAG!M318,FAED!L318-FAED!M318,MESC!L318-MESC!M318,REITORIA!L318-REITORIA!M318)</f>
        <v>10</v>
      </c>
      <c r="N318" s="44">
        <f t="shared" si="12"/>
        <v>105</v>
      </c>
      <c r="O318" s="77">
        <f t="shared" si="14"/>
        <v>3680</v>
      </c>
      <c r="P318" s="77">
        <f t="shared" si="13"/>
        <v>320</v>
      </c>
    </row>
    <row r="319" spans="1:16" ht="15.75" customHeight="1" x14ac:dyDescent="0.2">
      <c r="A319" s="224"/>
      <c r="B319" s="226"/>
      <c r="C319" s="60">
        <v>382</v>
      </c>
      <c r="D319" s="113" t="s">
        <v>220</v>
      </c>
      <c r="E319" s="114" t="s">
        <v>235</v>
      </c>
      <c r="F319" s="114" t="s">
        <v>378</v>
      </c>
      <c r="G319" s="115" t="s">
        <v>570</v>
      </c>
      <c r="H319" s="116" t="s">
        <v>240</v>
      </c>
      <c r="I319" s="51">
        <v>20</v>
      </c>
      <c r="J319" s="51">
        <v>30</v>
      </c>
      <c r="K319" s="117">
        <v>55</v>
      </c>
      <c r="L319" s="46">
        <v>126</v>
      </c>
      <c r="M319" s="45">
        <f>SUM(CCT!L319-CCT!M319,CAV!L319-CAV!M319,CEAD!L319-CEAD!M319,CEART!L319-CEART!M319,CEAVI!L319-CEAVI!M319,CEFID!L319-CEFID!M319,CEO!L319-CEO!M319,CEPLAN!L319-CEPLAN!M319,CERES!L319-CERES!M319,CESFI!L319-CESFI!M319,ESAG!L319-ESAG!M319,FAED!L319-FAED!M319,MESC!L319-MESC!M319,REITORIA!L319-REITORIA!M319)</f>
        <v>25</v>
      </c>
      <c r="N319" s="44">
        <f t="shared" si="12"/>
        <v>101</v>
      </c>
      <c r="O319" s="77">
        <f t="shared" si="14"/>
        <v>6930</v>
      </c>
      <c r="P319" s="77">
        <f t="shared" si="13"/>
        <v>1375</v>
      </c>
    </row>
    <row r="320" spans="1:16" ht="25.5" x14ac:dyDescent="0.2">
      <c r="A320" s="224"/>
      <c r="B320" s="226"/>
      <c r="C320" s="57">
        <v>383</v>
      </c>
      <c r="D320" s="113" t="s">
        <v>221</v>
      </c>
      <c r="E320" s="114" t="s">
        <v>235</v>
      </c>
      <c r="F320" s="114" t="s">
        <v>378</v>
      </c>
      <c r="G320" s="115" t="s">
        <v>570</v>
      </c>
      <c r="H320" s="116" t="s">
        <v>240</v>
      </c>
      <c r="I320" s="51">
        <v>20</v>
      </c>
      <c r="J320" s="51">
        <v>30</v>
      </c>
      <c r="K320" s="117">
        <v>42</v>
      </c>
      <c r="L320" s="46">
        <v>42</v>
      </c>
      <c r="M320" s="45">
        <f>SUM(CCT!L320-CCT!M320,CAV!L320-CAV!M320,CEAD!L320-CEAD!M320,CEART!L320-CEART!M320,CEAVI!L320-CEAVI!M320,CEFID!L320-CEFID!M320,CEO!L320-CEO!M320,CEPLAN!L320-CEPLAN!M320,CERES!L320-CERES!M320,CESFI!L320-CESFI!M320,ESAG!L320-ESAG!M320,FAED!L320-FAED!M320,MESC!L320-MESC!M320,REITORIA!L320-REITORIA!M320)</f>
        <v>10</v>
      </c>
      <c r="N320" s="44">
        <f t="shared" si="12"/>
        <v>32</v>
      </c>
      <c r="O320" s="77">
        <f t="shared" si="14"/>
        <v>1764</v>
      </c>
      <c r="P320" s="77">
        <f t="shared" si="13"/>
        <v>420</v>
      </c>
    </row>
    <row r="321" spans="1:16" ht="30" x14ac:dyDescent="0.2">
      <c r="A321" s="224"/>
      <c r="B321" s="226"/>
      <c r="C321" s="60">
        <v>384</v>
      </c>
      <c r="D321" s="62" t="s">
        <v>222</v>
      </c>
      <c r="E321" s="114" t="s">
        <v>235</v>
      </c>
      <c r="F321" s="114" t="s">
        <v>378</v>
      </c>
      <c r="G321" s="115" t="s">
        <v>559</v>
      </c>
      <c r="H321" s="116" t="s">
        <v>240</v>
      </c>
      <c r="I321" s="51">
        <v>20</v>
      </c>
      <c r="J321" s="51">
        <v>30</v>
      </c>
      <c r="K321" s="117">
        <v>55</v>
      </c>
      <c r="L321" s="46">
        <v>42</v>
      </c>
      <c r="M321" s="45">
        <f>SUM(CCT!L321-CCT!M321,CAV!L321-CAV!M321,CEAD!L321-CEAD!M321,CEART!L321-CEART!M321,CEAVI!L321-CEAVI!M321,CEFID!L321-CEFID!M321,CEO!L321-CEO!M321,CEPLAN!L321-CEPLAN!M321,CERES!L321-CERES!M321,CESFI!L321-CESFI!M321,ESAG!L321-ESAG!M321,FAED!L321-FAED!M321,MESC!L321-MESC!M321,REITORIA!L321-REITORIA!M321)</f>
        <v>10</v>
      </c>
      <c r="N321" s="44">
        <f t="shared" si="12"/>
        <v>32</v>
      </c>
      <c r="O321" s="77">
        <f t="shared" si="14"/>
        <v>2310</v>
      </c>
      <c r="P321" s="77">
        <f t="shared" si="13"/>
        <v>550</v>
      </c>
    </row>
    <row r="322" spans="1:16" ht="30" x14ac:dyDescent="0.2">
      <c r="A322" s="224"/>
      <c r="B322" s="226"/>
      <c r="C322" s="60">
        <v>385</v>
      </c>
      <c r="D322" s="62" t="s">
        <v>223</v>
      </c>
      <c r="E322" s="114" t="s">
        <v>235</v>
      </c>
      <c r="F322" s="114" t="s">
        <v>378</v>
      </c>
      <c r="G322" s="115" t="s">
        <v>559</v>
      </c>
      <c r="H322" s="116" t="s">
        <v>240</v>
      </c>
      <c r="I322" s="51">
        <v>20</v>
      </c>
      <c r="J322" s="51">
        <v>30</v>
      </c>
      <c r="K322" s="117">
        <v>55</v>
      </c>
      <c r="L322" s="46">
        <v>61</v>
      </c>
      <c r="M322" s="45">
        <f>SUM(CCT!L322-CCT!M322,CAV!L322-CAV!M322,CEAD!L322-CEAD!M322,CEART!L322-CEART!M322,CEAVI!L322-CEAVI!M322,CEFID!L322-CEFID!M322,CEO!L322-CEO!M322,CEPLAN!L322-CEPLAN!M322,CERES!L322-CERES!M322,CESFI!L322-CESFI!M322,ESAG!L322-ESAG!M322,FAED!L322-FAED!M322,MESC!L322-MESC!M322,REITORIA!L322-REITORIA!M322)</f>
        <v>10</v>
      </c>
      <c r="N322" s="44">
        <f t="shared" si="12"/>
        <v>51</v>
      </c>
      <c r="O322" s="77">
        <f t="shared" si="14"/>
        <v>3355</v>
      </c>
      <c r="P322" s="77">
        <f t="shared" si="13"/>
        <v>550</v>
      </c>
    </row>
    <row r="323" spans="1:16" ht="15.75" customHeight="1" x14ac:dyDescent="0.2">
      <c r="A323" s="224"/>
      <c r="B323" s="226"/>
      <c r="C323" s="60">
        <v>386</v>
      </c>
      <c r="D323" s="113" t="s">
        <v>224</v>
      </c>
      <c r="E323" s="114" t="s">
        <v>235</v>
      </c>
      <c r="F323" s="114" t="s">
        <v>378</v>
      </c>
      <c r="G323" s="115" t="s">
        <v>564</v>
      </c>
      <c r="H323" s="116" t="s">
        <v>240</v>
      </c>
      <c r="I323" s="51">
        <v>20</v>
      </c>
      <c r="J323" s="51">
        <v>30</v>
      </c>
      <c r="K323" s="117">
        <v>20</v>
      </c>
      <c r="L323" s="46">
        <v>22</v>
      </c>
      <c r="M323" s="45">
        <f>SUM(CCT!L323-CCT!M323,CAV!L323-CAV!M323,CEAD!L323-CEAD!M323,CEART!L323-CEART!M323,CEAVI!L323-CEAVI!M323,CEFID!L323-CEFID!M323,CEO!L323-CEO!M323,CEPLAN!L323-CEPLAN!M323,CERES!L323-CERES!M323,CESFI!L323-CESFI!M323,ESAG!L323-ESAG!M323,FAED!L323-FAED!M323,MESC!L323-MESC!M323,REITORIA!L323-REITORIA!M323)</f>
        <v>0</v>
      </c>
      <c r="N323" s="44">
        <f t="shared" si="12"/>
        <v>22</v>
      </c>
      <c r="O323" s="77">
        <f t="shared" si="14"/>
        <v>440</v>
      </c>
      <c r="P323" s="77">
        <f t="shared" si="13"/>
        <v>0</v>
      </c>
    </row>
    <row r="324" spans="1:16" ht="51" x14ac:dyDescent="0.2">
      <c r="A324" s="224"/>
      <c r="B324" s="226"/>
      <c r="C324" s="57">
        <v>387</v>
      </c>
      <c r="D324" s="113" t="s">
        <v>225</v>
      </c>
      <c r="E324" s="114" t="s">
        <v>235</v>
      </c>
      <c r="F324" s="114" t="s">
        <v>378</v>
      </c>
      <c r="G324" s="115" t="s">
        <v>557</v>
      </c>
      <c r="H324" s="116" t="s">
        <v>31</v>
      </c>
      <c r="I324" s="51">
        <v>20</v>
      </c>
      <c r="J324" s="51">
        <v>30</v>
      </c>
      <c r="K324" s="117">
        <v>20.010000000000002</v>
      </c>
      <c r="L324" s="46">
        <v>22</v>
      </c>
      <c r="M324" s="45">
        <f>SUM(CCT!L324-CCT!M324,CAV!L324-CAV!M324,CEAD!L324-CEAD!M324,CEART!L324-CEART!M324,CEAVI!L324-CEAVI!M324,CEFID!L324-CEFID!M324,CEO!L324-CEO!M324,CEPLAN!L324-CEPLAN!M324,CERES!L324-CERES!M324,CESFI!L324-CESFI!M324,ESAG!L324-ESAG!M324,FAED!L324-FAED!M324,MESC!L324-MESC!M324,REITORIA!L324-REITORIA!M324)</f>
        <v>0</v>
      </c>
      <c r="N324" s="44">
        <f t="shared" ref="N324:N339" si="15">SUM(L324-M324)</f>
        <v>22</v>
      </c>
      <c r="O324" s="77">
        <f t="shared" si="14"/>
        <v>440.22</v>
      </c>
      <c r="P324" s="77">
        <f t="shared" ref="P324:P339" si="16">M324*K324</f>
        <v>0</v>
      </c>
    </row>
    <row r="325" spans="1:16" ht="25.5" x14ac:dyDescent="0.2">
      <c r="A325" s="224"/>
      <c r="B325" s="226"/>
      <c r="C325" s="60">
        <v>388</v>
      </c>
      <c r="D325" s="113" t="s">
        <v>226</v>
      </c>
      <c r="E325" s="114" t="s">
        <v>235</v>
      </c>
      <c r="F325" s="114" t="s">
        <v>378</v>
      </c>
      <c r="G325" s="115" t="s">
        <v>386</v>
      </c>
      <c r="H325" s="116" t="s">
        <v>240</v>
      </c>
      <c r="I325" s="51">
        <v>20</v>
      </c>
      <c r="J325" s="51">
        <v>30</v>
      </c>
      <c r="K325" s="117">
        <v>2</v>
      </c>
      <c r="L325" s="46">
        <v>253</v>
      </c>
      <c r="M325" s="45">
        <f>SUM(CCT!L325-CCT!M325,CAV!L325-CAV!M325,CEAD!L325-CEAD!M325,CEART!L325-CEART!M325,CEAVI!L325-CEAVI!M325,CEFID!L325-CEFID!M325,CEO!L325-CEO!M325,CEPLAN!L325-CEPLAN!M325,CERES!L325-CERES!M325,CESFI!L325-CESFI!M325,ESAG!L325-ESAG!M325,FAED!L325-FAED!M325,MESC!L325-MESC!M325,REITORIA!L325-REITORIA!M325)</f>
        <v>73</v>
      </c>
      <c r="N325" s="44">
        <f t="shared" si="15"/>
        <v>180</v>
      </c>
      <c r="O325" s="77">
        <f t="shared" ref="O325:O339" si="17">L325*K325</f>
        <v>506</v>
      </c>
      <c r="P325" s="77">
        <f t="shared" si="16"/>
        <v>146</v>
      </c>
    </row>
    <row r="326" spans="1:16" ht="15.75" customHeight="1" x14ac:dyDescent="0.2">
      <c r="A326" s="224"/>
      <c r="B326" s="226"/>
      <c r="C326" s="60">
        <v>389</v>
      </c>
      <c r="D326" s="113" t="s">
        <v>227</v>
      </c>
      <c r="E326" s="114" t="s">
        <v>235</v>
      </c>
      <c r="F326" s="114" t="s">
        <v>594</v>
      </c>
      <c r="G326" s="115">
        <v>16</v>
      </c>
      <c r="H326" s="116" t="s">
        <v>240</v>
      </c>
      <c r="I326" s="51">
        <v>20</v>
      </c>
      <c r="J326" s="51">
        <v>30</v>
      </c>
      <c r="K326" s="117">
        <v>52</v>
      </c>
      <c r="L326" s="46">
        <v>160</v>
      </c>
      <c r="M326" s="45">
        <f>SUM(CCT!L326-CCT!M326,CAV!L326-CAV!M326,CEAD!L326-CEAD!M326,CEART!L326-CEART!M326,CEAVI!L326-CEAVI!M326,CEFID!L326-CEFID!M326,CEO!L326-CEO!M326,CEPLAN!L326-CEPLAN!M326,CERES!L326-CERES!M326,CESFI!L326-CESFI!M326,ESAG!L326-ESAG!M326,FAED!L326-FAED!M326,MESC!L326-MESC!M326,REITORIA!L326-REITORIA!M326)</f>
        <v>40</v>
      </c>
      <c r="N326" s="44">
        <f t="shared" si="15"/>
        <v>120</v>
      </c>
      <c r="O326" s="77">
        <f t="shared" si="17"/>
        <v>8320</v>
      </c>
      <c r="P326" s="77">
        <f t="shared" si="16"/>
        <v>2080</v>
      </c>
    </row>
    <row r="327" spans="1:16" ht="15.75" customHeight="1" x14ac:dyDescent="0.2">
      <c r="A327" s="225"/>
      <c r="B327" s="226"/>
      <c r="C327" s="60">
        <v>390</v>
      </c>
      <c r="D327" s="113" t="s">
        <v>228</v>
      </c>
      <c r="E327" s="114" t="s">
        <v>235</v>
      </c>
      <c r="F327" s="114" t="s">
        <v>594</v>
      </c>
      <c r="G327" s="115" t="s">
        <v>595</v>
      </c>
      <c r="H327" s="116" t="s">
        <v>240</v>
      </c>
      <c r="I327" s="51">
        <v>20</v>
      </c>
      <c r="J327" s="51">
        <v>30</v>
      </c>
      <c r="K327" s="117">
        <v>79.48</v>
      </c>
      <c r="L327" s="46">
        <v>58</v>
      </c>
      <c r="M327" s="45">
        <f>SUM(CCT!L327-CCT!M327,CAV!L327-CAV!M327,CEAD!L327-CEAD!M327,CEART!L327-CEART!M327,CEAVI!L327-CEAVI!M327,CEFID!L327-CEFID!M327,CEO!L327-CEO!M327,CEPLAN!L327-CEPLAN!M327,CERES!L327-CERES!M327,CESFI!L327-CESFI!M327,ESAG!L327-ESAG!M327,FAED!L327-FAED!M327,MESC!L327-MESC!M327,REITORIA!L327-REITORIA!M327)</f>
        <v>20</v>
      </c>
      <c r="N327" s="44">
        <f t="shared" si="15"/>
        <v>38</v>
      </c>
      <c r="O327" s="77">
        <f t="shared" si="17"/>
        <v>4609.84</v>
      </c>
      <c r="P327" s="77">
        <f t="shared" si="16"/>
        <v>1589.6000000000001</v>
      </c>
    </row>
    <row r="328" spans="1:16" ht="25.5" x14ac:dyDescent="0.2">
      <c r="A328" s="227" t="s">
        <v>388</v>
      </c>
      <c r="B328" s="230">
        <v>5</v>
      </c>
      <c r="C328" s="58">
        <v>391</v>
      </c>
      <c r="D328" s="68" t="s">
        <v>229</v>
      </c>
      <c r="E328" s="54" t="s">
        <v>235</v>
      </c>
      <c r="F328" s="54" t="s">
        <v>247</v>
      </c>
      <c r="G328" s="71" t="s">
        <v>596</v>
      </c>
      <c r="H328" s="73" t="s">
        <v>240</v>
      </c>
      <c r="I328" s="52">
        <v>20</v>
      </c>
      <c r="J328" s="52">
        <v>30</v>
      </c>
      <c r="K328" s="87">
        <v>1.4</v>
      </c>
      <c r="L328" s="46">
        <v>371</v>
      </c>
      <c r="M328" s="45">
        <f>SUM(CCT!L328-CCT!M328,CAV!L328-CAV!M328,CEAD!L328-CEAD!M328,CEART!L328-CEART!M328,CEAVI!L328-CEAVI!M328,CEFID!L328-CEFID!M328,CEO!L328-CEO!M328,CEPLAN!L328-CEPLAN!M328,CERES!L328-CERES!M328,CESFI!L328-CESFI!M328,ESAG!L328-ESAG!M328,FAED!L328-FAED!M328,MESC!L328-MESC!M328,REITORIA!L328-REITORIA!M328)</f>
        <v>35</v>
      </c>
      <c r="N328" s="44">
        <f t="shared" si="15"/>
        <v>336</v>
      </c>
      <c r="O328" s="77">
        <f t="shared" si="17"/>
        <v>519.4</v>
      </c>
      <c r="P328" s="77">
        <f t="shared" si="16"/>
        <v>49</v>
      </c>
    </row>
    <row r="329" spans="1:16" ht="25.5" x14ac:dyDescent="0.2">
      <c r="A329" s="228"/>
      <c r="B329" s="230"/>
      <c r="C329" s="63">
        <v>392</v>
      </c>
      <c r="D329" s="68" t="s">
        <v>80</v>
      </c>
      <c r="E329" s="54" t="s">
        <v>235</v>
      </c>
      <c r="F329" s="54" t="s">
        <v>247</v>
      </c>
      <c r="G329" s="71" t="s">
        <v>597</v>
      </c>
      <c r="H329" s="73" t="s">
        <v>31</v>
      </c>
      <c r="I329" s="52">
        <v>20</v>
      </c>
      <c r="J329" s="52">
        <v>30</v>
      </c>
      <c r="K329" s="87">
        <v>1.4</v>
      </c>
      <c r="L329" s="46">
        <v>381</v>
      </c>
      <c r="M329" s="45">
        <f>SUM(CCT!L329-CCT!M329,CAV!L329-CAV!M329,CEAD!L329-CEAD!M329,CEART!L329-CEART!M329,CEAVI!L329-CEAVI!M329,CEFID!L329-CEFID!M329,CEO!L329-CEO!M329,CEPLAN!L329-CEPLAN!M329,CERES!L329-CERES!M329,CESFI!L329-CESFI!M329,ESAG!L329-ESAG!M329,FAED!L329-FAED!M329,MESC!L329-MESC!M329,REITORIA!L329-REITORIA!M329)</f>
        <v>40</v>
      </c>
      <c r="N329" s="44">
        <f t="shared" si="15"/>
        <v>341</v>
      </c>
      <c r="O329" s="77">
        <f t="shared" si="17"/>
        <v>533.4</v>
      </c>
      <c r="P329" s="77">
        <f t="shared" si="16"/>
        <v>56</v>
      </c>
    </row>
    <row r="330" spans="1:16" ht="15" customHeight="1" x14ac:dyDescent="0.2">
      <c r="A330" s="228"/>
      <c r="B330" s="230"/>
      <c r="C330" s="63">
        <v>393</v>
      </c>
      <c r="D330" s="68" t="s">
        <v>466</v>
      </c>
      <c r="E330" s="54" t="s">
        <v>235</v>
      </c>
      <c r="F330" s="54" t="s">
        <v>247</v>
      </c>
      <c r="G330" s="71" t="s">
        <v>598</v>
      </c>
      <c r="H330" s="73" t="s">
        <v>31</v>
      </c>
      <c r="I330" s="52">
        <v>20</v>
      </c>
      <c r="J330" s="52">
        <v>30</v>
      </c>
      <c r="K330" s="87">
        <v>28.28</v>
      </c>
      <c r="L330" s="46">
        <v>15</v>
      </c>
      <c r="M330" s="45">
        <f>SUM(CCT!L330-CCT!M330,CAV!L330-CAV!M330,CEAD!L330-CEAD!M330,CEART!L330-CEART!M330,CEAVI!L330-CEAVI!M330,CEFID!L330-CEFID!M330,CEO!L330-CEO!M330,CEPLAN!L330-CEPLAN!M330,CERES!L330-CERES!M330,CESFI!L330-CESFI!M330,ESAG!L330-ESAG!M330,FAED!L330-FAED!M330,MESC!L330-MESC!M330,REITORIA!L330-REITORIA!M330)</f>
        <v>15</v>
      </c>
      <c r="N330" s="44">
        <f t="shared" si="15"/>
        <v>0</v>
      </c>
      <c r="O330" s="77">
        <f t="shared" si="17"/>
        <v>424.20000000000005</v>
      </c>
      <c r="P330" s="77">
        <f t="shared" si="16"/>
        <v>424.20000000000005</v>
      </c>
    </row>
    <row r="331" spans="1:16" ht="15" customHeight="1" x14ac:dyDescent="0.2">
      <c r="A331" s="228"/>
      <c r="B331" s="230"/>
      <c r="C331" s="63">
        <v>394</v>
      </c>
      <c r="D331" s="64" t="s">
        <v>467</v>
      </c>
      <c r="E331" s="54" t="s">
        <v>235</v>
      </c>
      <c r="F331" s="54" t="s">
        <v>599</v>
      </c>
      <c r="G331" s="71" t="s">
        <v>598</v>
      </c>
      <c r="H331" s="73" t="s">
        <v>31</v>
      </c>
      <c r="I331" s="52">
        <v>20</v>
      </c>
      <c r="J331" s="52">
        <v>30</v>
      </c>
      <c r="K331" s="87">
        <v>6.19</v>
      </c>
      <c r="L331" s="46">
        <v>5</v>
      </c>
      <c r="M331" s="45">
        <f>SUM(CCT!L331-CCT!M331,CAV!L331-CAV!M331,CEAD!L331-CEAD!M331,CEART!L331-CEART!M331,CEAVI!L331-CEAVI!M331,CEFID!L331-CEFID!M331,CEO!L331-CEO!M331,CEPLAN!L331-CEPLAN!M331,CERES!L331-CERES!M331,CESFI!L331-CESFI!M331,ESAG!L331-ESAG!M331,FAED!L331-FAED!M331,MESC!L331-MESC!M331,REITORIA!L331-REITORIA!M331)</f>
        <v>5</v>
      </c>
      <c r="N331" s="44">
        <f t="shared" si="15"/>
        <v>0</v>
      </c>
      <c r="O331" s="77">
        <f t="shared" si="17"/>
        <v>30.950000000000003</v>
      </c>
      <c r="P331" s="77">
        <f t="shared" si="16"/>
        <v>30.950000000000003</v>
      </c>
    </row>
    <row r="332" spans="1:16" ht="15" customHeight="1" x14ac:dyDescent="0.2">
      <c r="A332" s="228"/>
      <c r="B332" s="230"/>
      <c r="C332" s="58">
        <v>395</v>
      </c>
      <c r="D332" s="64" t="s">
        <v>81</v>
      </c>
      <c r="E332" s="54" t="s">
        <v>235</v>
      </c>
      <c r="F332" s="54" t="s">
        <v>257</v>
      </c>
      <c r="G332" s="71" t="s">
        <v>600</v>
      </c>
      <c r="H332" s="73" t="s">
        <v>31</v>
      </c>
      <c r="I332" s="52">
        <v>20</v>
      </c>
      <c r="J332" s="52">
        <v>30</v>
      </c>
      <c r="K332" s="87">
        <v>9.01</v>
      </c>
      <c r="L332" s="46">
        <v>454</v>
      </c>
      <c r="M332" s="45">
        <f>SUM(CCT!L332-CCT!M332,CAV!L332-CAV!M332,CEAD!L332-CEAD!M332,CEART!L332-CEART!M332,CEAVI!L332-CEAVI!M332,CEFID!L332-CEFID!M332,CEO!L332-CEO!M332,CEPLAN!L332-CEPLAN!M332,CERES!L332-CERES!M332,CESFI!L332-CESFI!M332,ESAG!L332-ESAG!M332,FAED!L332-FAED!M332,MESC!L332-MESC!M332,REITORIA!L332-REITORIA!M332)</f>
        <v>161</v>
      </c>
      <c r="N332" s="44">
        <f t="shared" si="15"/>
        <v>293</v>
      </c>
      <c r="O332" s="77">
        <f t="shared" si="17"/>
        <v>4090.54</v>
      </c>
      <c r="P332" s="77">
        <f t="shared" si="16"/>
        <v>1450.61</v>
      </c>
    </row>
    <row r="333" spans="1:16" ht="15" customHeight="1" x14ac:dyDescent="0.2">
      <c r="A333" s="228"/>
      <c r="B333" s="230"/>
      <c r="C333" s="63">
        <v>396</v>
      </c>
      <c r="D333" s="64" t="s">
        <v>328</v>
      </c>
      <c r="E333" s="54" t="s">
        <v>235</v>
      </c>
      <c r="F333" s="54" t="s">
        <v>247</v>
      </c>
      <c r="G333" s="71" t="s">
        <v>597</v>
      </c>
      <c r="H333" s="73" t="s">
        <v>240</v>
      </c>
      <c r="I333" s="52">
        <v>20</v>
      </c>
      <c r="J333" s="52">
        <v>30</v>
      </c>
      <c r="K333" s="87">
        <v>1.5</v>
      </c>
      <c r="L333" s="46">
        <v>445</v>
      </c>
      <c r="M333" s="45">
        <f>SUM(CCT!L333-CCT!M333,CAV!L333-CAV!M333,CEAD!L333-CEAD!M333,CEART!L333-CEART!M333,CEAVI!L333-CEAVI!M333,CEFID!L333-CEFID!M333,CEO!L333-CEO!M333,CEPLAN!L333-CEPLAN!M333,CERES!L333-CERES!M333,CESFI!L333-CESFI!M333,ESAG!L333-ESAG!M333,FAED!L333-FAED!M333,MESC!L333-MESC!M333,REITORIA!L333-REITORIA!M333)</f>
        <v>55</v>
      </c>
      <c r="N333" s="44">
        <f t="shared" si="15"/>
        <v>390</v>
      </c>
      <c r="O333" s="77">
        <f t="shared" si="17"/>
        <v>667.5</v>
      </c>
      <c r="P333" s="77">
        <f t="shared" si="16"/>
        <v>82.5</v>
      </c>
    </row>
    <row r="334" spans="1:16" ht="15" customHeight="1" x14ac:dyDescent="0.2">
      <c r="A334" s="228"/>
      <c r="B334" s="230"/>
      <c r="C334" s="63">
        <v>397</v>
      </c>
      <c r="D334" s="69" t="s">
        <v>230</v>
      </c>
      <c r="E334" s="54" t="s">
        <v>239</v>
      </c>
      <c r="F334" s="54" t="s">
        <v>471</v>
      </c>
      <c r="G334" s="71" t="s">
        <v>601</v>
      </c>
      <c r="H334" s="73" t="s">
        <v>240</v>
      </c>
      <c r="I334" s="52">
        <v>20</v>
      </c>
      <c r="J334" s="52">
        <v>30</v>
      </c>
      <c r="K334" s="87">
        <v>29.98</v>
      </c>
      <c r="L334" s="46">
        <v>71</v>
      </c>
      <c r="M334" s="45">
        <f>SUM(CCT!L334-CCT!M334,CAV!L334-CAV!M334,CEAD!L334-CEAD!M334,CEART!L334-CEART!M334,CEAVI!L334-CEAVI!M334,CEFID!L334-CEFID!M334,CEO!L334-CEO!M334,CEPLAN!L334-CEPLAN!M334,CERES!L334-CERES!M334,CESFI!L334-CESFI!M334,ESAG!L334-ESAG!M334,FAED!L334-FAED!M334,MESC!L334-MESC!M334,REITORIA!L334-REITORIA!M334)</f>
        <v>22</v>
      </c>
      <c r="N334" s="44">
        <f t="shared" si="15"/>
        <v>49</v>
      </c>
      <c r="O334" s="77">
        <f t="shared" si="17"/>
        <v>2128.58</v>
      </c>
      <c r="P334" s="77">
        <f t="shared" si="16"/>
        <v>659.56000000000006</v>
      </c>
    </row>
    <row r="335" spans="1:16" ht="15" customHeight="1" x14ac:dyDescent="0.2">
      <c r="A335" s="228"/>
      <c r="B335" s="230"/>
      <c r="C335" s="63">
        <v>398</v>
      </c>
      <c r="D335" s="64" t="s">
        <v>231</v>
      </c>
      <c r="E335" s="54" t="s">
        <v>235</v>
      </c>
      <c r="F335" s="54" t="s">
        <v>257</v>
      </c>
      <c r="G335" s="71" t="s">
        <v>600</v>
      </c>
      <c r="H335" s="73" t="s">
        <v>240</v>
      </c>
      <c r="I335" s="52">
        <v>20</v>
      </c>
      <c r="J335" s="52">
        <v>30</v>
      </c>
      <c r="K335" s="87">
        <v>4</v>
      </c>
      <c r="L335" s="46">
        <v>120</v>
      </c>
      <c r="M335" s="45">
        <f>SUM(CCT!L335-CCT!M335,CAV!L335-CAV!M335,CEAD!L335-CEAD!M335,CEART!L335-CEART!M335,CEAVI!L335-CEAVI!M335,CEFID!L335-CEFID!M335,CEO!L335-CEO!M335,CEPLAN!L335-CEPLAN!M335,CERES!L335-CERES!M335,CESFI!L335-CESFI!M335,ESAG!L335-ESAG!M335,FAED!L335-FAED!M335,MESC!L335-MESC!M335,REITORIA!L335-REITORIA!M335)</f>
        <v>0</v>
      </c>
      <c r="N335" s="44">
        <f t="shared" si="15"/>
        <v>120</v>
      </c>
      <c r="O335" s="77">
        <f t="shared" si="17"/>
        <v>480</v>
      </c>
      <c r="P335" s="77">
        <f t="shared" si="16"/>
        <v>0</v>
      </c>
    </row>
    <row r="336" spans="1:16" ht="15" customHeight="1" x14ac:dyDescent="0.2">
      <c r="A336" s="228"/>
      <c r="B336" s="230"/>
      <c r="C336" s="58">
        <v>399</v>
      </c>
      <c r="D336" s="68" t="s">
        <v>232</v>
      </c>
      <c r="E336" s="54" t="s">
        <v>235</v>
      </c>
      <c r="F336" s="54" t="s">
        <v>257</v>
      </c>
      <c r="G336" s="71" t="s">
        <v>600</v>
      </c>
      <c r="H336" s="73" t="s">
        <v>240</v>
      </c>
      <c r="I336" s="52">
        <v>20</v>
      </c>
      <c r="J336" s="52">
        <v>30</v>
      </c>
      <c r="K336" s="87">
        <v>4</v>
      </c>
      <c r="L336" s="46">
        <v>110</v>
      </c>
      <c r="M336" s="45">
        <f>SUM(CCT!L336-CCT!M336,CAV!L336-CAV!M336,CEAD!L336-CEAD!M336,CEART!L336-CEART!M336,CEAVI!L336-CEAVI!M336,CEFID!L336-CEFID!M336,CEO!L336-CEO!M336,CEPLAN!L336-CEPLAN!M336,CERES!L336-CERES!M336,CESFI!L336-CESFI!M336,ESAG!L336-ESAG!M336,FAED!L336-FAED!M336,MESC!L336-MESC!M336,REITORIA!L336-REITORIA!M336)</f>
        <v>0</v>
      </c>
      <c r="N336" s="44">
        <f t="shared" si="15"/>
        <v>110</v>
      </c>
      <c r="O336" s="77">
        <f t="shared" si="17"/>
        <v>440</v>
      </c>
      <c r="P336" s="77">
        <f t="shared" si="16"/>
        <v>0</v>
      </c>
    </row>
    <row r="337" spans="1:16" ht="38.25" x14ac:dyDescent="0.2">
      <c r="A337" s="228"/>
      <c r="B337" s="230"/>
      <c r="C337" s="63">
        <v>400</v>
      </c>
      <c r="D337" s="68" t="s">
        <v>233</v>
      </c>
      <c r="E337" s="54" t="s">
        <v>235</v>
      </c>
      <c r="F337" s="54" t="s">
        <v>257</v>
      </c>
      <c r="G337" s="71" t="s">
        <v>600</v>
      </c>
      <c r="H337" s="73" t="s">
        <v>31</v>
      </c>
      <c r="I337" s="52">
        <v>20</v>
      </c>
      <c r="J337" s="52">
        <v>30</v>
      </c>
      <c r="K337" s="87">
        <v>4.28</v>
      </c>
      <c r="L337" s="46">
        <v>1505</v>
      </c>
      <c r="M337" s="45">
        <f>SUM(CCT!L337-CCT!M337,CAV!L337-CAV!M337,CEAD!L337-CEAD!M337,CEART!L337-CEART!M337,CEAVI!L337-CEAVI!M337,CEFID!L337-CEFID!M337,CEO!L337-CEO!M337,CEPLAN!L337-CEPLAN!M337,CERES!L337-CERES!M337,CESFI!L337-CESFI!M337,ESAG!L337-ESAG!M337,FAED!L337-FAED!M337,MESC!L337-MESC!M337,REITORIA!L337-REITORIA!M337)</f>
        <v>725</v>
      </c>
      <c r="N337" s="44">
        <f t="shared" si="15"/>
        <v>780</v>
      </c>
      <c r="O337" s="77">
        <f t="shared" si="17"/>
        <v>6441.4000000000005</v>
      </c>
      <c r="P337" s="77">
        <f t="shared" si="16"/>
        <v>3103</v>
      </c>
    </row>
    <row r="338" spans="1:16" ht="38.25" x14ac:dyDescent="0.2">
      <c r="A338" s="229"/>
      <c r="B338" s="230"/>
      <c r="C338" s="63">
        <v>401</v>
      </c>
      <c r="D338" s="68" t="s">
        <v>82</v>
      </c>
      <c r="E338" s="54" t="s">
        <v>235</v>
      </c>
      <c r="F338" s="54" t="s">
        <v>257</v>
      </c>
      <c r="G338" s="71" t="s">
        <v>600</v>
      </c>
      <c r="H338" s="73" t="s">
        <v>31</v>
      </c>
      <c r="I338" s="52">
        <v>20</v>
      </c>
      <c r="J338" s="52">
        <v>30</v>
      </c>
      <c r="K338" s="87">
        <v>4.8</v>
      </c>
      <c r="L338" s="46">
        <v>1580</v>
      </c>
      <c r="M338" s="45">
        <f>SUM(CCT!L338-CCT!M338,CAV!L338-CAV!M338,CEAD!L338-CEAD!M338,CEART!L338-CEART!M338,CEAVI!L338-CEAVI!M338,CEFID!L338-CEFID!M338,CEO!L338-CEO!M338,CEPLAN!L338-CEPLAN!M338,CERES!L338-CERES!M338,CESFI!L338-CESFI!M338,ESAG!L338-ESAG!M338,FAED!L338-FAED!M338,MESC!L338-MESC!M338,REITORIA!L338-REITORIA!M338)</f>
        <v>805</v>
      </c>
      <c r="N338" s="44">
        <f t="shared" si="15"/>
        <v>775</v>
      </c>
      <c r="O338" s="77">
        <f t="shared" si="17"/>
        <v>7584</v>
      </c>
      <c r="P338" s="77">
        <f t="shared" si="16"/>
        <v>3864</v>
      </c>
    </row>
    <row r="339" spans="1:16" ht="90" x14ac:dyDescent="0.2">
      <c r="A339" s="112" t="s">
        <v>388</v>
      </c>
      <c r="B339" s="111">
        <v>8</v>
      </c>
      <c r="C339" s="60">
        <v>408</v>
      </c>
      <c r="D339" s="62" t="s">
        <v>234</v>
      </c>
      <c r="E339" s="114" t="s">
        <v>235</v>
      </c>
      <c r="F339" s="114" t="s">
        <v>602</v>
      </c>
      <c r="G339" s="115" t="s">
        <v>603</v>
      </c>
      <c r="H339" s="116" t="s">
        <v>31</v>
      </c>
      <c r="I339" s="51">
        <v>20</v>
      </c>
      <c r="J339" s="51">
        <v>30</v>
      </c>
      <c r="K339" s="117">
        <v>34.68</v>
      </c>
      <c r="L339" s="46">
        <v>155</v>
      </c>
      <c r="M339" s="45">
        <f>SUM(CCT!L339-CCT!M339,CAV!L339-CAV!M339,CEAD!L339-CEAD!M339,CEART!L339-CEART!M339,CEAVI!L339-CEAVI!M339,CEFID!L339-CEFID!M339,CEO!L339-CEO!M339,CEPLAN!L339-CEPLAN!M339,CERES!L339-CERES!M339,CESFI!L339-CESFI!M339,ESAG!L339-ESAG!M339,FAED!L339-FAED!M339,MESC!L339-MESC!M339,REITORIA!L339-REITORIA!M339)</f>
        <v>51</v>
      </c>
      <c r="N339" s="44">
        <f t="shared" si="15"/>
        <v>104</v>
      </c>
      <c r="O339" s="77">
        <f t="shared" si="17"/>
        <v>5375.4</v>
      </c>
      <c r="P339" s="77">
        <f t="shared" si="16"/>
        <v>1768.68</v>
      </c>
    </row>
    <row r="340" spans="1:16" x14ac:dyDescent="0.2">
      <c r="L340" s="78">
        <f>SUM(L4:L339)</f>
        <v>136264</v>
      </c>
      <c r="M340" s="11">
        <f>SUM(M4:M339)</f>
        <v>27919</v>
      </c>
      <c r="N340" s="79">
        <f>SUM(N4:N339)</f>
        <v>108345</v>
      </c>
      <c r="O340" s="80">
        <f>SUM(O4:O339)</f>
        <v>2386499.16</v>
      </c>
      <c r="P340" s="80">
        <f>SUM(P4:P339)</f>
        <v>439262.2</v>
      </c>
    </row>
    <row r="342" spans="1:16" x14ac:dyDescent="0.2">
      <c r="L342" s="247" t="str">
        <f>A1</f>
        <v>PREGÃO: 0643/2021
PROCESSO Nº: 12350/2018</v>
      </c>
      <c r="M342" s="247"/>
      <c r="N342" s="247"/>
      <c r="O342" s="247"/>
    </row>
    <row r="343" spans="1:16" x14ac:dyDescent="0.2">
      <c r="L343" s="247" t="str">
        <f>D1</f>
        <v>OBJETO: AQUISIÇÃO DE MATERIAL ELÉTRICO PARA A UDESC</v>
      </c>
      <c r="M343" s="247"/>
      <c r="N343" s="247"/>
      <c r="O343" s="247"/>
    </row>
    <row r="344" spans="1:16" x14ac:dyDescent="0.2">
      <c r="L344" s="247" t="str">
        <f>L1</f>
        <v xml:space="preserve">VIGÊNCIA DA ATA:  </v>
      </c>
      <c r="M344" s="247"/>
      <c r="N344" s="247"/>
      <c r="O344" s="247"/>
    </row>
    <row r="345" spans="1:16" ht="15.75" x14ac:dyDescent="0.2">
      <c r="L345" s="248" t="s">
        <v>269</v>
      </c>
      <c r="M345" s="249"/>
      <c r="N345" s="250"/>
      <c r="O345" s="81">
        <f>$O$340</f>
        <v>2386499.16</v>
      </c>
    </row>
    <row r="346" spans="1:16" ht="15.75" x14ac:dyDescent="0.2">
      <c r="L346" s="248" t="s">
        <v>268</v>
      </c>
      <c r="M346" s="249"/>
      <c r="N346" s="250"/>
      <c r="O346" s="81">
        <f>$P$340</f>
        <v>439262.2</v>
      </c>
    </row>
    <row r="347" spans="1:16" ht="15.75" x14ac:dyDescent="0.2">
      <c r="L347" s="248" t="s">
        <v>270</v>
      </c>
      <c r="M347" s="249"/>
      <c r="N347" s="250"/>
      <c r="O347" s="82"/>
    </row>
    <row r="348" spans="1:16" ht="15.75" x14ac:dyDescent="0.2">
      <c r="L348" s="248" t="s">
        <v>271</v>
      </c>
      <c r="M348" s="249"/>
      <c r="N348" s="250"/>
      <c r="O348" s="83">
        <f>O346/O345</f>
        <v>0.18406132604714598</v>
      </c>
    </row>
    <row r="349" spans="1:16" x14ac:dyDescent="0.2">
      <c r="L349" s="247" t="s">
        <v>665</v>
      </c>
      <c r="M349" s="247"/>
      <c r="N349" s="247"/>
      <c r="O349" s="247"/>
    </row>
  </sheetData>
  <mergeCells count="20">
    <mergeCell ref="D1:K1"/>
    <mergeCell ref="A1:C1"/>
    <mergeCell ref="A2:P2"/>
    <mergeCell ref="L1:P1"/>
    <mergeCell ref="L342:O342"/>
    <mergeCell ref="B328:B338"/>
    <mergeCell ref="A4:A141"/>
    <mergeCell ref="A142:A246"/>
    <mergeCell ref="A247:A327"/>
    <mergeCell ref="A328:A338"/>
    <mergeCell ref="B4:B141"/>
    <mergeCell ref="B142:B246"/>
    <mergeCell ref="B247:B327"/>
    <mergeCell ref="L343:O343"/>
    <mergeCell ref="L344:O344"/>
    <mergeCell ref="L349:O349"/>
    <mergeCell ref="L345:N345"/>
    <mergeCell ref="L346:N346"/>
    <mergeCell ref="L347:N347"/>
    <mergeCell ref="L348:N348"/>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N15" sqref="N15"/>
    </sheetView>
  </sheetViews>
  <sheetFormatPr defaultColWidth="9.140625" defaultRowHeight="12.75" x14ac:dyDescent="0.2"/>
  <cols>
    <col min="1" max="1" width="4.5703125" style="13" customWidth="1"/>
    <col min="2" max="2" width="6.85546875" style="13" customWidth="1"/>
    <col min="3" max="3" width="31" style="13" customWidth="1"/>
    <col min="4" max="4" width="8.5703125" style="13" bestFit="1" customWidth="1"/>
    <col min="5" max="5" width="9.5703125" style="13" customWidth="1"/>
    <col min="6" max="6" width="14.7109375" style="13" customWidth="1"/>
    <col min="7" max="7" width="16" style="13" customWidth="1"/>
    <col min="8" max="8" width="11.140625" style="13" customWidth="1"/>
    <col min="9" max="16384" width="9.140625" style="13"/>
  </cols>
  <sheetData>
    <row r="1" spans="1:8" ht="20.25" customHeight="1" x14ac:dyDescent="0.2">
      <c r="A1" s="253" t="s">
        <v>14</v>
      </c>
      <c r="B1" s="253"/>
      <c r="C1" s="253"/>
      <c r="D1" s="253"/>
      <c r="E1" s="253"/>
      <c r="F1" s="253"/>
      <c r="G1" s="253"/>
      <c r="H1" s="253"/>
    </row>
    <row r="2" spans="1:8" ht="20.25" x14ac:dyDescent="0.2">
      <c r="B2" s="14"/>
    </row>
    <row r="3" spans="1:8" ht="47.25" customHeight="1" x14ac:dyDescent="0.2">
      <c r="A3" s="254" t="s">
        <v>15</v>
      </c>
      <c r="B3" s="254"/>
      <c r="C3" s="254"/>
      <c r="D3" s="254"/>
      <c r="E3" s="254"/>
      <c r="F3" s="254"/>
      <c r="G3" s="254"/>
      <c r="H3" s="254"/>
    </row>
    <row r="4" spans="1:8" ht="35.25" customHeight="1" x14ac:dyDescent="0.2">
      <c r="B4" s="15"/>
    </row>
    <row r="5" spans="1:8" ht="15" customHeight="1" x14ac:dyDescent="0.2">
      <c r="A5" s="255" t="s">
        <v>261</v>
      </c>
      <c r="B5" s="255"/>
      <c r="C5" s="255"/>
      <c r="D5" s="255"/>
      <c r="E5" s="255"/>
      <c r="F5" s="255"/>
      <c r="G5" s="255"/>
      <c r="H5" s="255"/>
    </row>
    <row r="6" spans="1:8" ht="15" customHeight="1" x14ac:dyDescent="0.2">
      <c r="A6" s="255" t="s">
        <v>260</v>
      </c>
      <c r="B6" s="255"/>
      <c r="C6" s="255"/>
      <c r="D6" s="255"/>
      <c r="E6" s="255"/>
      <c r="F6" s="255"/>
      <c r="G6" s="255"/>
      <c r="H6" s="255"/>
    </row>
    <row r="7" spans="1:8" ht="15" customHeight="1" x14ac:dyDescent="0.2">
      <c r="A7" s="255" t="s">
        <v>16</v>
      </c>
      <c r="B7" s="255"/>
      <c r="C7" s="255"/>
      <c r="D7" s="255"/>
      <c r="E7" s="255"/>
      <c r="F7" s="255"/>
      <c r="G7" s="255"/>
      <c r="H7" s="255"/>
    </row>
    <row r="8" spans="1:8" ht="15" customHeight="1" x14ac:dyDescent="0.2">
      <c r="A8" s="255" t="s">
        <v>17</v>
      </c>
      <c r="B8" s="255"/>
      <c r="C8" s="255"/>
      <c r="D8" s="255"/>
      <c r="E8" s="255"/>
      <c r="F8" s="255"/>
      <c r="G8" s="255"/>
      <c r="H8" s="255"/>
    </row>
    <row r="9" spans="1:8" ht="30" customHeight="1" x14ac:dyDescent="0.2">
      <c r="B9" s="16"/>
    </row>
    <row r="10" spans="1:8" ht="105" customHeight="1" x14ac:dyDescent="0.2">
      <c r="A10" s="256" t="s">
        <v>262</v>
      </c>
      <c r="B10" s="256"/>
      <c r="C10" s="256"/>
      <c r="D10" s="256"/>
      <c r="E10" s="256"/>
      <c r="F10" s="256"/>
      <c r="G10" s="256"/>
      <c r="H10" s="256"/>
    </row>
    <row r="11" spans="1:8" ht="15.75" thickBot="1" x14ac:dyDescent="0.25">
      <c r="B11" s="17"/>
    </row>
    <row r="12" spans="1:8" ht="48.75" thickBot="1" x14ac:dyDescent="0.25">
      <c r="A12" s="18" t="s">
        <v>11</v>
      </c>
      <c r="B12" s="18" t="s">
        <v>9</v>
      </c>
      <c r="C12" s="19" t="s">
        <v>18</v>
      </c>
      <c r="D12" s="19" t="s">
        <v>10</v>
      </c>
      <c r="E12" s="19" t="s">
        <v>19</v>
      </c>
      <c r="F12" s="19" t="s">
        <v>20</v>
      </c>
      <c r="G12" s="19" t="s">
        <v>21</v>
      </c>
      <c r="H12" s="19" t="s">
        <v>22</v>
      </c>
    </row>
    <row r="13" spans="1:8" ht="15.75" thickBot="1" x14ac:dyDescent="0.25">
      <c r="A13" s="20"/>
      <c r="B13" s="20"/>
      <c r="C13" s="21"/>
      <c r="D13" s="21"/>
      <c r="E13" s="21"/>
      <c r="F13" s="21"/>
      <c r="G13" s="21"/>
      <c r="H13" s="21"/>
    </row>
    <row r="14" spans="1:8" ht="15.75" thickBot="1" x14ac:dyDescent="0.25">
      <c r="A14" s="20"/>
      <c r="B14" s="20"/>
      <c r="C14" s="21"/>
      <c r="D14" s="21"/>
      <c r="E14" s="21"/>
      <c r="F14" s="21"/>
      <c r="G14" s="21"/>
      <c r="H14" s="21"/>
    </row>
    <row r="15" spans="1:8" ht="15.75" thickBot="1" x14ac:dyDescent="0.25">
      <c r="A15" s="20"/>
      <c r="B15" s="20"/>
      <c r="C15" s="21"/>
      <c r="D15" s="21"/>
      <c r="E15" s="21"/>
      <c r="F15" s="21"/>
      <c r="G15" s="21"/>
      <c r="H15" s="21"/>
    </row>
    <row r="16" spans="1:8" ht="15.75" thickBot="1" x14ac:dyDescent="0.25">
      <c r="A16" s="20"/>
      <c r="B16" s="20"/>
      <c r="C16" s="21"/>
      <c r="D16" s="21"/>
      <c r="E16" s="21"/>
      <c r="F16" s="21"/>
      <c r="G16" s="21"/>
      <c r="H16" s="21"/>
    </row>
    <row r="17" spans="1:8" ht="15.75" thickBot="1" x14ac:dyDescent="0.25">
      <c r="A17" s="22"/>
      <c r="B17" s="22"/>
      <c r="C17" s="23"/>
      <c r="D17" s="23"/>
      <c r="E17" s="23"/>
      <c r="F17" s="23"/>
      <c r="G17" s="23"/>
      <c r="H17" s="23"/>
    </row>
    <row r="18" spans="1:8" ht="42" customHeight="1" x14ac:dyDescent="0.2">
      <c r="B18" s="24"/>
      <c r="C18" s="25"/>
      <c r="D18" s="25"/>
      <c r="E18" s="25"/>
      <c r="F18" s="25"/>
      <c r="G18" s="25"/>
      <c r="H18" s="25"/>
    </row>
    <row r="19" spans="1:8" ht="15" customHeight="1" x14ac:dyDescent="0.2">
      <c r="A19" s="257" t="s">
        <v>23</v>
      </c>
      <c r="B19" s="257"/>
      <c r="C19" s="257"/>
      <c r="D19" s="257"/>
      <c r="E19" s="257"/>
      <c r="F19" s="257"/>
      <c r="G19" s="257"/>
      <c r="H19" s="257"/>
    </row>
    <row r="20" spans="1:8" ht="14.25" x14ac:dyDescent="0.2">
      <c r="A20" s="258" t="s">
        <v>24</v>
      </c>
      <c r="B20" s="258"/>
      <c r="C20" s="258"/>
      <c r="D20" s="258"/>
      <c r="E20" s="258"/>
      <c r="F20" s="258"/>
      <c r="G20" s="258"/>
      <c r="H20" s="258"/>
    </row>
    <row r="21" spans="1:8" ht="15" x14ac:dyDescent="0.2">
      <c r="B21" s="17"/>
    </row>
    <row r="22" spans="1:8" ht="15" x14ac:dyDescent="0.2">
      <c r="B22" s="17"/>
    </row>
    <row r="23" spans="1:8" ht="15" x14ac:dyDescent="0.2">
      <c r="B23" s="17"/>
    </row>
    <row r="24" spans="1:8" ht="15" customHeight="1" x14ac:dyDescent="0.2">
      <c r="A24" s="259" t="s">
        <v>25</v>
      </c>
      <c r="B24" s="259"/>
      <c r="C24" s="259"/>
      <c r="D24" s="259"/>
      <c r="E24" s="259"/>
      <c r="F24" s="259"/>
      <c r="G24" s="259"/>
      <c r="H24" s="259"/>
    </row>
    <row r="25" spans="1:8" ht="15" customHeight="1" x14ac:dyDescent="0.2">
      <c r="A25" s="259" t="s">
        <v>26</v>
      </c>
      <c r="B25" s="259"/>
      <c r="C25" s="259"/>
      <c r="D25" s="259"/>
      <c r="E25" s="259"/>
      <c r="F25" s="259"/>
      <c r="G25" s="259"/>
      <c r="H25" s="259"/>
    </row>
    <row r="26" spans="1:8" ht="15" customHeight="1" x14ac:dyDescent="0.2">
      <c r="A26" s="252" t="s">
        <v>27</v>
      </c>
      <c r="B26" s="252"/>
      <c r="C26" s="252"/>
      <c r="D26" s="252"/>
      <c r="E26" s="252"/>
      <c r="F26" s="252"/>
      <c r="G26" s="252"/>
      <c r="H26" s="252"/>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339"/>
  <sheetViews>
    <sheetView zoomScale="60" zoomScaleNormal="60" workbookViewId="0">
      <selection activeCell="F47" sqref="F47"/>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88"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604</v>
      </c>
      <c r="P1" s="231" t="s">
        <v>604</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86" t="s">
        <v>5</v>
      </c>
      <c r="L3" s="32" t="s">
        <v>13</v>
      </c>
      <c r="M3" s="33" t="s">
        <v>0</v>
      </c>
      <c r="N3" s="30" t="s">
        <v>8</v>
      </c>
      <c r="O3" s="103" t="s">
        <v>605</v>
      </c>
      <c r="P3" s="103" t="s">
        <v>605</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34" t="s">
        <v>237</v>
      </c>
      <c r="F4" s="34" t="s">
        <v>331</v>
      </c>
      <c r="G4" s="34" t="s">
        <v>248</v>
      </c>
      <c r="H4" s="34" t="s">
        <v>240</v>
      </c>
      <c r="I4" s="51">
        <v>20</v>
      </c>
      <c r="J4" s="51">
        <v>30</v>
      </c>
      <c r="K4" s="74">
        <v>1.73</v>
      </c>
      <c r="L4" s="36">
        <v>100</v>
      </c>
      <c r="M4" s="89">
        <f t="shared" ref="M4:M67" si="0">L4-(SUM(O4:AK4))</f>
        <v>100</v>
      </c>
      <c r="N4" s="49" t="str">
        <f>IF(M4&lt;0,"ATENÇÃO","OK")</f>
        <v>OK</v>
      </c>
      <c r="O4" s="40"/>
      <c r="P4" s="105"/>
      <c r="Q4" s="108"/>
      <c r="R4" s="105"/>
      <c r="S4" s="108"/>
      <c r="T4" s="108"/>
      <c r="U4" s="108"/>
      <c r="V4" s="108"/>
      <c r="W4" s="108"/>
      <c r="X4" s="108"/>
      <c r="Y4" s="108"/>
      <c r="Z4" s="95"/>
      <c r="AA4" s="108"/>
      <c r="AB4" s="108"/>
      <c r="AC4" s="108"/>
      <c r="AD4" s="108"/>
      <c r="AE4" s="108"/>
      <c r="AF4" s="108"/>
      <c r="AG4" s="108"/>
      <c r="AH4" s="108"/>
      <c r="AI4" s="108"/>
      <c r="AJ4" s="108"/>
      <c r="AK4" s="108"/>
    </row>
    <row r="5" spans="1:37" ht="15" customHeight="1" x14ac:dyDescent="0.25">
      <c r="A5" s="232"/>
      <c r="B5" s="226"/>
      <c r="C5" s="60">
        <v>68</v>
      </c>
      <c r="D5" s="61" t="s">
        <v>86</v>
      </c>
      <c r="E5" s="34" t="s">
        <v>237</v>
      </c>
      <c r="F5" s="34" t="s">
        <v>331</v>
      </c>
      <c r="G5" s="34" t="s">
        <v>248</v>
      </c>
      <c r="H5" s="34" t="s">
        <v>31</v>
      </c>
      <c r="I5" s="51">
        <v>20</v>
      </c>
      <c r="J5" s="51">
        <v>30</v>
      </c>
      <c r="K5" s="74">
        <v>1.69</v>
      </c>
      <c r="L5" s="36">
        <v>100</v>
      </c>
      <c r="M5" s="89">
        <f t="shared" si="0"/>
        <v>100</v>
      </c>
      <c r="N5" s="49" t="str">
        <f t="shared" ref="N5:N68" si="1">IF(M5&lt;0,"ATENÇÃO","OK")</f>
        <v>OK</v>
      </c>
      <c r="O5" s="40"/>
      <c r="P5" s="105"/>
      <c r="Q5" s="108"/>
      <c r="R5" s="105"/>
      <c r="S5" s="108"/>
      <c r="T5" s="108"/>
      <c r="U5" s="108"/>
      <c r="V5" s="108"/>
      <c r="W5" s="108"/>
      <c r="X5" s="108"/>
      <c r="Y5" s="108"/>
      <c r="Z5" s="95"/>
      <c r="AA5" s="108"/>
      <c r="AB5" s="108"/>
      <c r="AC5" s="108"/>
      <c r="AD5" s="108"/>
      <c r="AE5" s="108"/>
      <c r="AF5" s="108"/>
      <c r="AG5" s="108"/>
      <c r="AH5" s="108"/>
      <c r="AI5" s="108"/>
      <c r="AJ5" s="108"/>
      <c r="AK5" s="108"/>
    </row>
    <row r="6" spans="1:37" ht="15" customHeight="1" x14ac:dyDescent="0.25">
      <c r="A6" s="232"/>
      <c r="B6" s="226"/>
      <c r="C6" s="57">
        <v>69</v>
      </c>
      <c r="D6" s="62" t="s">
        <v>87</v>
      </c>
      <c r="E6" s="34" t="s">
        <v>237</v>
      </c>
      <c r="F6" s="34" t="s">
        <v>331</v>
      </c>
      <c r="G6" s="34" t="s">
        <v>248</v>
      </c>
      <c r="H6" s="51" t="s">
        <v>31</v>
      </c>
      <c r="I6" s="51">
        <v>20</v>
      </c>
      <c r="J6" s="51">
        <v>30</v>
      </c>
      <c r="K6" s="74">
        <v>1.23</v>
      </c>
      <c r="L6" s="36">
        <v>100</v>
      </c>
      <c r="M6" s="89">
        <f t="shared" si="0"/>
        <v>100</v>
      </c>
      <c r="N6" s="49" t="str">
        <f t="shared" si="1"/>
        <v>OK</v>
      </c>
      <c r="O6" s="40"/>
      <c r="P6" s="105"/>
      <c r="Q6" s="108"/>
      <c r="R6" s="105"/>
      <c r="S6" s="108"/>
      <c r="T6" s="108"/>
      <c r="U6" s="108"/>
      <c r="V6" s="108"/>
      <c r="W6" s="108"/>
      <c r="X6" s="108"/>
      <c r="Y6" s="108"/>
      <c r="Z6" s="95"/>
      <c r="AA6" s="108"/>
      <c r="AB6" s="108"/>
      <c r="AC6" s="108"/>
      <c r="AD6" s="108"/>
      <c r="AE6" s="108"/>
      <c r="AF6" s="108"/>
      <c r="AG6" s="108"/>
      <c r="AH6" s="108"/>
      <c r="AI6" s="108"/>
      <c r="AJ6" s="108"/>
      <c r="AK6" s="108"/>
    </row>
    <row r="7" spans="1:37" ht="15" customHeight="1" x14ac:dyDescent="0.25">
      <c r="A7" s="232"/>
      <c r="B7" s="226"/>
      <c r="C7" s="60">
        <v>70</v>
      </c>
      <c r="D7" s="61" t="s">
        <v>88</v>
      </c>
      <c r="E7" s="34" t="s">
        <v>237</v>
      </c>
      <c r="F7" s="34" t="s">
        <v>331</v>
      </c>
      <c r="G7" s="34" t="s">
        <v>248</v>
      </c>
      <c r="H7" s="34" t="s">
        <v>31</v>
      </c>
      <c r="I7" s="51">
        <v>20</v>
      </c>
      <c r="J7" s="51">
        <v>30</v>
      </c>
      <c r="K7" s="74">
        <v>1.67</v>
      </c>
      <c r="L7" s="36">
        <v>100</v>
      </c>
      <c r="M7" s="89">
        <f t="shared" si="0"/>
        <v>100</v>
      </c>
      <c r="N7" s="49" t="str">
        <f t="shared" si="1"/>
        <v>OK</v>
      </c>
      <c r="O7" s="40"/>
      <c r="P7" s="105"/>
      <c r="Q7" s="108"/>
      <c r="R7" s="105"/>
      <c r="S7" s="108"/>
      <c r="T7" s="108"/>
      <c r="U7" s="108"/>
      <c r="V7" s="108"/>
      <c r="W7" s="108"/>
      <c r="X7" s="108"/>
      <c r="Y7" s="108"/>
      <c r="Z7" s="95"/>
      <c r="AA7" s="108"/>
      <c r="AB7" s="108"/>
      <c r="AC7" s="108"/>
      <c r="AD7" s="108"/>
      <c r="AE7" s="108"/>
      <c r="AF7" s="108"/>
      <c r="AG7" s="108"/>
      <c r="AH7" s="108"/>
      <c r="AI7" s="108"/>
      <c r="AJ7" s="108"/>
      <c r="AK7" s="108"/>
    </row>
    <row r="8" spans="1:37" ht="15" customHeight="1" x14ac:dyDescent="0.25">
      <c r="A8" s="232"/>
      <c r="B8" s="226"/>
      <c r="C8" s="60">
        <v>71</v>
      </c>
      <c r="D8" s="62" t="s">
        <v>89</v>
      </c>
      <c r="E8" s="34" t="s">
        <v>237</v>
      </c>
      <c r="F8" s="34" t="s">
        <v>331</v>
      </c>
      <c r="G8" s="34" t="s">
        <v>248</v>
      </c>
      <c r="H8" s="59" t="s">
        <v>31</v>
      </c>
      <c r="I8" s="51">
        <v>20</v>
      </c>
      <c r="J8" s="51">
        <v>30</v>
      </c>
      <c r="K8" s="74">
        <v>1.7</v>
      </c>
      <c r="L8" s="36">
        <v>100</v>
      </c>
      <c r="M8" s="89">
        <f t="shared" si="0"/>
        <v>100</v>
      </c>
      <c r="N8" s="49" t="str">
        <f t="shared" si="1"/>
        <v>OK</v>
      </c>
      <c r="O8" s="40"/>
      <c r="P8" s="105"/>
      <c r="Q8" s="108"/>
      <c r="R8" s="105"/>
      <c r="S8" s="108"/>
      <c r="T8" s="108"/>
      <c r="U8" s="108"/>
      <c r="V8" s="108"/>
      <c r="W8" s="108"/>
      <c r="X8" s="108"/>
      <c r="Y8" s="108"/>
      <c r="Z8" s="95"/>
      <c r="AA8" s="108"/>
      <c r="AB8" s="108"/>
      <c r="AC8" s="108"/>
      <c r="AD8" s="108"/>
      <c r="AE8" s="108"/>
      <c r="AF8" s="108"/>
      <c r="AG8" s="108"/>
      <c r="AH8" s="108"/>
      <c r="AI8" s="108"/>
      <c r="AJ8" s="108"/>
      <c r="AK8" s="108"/>
    </row>
    <row r="9" spans="1:37" ht="15" customHeight="1" x14ac:dyDescent="0.25">
      <c r="A9" s="232"/>
      <c r="B9" s="226"/>
      <c r="C9" s="60">
        <v>72</v>
      </c>
      <c r="D9" s="62" t="s">
        <v>90</v>
      </c>
      <c r="E9" s="34" t="s">
        <v>237</v>
      </c>
      <c r="F9" s="34" t="s">
        <v>331</v>
      </c>
      <c r="G9" s="34" t="s">
        <v>248</v>
      </c>
      <c r="H9" s="59" t="s">
        <v>31</v>
      </c>
      <c r="I9" s="51">
        <v>20</v>
      </c>
      <c r="J9" s="51">
        <v>30</v>
      </c>
      <c r="K9" s="74">
        <v>1.38</v>
      </c>
      <c r="L9" s="36">
        <v>100</v>
      </c>
      <c r="M9" s="89">
        <f t="shared" si="0"/>
        <v>100</v>
      </c>
      <c r="N9" s="49" t="str">
        <f t="shared" si="1"/>
        <v>OK</v>
      </c>
      <c r="O9" s="40"/>
      <c r="P9" s="105"/>
      <c r="Q9" s="108"/>
      <c r="R9" s="105"/>
      <c r="S9" s="108"/>
      <c r="T9" s="108"/>
      <c r="U9" s="108"/>
      <c r="V9" s="108"/>
      <c r="W9" s="108"/>
      <c r="X9" s="108"/>
      <c r="Y9" s="108"/>
      <c r="Z9" s="95"/>
      <c r="AA9" s="108"/>
      <c r="AB9" s="108"/>
      <c r="AC9" s="108"/>
      <c r="AD9" s="108"/>
      <c r="AE9" s="108"/>
      <c r="AF9" s="108"/>
      <c r="AG9" s="108"/>
      <c r="AH9" s="108"/>
      <c r="AI9" s="108"/>
      <c r="AJ9" s="108"/>
      <c r="AK9" s="108"/>
    </row>
    <row r="10" spans="1:37" ht="15" customHeight="1" x14ac:dyDescent="0.25">
      <c r="A10" s="232"/>
      <c r="B10" s="226"/>
      <c r="C10" s="60">
        <v>73</v>
      </c>
      <c r="D10" s="62" t="s">
        <v>91</v>
      </c>
      <c r="E10" s="34" t="s">
        <v>237</v>
      </c>
      <c r="F10" s="34" t="s">
        <v>331</v>
      </c>
      <c r="G10" s="34" t="s">
        <v>248</v>
      </c>
      <c r="H10" s="59" t="s">
        <v>31</v>
      </c>
      <c r="I10" s="51">
        <v>20</v>
      </c>
      <c r="J10" s="51">
        <v>30</v>
      </c>
      <c r="K10" s="74">
        <v>1.67</v>
      </c>
      <c r="L10" s="36">
        <v>100</v>
      </c>
      <c r="M10" s="89">
        <f t="shared" si="0"/>
        <v>100</v>
      </c>
      <c r="N10" s="49" t="str">
        <f t="shared" si="1"/>
        <v>OK</v>
      </c>
      <c r="O10" s="40"/>
      <c r="P10" s="105"/>
      <c r="Q10" s="108"/>
      <c r="R10" s="105"/>
      <c r="S10" s="108"/>
      <c r="T10" s="108"/>
      <c r="U10" s="108"/>
      <c r="V10" s="108"/>
      <c r="W10" s="108"/>
      <c r="X10" s="108"/>
      <c r="Y10" s="108"/>
      <c r="Z10" s="95"/>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34" t="s">
        <v>248</v>
      </c>
      <c r="H11" s="51" t="s">
        <v>240</v>
      </c>
      <c r="I11" s="51">
        <v>20</v>
      </c>
      <c r="J11" s="51">
        <v>30</v>
      </c>
      <c r="K11" s="74">
        <v>2.2799999999999998</v>
      </c>
      <c r="L11" s="36">
        <v>100</v>
      </c>
      <c r="M11" s="89">
        <f t="shared" si="0"/>
        <v>100</v>
      </c>
      <c r="N11" s="49" t="str">
        <f t="shared" si="1"/>
        <v>OK</v>
      </c>
      <c r="O11" s="40"/>
      <c r="P11" s="105"/>
      <c r="Q11" s="108"/>
      <c r="R11" s="105"/>
      <c r="S11" s="108"/>
      <c r="T11" s="108"/>
      <c r="U11" s="108"/>
      <c r="V11" s="108"/>
      <c r="W11" s="108"/>
      <c r="X11" s="108"/>
      <c r="Y11" s="108"/>
      <c r="Z11" s="95"/>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34" t="s">
        <v>248</v>
      </c>
      <c r="H12" s="51" t="s">
        <v>31</v>
      </c>
      <c r="I12" s="51">
        <v>20</v>
      </c>
      <c r="J12" s="51">
        <v>30</v>
      </c>
      <c r="K12" s="74">
        <v>0.93</v>
      </c>
      <c r="L12" s="36">
        <v>100</v>
      </c>
      <c r="M12" s="89">
        <f t="shared" si="0"/>
        <v>100</v>
      </c>
      <c r="N12" s="49" t="str">
        <f t="shared" si="1"/>
        <v>OK</v>
      </c>
      <c r="O12" s="40"/>
      <c r="P12" s="105"/>
      <c r="Q12" s="108"/>
      <c r="R12" s="105"/>
      <c r="S12" s="108"/>
      <c r="T12" s="108"/>
      <c r="U12" s="108"/>
      <c r="V12" s="108"/>
      <c r="W12" s="108"/>
      <c r="X12" s="108"/>
      <c r="Y12" s="108"/>
      <c r="Z12" s="95"/>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34" t="s">
        <v>248</v>
      </c>
      <c r="H13" s="51" t="s">
        <v>31</v>
      </c>
      <c r="I13" s="51">
        <v>20</v>
      </c>
      <c r="J13" s="51">
        <v>30</v>
      </c>
      <c r="K13" s="74">
        <v>1.07</v>
      </c>
      <c r="L13" s="36">
        <v>100</v>
      </c>
      <c r="M13" s="89">
        <f t="shared" si="0"/>
        <v>100</v>
      </c>
      <c r="N13" s="49" t="str">
        <f t="shared" si="1"/>
        <v>OK</v>
      </c>
      <c r="O13" s="40"/>
      <c r="P13" s="105"/>
      <c r="Q13" s="108"/>
      <c r="R13" s="105"/>
      <c r="S13" s="108"/>
      <c r="T13" s="108"/>
      <c r="U13" s="108"/>
      <c r="V13" s="108"/>
      <c r="W13" s="108"/>
      <c r="X13" s="108"/>
      <c r="Y13" s="108"/>
      <c r="Z13" s="95"/>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34" t="s">
        <v>248</v>
      </c>
      <c r="H14" s="51" t="s">
        <v>31</v>
      </c>
      <c r="I14" s="51">
        <v>20</v>
      </c>
      <c r="J14" s="51">
        <v>30</v>
      </c>
      <c r="K14" s="74">
        <v>1.26</v>
      </c>
      <c r="L14" s="36">
        <v>100</v>
      </c>
      <c r="M14" s="89">
        <f t="shared" si="0"/>
        <v>100</v>
      </c>
      <c r="N14" s="49" t="str">
        <f t="shared" si="1"/>
        <v>OK</v>
      </c>
      <c r="O14" s="40"/>
      <c r="P14" s="105"/>
      <c r="Q14" s="108"/>
      <c r="R14" s="105"/>
      <c r="S14" s="108"/>
      <c r="T14" s="108"/>
      <c r="U14" s="108"/>
      <c r="V14" s="108"/>
      <c r="W14" s="108"/>
      <c r="X14" s="108"/>
      <c r="Y14" s="108"/>
      <c r="Z14" s="95"/>
      <c r="AA14" s="108"/>
      <c r="AB14" s="108"/>
      <c r="AC14" s="108"/>
      <c r="AD14" s="108"/>
      <c r="AE14" s="108"/>
      <c r="AF14" s="108"/>
      <c r="AG14" s="108"/>
      <c r="AH14" s="108"/>
      <c r="AI14" s="108"/>
      <c r="AJ14" s="108"/>
      <c r="AK14" s="108"/>
    </row>
    <row r="15" spans="1:37" ht="15" customHeight="1" x14ac:dyDescent="0.25">
      <c r="A15" s="232"/>
      <c r="B15" s="226"/>
      <c r="C15" s="60">
        <v>78</v>
      </c>
      <c r="D15" s="61" t="s">
        <v>93</v>
      </c>
      <c r="E15" s="34" t="s">
        <v>237</v>
      </c>
      <c r="F15" s="34" t="s">
        <v>259</v>
      </c>
      <c r="G15" s="34" t="s">
        <v>469</v>
      </c>
      <c r="H15" s="34" t="s">
        <v>240</v>
      </c>
      <c r="I15" s="51">
        <v>20</v>
      </c>
      <c r="J15" s="51">
        <v>30</v>
      </c>
      <c r="K15" s="74">
        <v>0.08</v>
      </c>
      <c r="L15" s="36">
        <v>100</v>
      </c>
      <c r="M15" s="89">
        <f t="shared" si="0"/>
        <v>100</v>
      </c>
      <c r="N15" s="49" t="str">
        <f t="shared" si="1"/>
        <v>OK</v>
      </c>
      <c r="O15" s="40"/>
      <c r="P15" s="105"/>
      <c r="Q15" s="108"/>
      <c r="R15" s="105"/>
      <c r="S15" s="108"/>
      <c r="T15" s="108"/>
      <c r="U15" s="108"/>
      <c r="V15" s="108"/>
      <c r="W15" s="108"/>
      <c r="X15" s="108"/>
      <c r="Y15" s="108"/>
      <c r="Z15" s="95"/>
      <c r="AA15" s="108"/>
      <c r="AB15" s="108"/>
      <c r="AC15" s="108"/>
      <c r="AD15" s="108"/>
      <c r="AE15" s="108"/>
      <c r="AF15" s="108"/>
      <c r="AG15" s="108"/>
      <c r="AH15" s="108"/>
      <c r="AI15" s="108"/>
      <c r="AJ15" s="108"/>
      <c r="AK15" s="108"/>
    </row>
    <row r="16" spans="1:37" ht="15" customHeight="1" x14ac:dyDescent="0.25">
      <c r="A16" s="232"/>
      <c r="B16" s="226"/>
      <c r="C16" s="57">
        <v>79</v>
      </c>
      <c r="D16" s="61" t="s">
        <v>94</v>
      </c>
      <c r="E16" s="34" t="s">
        <v>237</v>
      </c>
      <c r="F16" s="34" t="s">
        <v>259</v>
      </c>
      <c r="G16" s="34" t="s">
        <v>469</v>
      </c>
      <c r="H16" s="34" t="s">
        <v>242</v>
      </c>
      <c r="I16" s="51">
        <v>20</v>
      </c>
      <c r="J16" s="51">
        <v>30</v>
      </c>
      <c r="K16" s="74">
        <v>7.75</v>
      </c>
      <c r="L16" s="36">
        <v>1</v>
      </c>
      <c r="M16" s="89">
        <f t="shared" si="0"/>
        <v>1</v>
      </c>
      <c r="N16" s="49" t="str">
        <f t="shared" si="1"/>
        <v>OK</v>
      </c>
      <c r="O16" s="40"/>
      <c r="P16" s="105"/>
      <c r="Q16" s="108"/>
      <c r="R16" s="105"/>
      <c r="S16" s="108"/>
      <c r="T16" s="108"/>
      <c r="U16" s="108"/>
      <c r="V16" s="108"/>
      <c r="W16" s="108"/>
      <c r="X16" s="108"/>
      <c r="Y16" s="108"/>
      <c r="Z16" s="95"/>
      <c r="AA16" s="108"/>
      <c r="AB16" s="108"/>
      <c r="AC16" s="108"/>
      <c r="AD16" s="108"/>
      <c r="AE16" s="108"/>
      <c r="AF16" s="108"/>
      <c r="AG16" s="108"/>
      <c r="AH16" s="108"/>
      <c r="AI16" s="108"/>
      <c r="AJ16" s="108"/>
      <c r="AK16" s="108"/>
    </row>
    <row r="17" spans="1:37" ht="15" customHeight="1" x14ac:dyDescent="0.25">
      <c r="A17" s="232"/>
      <c r="B17" s="226"/>
      <c r="C17" s="60">
        <v>80</v>
      </c>
      <c r="D17" s="61" t="s">
        <v>392</v>
      </c>
      <c r="E17" s="34" t="s">
        <v>237</v>
      </c>
      <c r="F17" s="34" t="s">
        <v>470</v>
      </c>
      <c r="G17" s="34" t="s">
        <v>250</v>
      </c>
      <c r="H17" s="34" t="s">
        <v>240</v>
      </c>
      <c r="I17" s="51">
        <v>20</v>
      </c>
      <c r="J17" s="51">
        <v>30</v>
      </c>
      <c r="K17" s="74">
        <v>12.85</v>
      </c>
      <c r="L17" s="36"/>
      <c r="M17" s="89">
        <f t="shared" si="0"/>
        <v>0</v>
      </c>
      <c r="N17" s="49" t="str">
        <f t="shared" si="1"/>
        <v>OK</v>
      </c>
      <c r="O17" s="40"/>
      <c r="P17" s="105"/>
      <c r="Q17" s="108"/>
      <c r="R17" s="105"/>
      <c r="S17" s="108"/>
      <c r="T17" s="108"/>
      <c r="U17" s="108"/>
      <c r="V17" s="108"/>
      <c r="W17" s="108"/>
      <c r="X17" s="108"/>
      <c r="Y17" s="108"/>
      <c r="Z17" s="95"/>
      <c r="AA17" s="108"/>
      <c r="AB17" s="108"/>
      <c r="AC17" s="108"/>
      <c r="AD17" s="108"/>
      <c r="AE17" s="108"/>
      <c r="AF17" s="108"/>
      <c r="AG17" s="108"/>
      <c r="AH17" s="108"/>
      <c r="AI17" s="108"/>
      <c r="AJ17" s="108"/>
      <c r="AK17" s="108"/>
    </row>
    <row r="18" spans="1:37" ht="15" customHeight="1" x14ac:dyDescent="0.25">
      <c r="A18" s="232"/>
      <c r="B18" s="226"/>
      <c r="C18" s="60">
        <v>81</v>
      </c>
      <c r="D18" s="61" t="s">
        <v>95</v>
      </c>
      <c r="E18" s="34" t="s">
        <v>235</v>
      </c>
      <c r="F18" s="34" t="s">
        <v>342</v>
      </c>
      <c r="G18" s="34" t="s">
        <v>332</v>
      </c>
      <c r="H18" s="34" t="s">
        <v>240</v>
      </c>
      <c r="I18" s="51">
        <v>20</v>
      </c>
      <c r="J18" s="51">
        <v>30</v>
      </c>
      <c r="K18" s="74">
        <v>8.36</v>
      </c>
      <c r="L18" s="36">
        <v>50</v>
      </c>
      <c r="M18" s="89">
        <f t="shared" si="0"/>
        <v>50</v>
      </c>
      <c r="N18" s="49" t="str">
        <f t="shared" si="1"/>
        <v>OK</v>
      </c>
      <c r="O18" s="40"/>
      <c r="P18" s="105"/>
      <c r="Q18" s="108"/>
      <c r="R18" s="105"/>
      <c r="S18" s="108"/>
      <c r="T18" s="108"/>
      <c r="U18" s="108"/>
      <c r="V18" s="108"/>
      <c r="W18" s="108"/>
      <c r="X18" s="108"/>
      <c r="Y18" s="108"/>
      <c r="Z18" s="95"/>
      <c r="AA18" s="108"/>
      <c r="AB18" s="108"/>
      <c r="AC18" s="108"/>
      <c r="AD18" s="108"/>
      <c r="AE18" s="108"/>
      <c r="AF18" s="108"/>
      <c r="AG18" s="108"/>
      <c r="AH18" s="108"/>
      <c r="AI18" s="108"/>
      <c r="AJ18" s="108"/>
      <c r="AK18" s="108"/>
    </row>
    <row r="19" spans="1:37" ht="15" customHeight="1" x14ac:dyDescent="0.25">
      <c r="A19" s="232"/>
      <c r="B19" s="226"/>
      <c r="C19" s="60">
        <v>82</v>
      </c>
      <c r="D19" s="61" t="s">
        <v>96</v>
      </c>
      <c r="E19" s="34" t="s">
        <v>237</v>
      </c>
      <c r="F19" s="34" t="s">
        <v>471</v>
      </c>
      <c r="G19" s="34" t="s">
        <v>472</v>
      </c>
      <c r="H19" s="34" t="s">
        <v>242</v>
      </c>
      <c r="I19" s="51">
        <v>20</v>
      </c>
      <c r="J19" s="51">
        <v>30</v>
      </c>
      <c r="K19" s="74">
        <v>10.67</v>
      </c>
      <c r="L19" s="36">
        <v>1</v>
      </c>
      <c r="M19" s="89">
        <f t="shared" si="0"/>
        <v>1</v>
      </c>
      <c r="N19" s="49" t="str">
        <f t="shared" si="1"/>
        <v>OK</v>
      </c>
      <c r="O19" s="40"/>
      <c r="P19" s="105"/>
      <c r="Q19" s="108"/>
      <c r="R19" s="105"/>
      <c r="S19" s="108"/>
      <c r="T19" s="108"/>
      <c r="U19" s="108"/>
      <c r="V19" s="108"/>
      <c r="W19" s="108"/>
      <c r="X19" s="108"/>
      <c r="Y19" s="108"/>
      <c r="Z19" s="95"/>
      <c r="AA19" s="108"/>
      <c r="AB19" s="108"/>
      <c r="AC19" s="108"/>
      <c r="AD19" s="108"/>
      <c r="AE19" s="108"/>
      <c r="AF19" s="108"/>
      <c r="AG19" s="108"/>
      <c r="AH19" s="108"/>
      <c r="AI19" s="108"/>
      <c r="AJ19" s="108"/>
      <c r="AK19" s="108"/>
    </row>
    <row r="20" spans="1:37" ht="15" customHeight="1" x14ac:dyDescent="0.25">
      <c r="A20" s="232"/>
      <c r="B20" s="226"/>
      <c r="C20" s="60">
        <v>83</v>
      </c>
      <c r="D20" s="61" t="s">
        <v>97</v>
      </c>
      <c r="E20" s="34" t="s">
        <v>235</v>
      </c>
      <c r="F20" s="34" t="s">
        <v>342</v>
      </c>
      <c r="G20" s="34" t="s">
        <v>332</v>
      </c>
      <c r="H20" s="34" t="s">
        <v>240</v>
      </c>
      <c r="I20" s="51">
        <v>20</v>
      </c>
      <c r="J20" s="51">
        <v>30</v>
      </c>
      <c r="K20" s="74">
        <v>1.48</v>
      </c>
      <c r="L20" s="36">
        <v>100</v>
      </c>
      <c r="M20" s="89">
        <f t="shared" si="0"/>
        <v>100</v>
      </c>
      <c r="N20" s="49" t="str">
        <f t="shared" si="1"/>
        <v>OK</v>
      </c>
      <c r="O20" s="40"/>
      <c r="P20" s="105"/>
      <c r="Q20" s="108"/>
      <c r="R20" s="105"/>
      <c r="S20" s="108"/>
      <c r="T20" s="108"/>
      <c r="U20" s="108"/>
      <c r="V20" s="108"/>
      <c r="W20" s="108"/>
      <c r="X20" s="108"/>
      <c r="Y20" s="108"/>
      <c r="Z20" s="95"/>
      <c r="AA20" s="108"/>
      <c r="AB20" s="108"/>
      <c r="AC20" s="108"/>
      <c r="AD20" s="108"/>
      <c r="AE20" s="108"/>
      <c r="AF20" s="108"/>
      <c r="AG20" s="108"/>
      <c r="AH20" s="108"/>
      <c r="AI20" s="108"/>
      <c r="AJ20" s="108"/>
      <c r="AK20" s="108"/>
    </row>
    <row r="21" spans="1:37" ht="15" customHeight="1" x14ac:dyDescent="0.25">
      <c r="A21" s="232"/>
      <c r="B21" s="226"/>
      <c r="C21" s="57">
        <v>84</v>
      </c>
      <c r="D21" s="62" t="s">
        <v>98</v>
      </c>
      <c r="E21" s="34" t="s">
        <v>235</v>
      </c>
      <c r="F21" s="34" t="s">
        <v>473</v>
      </c>
      <c r="G21" s="56" t="s">
        <v>333</v>
      </c>
      <c r="H21" s="51" t="s">
        <v>240</v>
      </c>
      <c r="I21" s="51">
        <v>20</v>
      </c>
      <c r="J21" s="51">
        <v>30</v>
      </c>
      <c r="K21" s="74">
        <v>26.67</v>
      </c>
      <c r="L21" s="36"/>
      <c r="M21" s="89">
        <f t="shared" si="0"/>
        <v>0</v>
      </c>
      <c r="N21" s="49" t="str">
        <f t="shared" si="1"/>
        <v>OK</v>
      </c>
      <c r="O21" s="40"/>
      <c r="P21" s="105"/>
      <c r="Q21" s="108"/>
      <c r="R21" s="105"/>
      <c r="S21" s="108"/>
      <c r="T21" s="108"/>
      <c r="U21" s="108"/>
      <c r="V21" s="108"/>
      <c r="W21" s="108"/>
      <c r="X21" s="108"/>
      <c r="Y21" s="108"/>
      <c r="Z21" s="95"/>
      <c r="AA21" s="108"/>
      <c r="AB21" s="108"/>
      <c r="AC21" s="108"/>
      <c r="AD21" s="108"/>
      <c r="AE21" s="108"/>
      <c r="AF21" s="108"/>
      <c r="AG21" s="108"/>
      <c r="AH21" s="108"/>
      <c r="AI21" s="108"/>
      <c r="AJ21" s="108"/>
      <c r="AK21" s="108"/>
    </row>
    <row r="22" spans="1:37" ht="15" customHeight="1" x14ac:dyDescent="0.25">
      <c r="A22" s="232"/>
      <c r="B22" s="226"/>
      <c r="C22" s="60">
        <v>85</v>
      </c>
      <c r="D22" s="61" t="s">
        <v>32</v>
      </c>
      <c r="E22" s="34" t="s">
        <v>235</v>
      </c>
      <c r="F22" s="34" t="s">
        <v>474</v>
      </c>
      <c r="G22" s="56" t="s">
        <v>333</v>
      </c>
      <c r="H22" s="34" t="s">
        <v>31</v>
      </c>
      <c r="I22" s="51">
        <v>20</v>
      </c>
      <c r="J22" s="51">
        <v>30</v>
      </c>
      <c r="K22" s="74">
        <v>34.799999999999997</v>
      </c>
      <c r="L22" s="36"/>
      <c r="M22" s="89">
        <f t="shared" si="0"/>
        <v>0</v>
      </c>
      <c r="N22" s="49" t="str">
        <f t="shared" si="1"/>
        <v>OK</v>
      </c>
      <c r="O22" s="40"/>
      <c r="P22" s="105"/>
      <c r="Q22" s="108"/>
      <c r="R22" s="105"/>
      <c r="S22" s="108"/>
      <c r="T22" s="108"/>
      <c r="U22" s="108"/>
      <c r="V22" s="108"/>
      <c r="W22" s="108"/>
      <c r="X22" s="108"/>
      <c r="Y22" s="108"/>
      <c r="Z22" s="95"/>
      <c r="AA22" s="108"/>
      <c r="AB22" s="108"/>
      <c r="AC22" s="108"/>
      <c r="AD22" s="108"/>
      <c r="AE22" s="108"/>
      <c r="AF22" s="108"/>
      <c r="AG22" s="108"/>
      <c r="AH22" s="108"/>
      <c r="AI22" s="108"/>
      <c r="AJ22" s="108"/>
      <c r="AK22" s="108"/>
    </row>
    <row r="23" spans="1:37" ht="15" customHeight="1" x14ac:dyDescent="0.25">
      <c r="A23" s="232"/>
      <c r="B23" s="226"/>
      <c r="C23" s="60">
        <v>86</v>
      </c>
      <c r="D23" s="61" t="s">
        <v>58</v>
      </c>
      <c r="E23" s="34" t="s">
        <v>235</v>
      </c>
      <c r="F23" s="34" t="s">
        <v>375</v>
      </c>
      <c r="G23" s="56" t="s">
        <v>475</v>
      </c>
      <c r="H23" s="34" t="s">
        <v>31</v>
      </c>
      <c r="I23" s="51">
        <v>20</v>
      </c>
      <c r="J23" s="51">
        <v>30</v>
      </c>
      <c r="K23" s="74">
        <v>26.86</v>
      </c>
      <c r="L23" s="36"/>
      <c r="M23" s="89">
        <f t="shared" si="0"/>
        <v>0</v>
      </c>
      <c r="N23" s="49" t="str">
        <f t="shared" si="1"/>
        <v>OK</v>
      </c>
      <c r="O23" s="40"/>
      <c r="P23" s="105"/>
      <c r="Q23" s="108"/>
      <c r="R23" s="105"/>
      <c r="S23" s="108"/>
      <c r="T23" s="108"/>
      <c r="U23" s="108"/>
      <c r="V23" s="108"/>
      <c r="W23" s="108"/>
      <c r="X23" s="108"/>
      <c r="Y23" s="108"/>
      <c r="Z23" s="95"/>
      <c r="AA23" s="108"/>
      <c r="AB23" s="108"/>
      <c r="AC23" s="108"/>
      <c r="AD23" s="108"/>
      <c r="AE23" s="108"/>
      <c r="AF23" s="108"/>
      <c r="AG23" s="108"/>
      <c r="AH23" s="108"/>
      <c r="AI23" s="108"/>
      <c r="AJ23" s="108"/>
      <c r="AK23" s="108"/>
    </row>
    <row r="24" spans="1:37" ht="15" customHeight="1" x14ac:dyDescent="0.25">
      <c r="A24" s="232"/>
      <c r="B24" s="226"/>
      <c r="C24" s="60">
        <v>87</v>
      </c>
      <c r="D24" s="61" t="s">
        <v>99</v>
      </c>
      <c r="E24" s="34" t="s">
        <v>237</v>
      </c>
      <c r="F24" s="34" t="s">
        <v>334</v>
      </c>
      <c r="G24" s="56" t="s">
        <v>476</v>
      </c>
      <c r="H24" s="34" t="s">
        <v>240</v>
      </c>
      <c r="I24" s="51">
        <v>20</v>
      </c>
      <c r="J24" s="51">
        <v>30</v>
      </c>
      <c r="K24" s="74">
        <v>26.73</v>
      </c>
      <c r="L24" s="36">
        <v>50</v>
      </c>
      <c r="M24" s="89">
        <f t="shared" si="0"/>
        <v>50</v>
      </c>
      <c r="N24" s="49" t="str">
        <f t="shared" si="1"/>
        <v>OK</v>
      </c>
      <c r="O24" s="40"/>
      <c r="P24" s="105"/>
      <c r="Q24" s="108"/>
      <c r="R24" s="105"/>
      <c r="S24" s="108"/>
      <c r="T24" s="108"/>
      <c r="U24" s="108"/>
      <c r="V24" s="108"/>
      <c r="W24" s="108"/>
      <c r="X24" s="108"/>
      <c r="Y24" s="108"/>
      <c r="Z24" s="95"/>
      <c r="AA24" s="108"/>
      <c r="AB24" s="108"/>
      <c r="AC24" s="108"/>
      <c r="AD24" s="108"/>
      <c r="AE24" s="108"/>
      <c r="AF24" s="108"/>
      <c r="AG24" s="108"/>
      <c r="AH24" s="108"/>
      <c r="AI24" s="108"/>
      <c r="AJ24" s="108"/>
      <c r="AK24" s="108"/>
    </row>
    <row r="25" spans="1:37" ht="15" customHeight="1" x14ac:dyDescent="0.25">
      <c r="A25" s="232"/>
      <c r="B25" s="226"/>
      <c r="C25" s="60">
        <v>88</v>
      </c>
      <c r="D25" s="61" t="s">
        <v>100</v>
      </c>
      <c r="E25" s="34" t="s">
        <v>237</v>
      </c>
      <c r="F25" s="34" t="s">
        <v>335</v>
      </c>
      <c r="G25" s="56" t="s">
        <v>477</v>
      </c>
      <c r="H25" s="34" t="s">
        <v>240</v>
      </c>
      <c r="I25" s="51">
        <v>20</v>
      </c>
      <c r="J25" s="51">
        <v>30</v>
      </c>
      <c r="K25" s="74">
        <v>66.45</v>
      </c>
      <c r="L25" s="36">
        <v>50</v>
      </c>
      <c r="M25" s="89">
        <f t="shared" si="0"/>
        <v>50</v>
      </c>
      <c r="N25" s="49" t="str">
        <f t="shared" si="1"/>
        <v>OK</v>
      </c>
      <c r="O25" s="40"/>
      <c r="P25" s="105"/>
      <c r="Q25" s="108"/>
      <c r="R25" s="105"/>
      <c r="S25" s="108"/>
      <c r="T25" s="108"/>
      <c r="U25" s="108"/>
      <c r="V25" s="108"/>
      <c r="W25" s="108"/>
      <c r="X25" s="108"/>
      <c r="Y25" s="108"/>
      <c r="Z25" s="95"/>
      <c r="AA25" s="108"/>
      <c r="AB25" s="108"/>
      <c r="AC25" s="108"/>
      <c r="AD25" s="108"/>
      <c r="AE25" s="108"/>
      <c r="AF25" s="108"/>
      <c r="AG25" s="108"/>
      <c r="AH25" s="108"/>
      <c r="AI25" s="108"/>
      <c r="AJ25" s="108"/>
      <c r="AK25" s="108"/>
    </row>
    <row r="26" spans="1:37" ht="15" customHeight="1" x14ac:dyDescent="0.25">
      <c r="A26" s="232"/>
      <c r="B26" s="226"/>
      <c r="C26" s="57">
        <v>89</v>
      </c>
      <c r="D26" s="62" t="s">
        <v>33</v>
      </c>
      <c r="E26" s="34" t="s">
        <v>237</v>
      </c>
      <c r="F26" s="34" t="s">
        <v>474</v>
      </c>
      <c r="G26" s="56">
        <v>62091</v>
      </c>
      <c r="H26" s="51" t="s">
        <v>31</v>
      </c>
      <c r="I26" s="51">
        <v>20</v>
      </c>
      <c r="J26" s="51">
        <v>30</v>
      </c>
      <c r="K26" s="74">
        <v>6.48</v>
      </c>
      <c r="L26" s="36">
        <v>50</v>
      </c>
      <c r="M26" s="89">
        <f t="shared" si="0"/>
        <v>50</v>
      </c>
      <c r="N26" s="49" t="str">
        <f t="shared" si="1"/>
        <v>OK</v>
      </c>
      <c r="O26" s="40"/>
      <c r="P26" s="105"/>
      <c r="Q26" s="108"/>
      <c r="R26" s="105"/>
      <c r="S26" s="108"/>
      <c r="T26" s="108"/>
      <c r="U26" s="108"/>
      <c r="V26" s="108"/>
      <c r="W26" s="108"/>
      <c r="X26" s="108"/>
      <c r="Y26" s="108"/>
      <c r="Z26" s="95"/>
      <c r="AA26" s="108"/>
      <c r="AB26" s="108"/>
      <c r="AC26" s="108"/>
      <c r="AD26" s="108"/>
      <c r="AE26" s="108"/>
      <c r="AF26" s="108"/>
      <c r="AG26" s="108"/>
      <c r="AH26" s="108"/>
      <c r="AI26" s="108"/>
      <c r="AJ26" s="108"/>
      <c r="AK26" s="108"/>
    </row>
    <row r="27" spans="1:37" ht="15" customHeight="1" x14ac:dyDescent="0.25">
      <c r="A27" s="232"/>
      <c r="B27" s="226"/>
      <c r="C27" s="60">
        <v>90</v>
      </c>
      <c r="D27" s="61" t="s">
        <v>393</v>
      </c>
      <c r="E27" s="34" t="s">
        <v>237</v>
      </c>
      <c r="F27" s="34" t="s">
        <v>474</v>
      </c>
      <c r="G27" s="56" t="s">
        <v>478</v>
      </c>
      <c r="H27" s="34" t="s">
        <v>31</v>
      </c>
      <c r="I27" s="51">
        <v>20</v>
      </c>
      <c r="J27" s="51">
        <v>30</v>
      </c>
      <c r="K27" s="74">
        <v>7.72</v>
      </c>
      <c r="L27" s="36"/>
      <c r="M27" s="89">
        <f t="shared" si="0"/>
        <v>0</v>
      </c>
      <c r="N27" s="49" t="str">
        <f t="shared" si="1"/>
        <v>OK</v>
      </c>
      <c r="O27" s="40"/>
      <c r="P27" s="105"/>
      <c r="Q27" s="108"/>
      <c r="R27" s="105"/>
      <c r="S27" s="108"/>
      <c r="T27" s="108"/>
      <c r="U27" s="108"/>
      <c r="V27" s="108"/>
      <c r="W27" s="108"/>
      <c r="X27" s="108"/>
      <c r="Y27" s="108"/>
      <c r="Z27" s="95"/>
      <c r="AA27" s="108"/>
      <c r="AB27" s="108"/>
      <c r="AC27" s="108"/>
      <c r="AD27" s="108"/>
      <c r="AE27" s="108"/>
      <c r="AF27" s="108"/>
      <c r="AG27" s="108"/>
      <c r="AH27" s="108"/>
      <c r="AI27" s="108"/>
      <c r="AJ27" s="108"/>
      <c r="AK27" s="108"/>
    </row>
    <row r="28" spans="1:37" ht="15" customHeight="1" x14ac:dyDescent="0.25">
      <c r="A28" s="232"/>
      <c r="B28" s="226"/>
      <c r="C28" s="60">
        <v>91</v>
      </c>
      <c r="D28" s="61" t="s">
        <v>56</v>
      </c>
      <c r="E28" s="34" t="s">
        <v>235</v>
      </c>
      <c r="F28" s="34" t="s">
        <v>331</v>
      </c>
      <c r="G28" s="56" t="s">
        <v>248</v>
      </c>
      <c r="H28" s="34" t="s">
        <v>31</v>
      </c>
      <c r="I28" s="51">
        <v>20</v>
      </c>
      <c r="J28" s="51">
        <v>30</v>
      </c>
      <c r="K28" s="74">
        <v>24.24</v>
      </c>
      <c r="L28" s="36">
        <v>10</v>
      </c>
      <c r="M28" s="89">
        <f t="shared" si="0"/>
        <v>10</v>
      </c>
      <c r="N28" s="49" t="str">
        <f t="shared" si="1"/>
        <v>OK</v>
      </c>
      <c r="O28" s="40"/>
      <c r="P28" s="105"/>
      <c r="Q28" s="108"/>
      <c r="R28" s="105"/>
      <c r="S28" s="108"/>
      <c r="T28" s="108"/>
      <c r="U28" s="108"/>
      <c r="V28" s="108"/>
      <c r="W28" s="108"/>
      <c r="X28" s="108"/>
      <c r="Y28" s="108"/>
      <c r="Z28" s="95"/>
      <c r="AA28" s="108"/>
      <c r="AB28" s="108"/>
      <c r="AC28" s="108"/>
      <c r="AD28" s="108"/>
      <c r="AE28" s="108"/>
      <c r="AF28" s="108"/>
      <c r="AG28" s="108"/>
      <c r="AH28" s="108"/>
      <c r="AI28" s="108"/>
      <c r="AJ28" s="108"/>
      <c r="AK28" s="108"/>
    </row>
    <row r="29" spans="1:37" ht="15" customHeight="1" x14ac:dyDescent="0.25">
      <c r="A29" s="232"/>
      <c r="B29" s="226"/>
      <c r="C29" s="60">
        <v>92</v>
      </c>
      <c r="D29" s="62" t="s">
        <v>51</v>
      </c>
      <c r="E29" s="34" t="s">
        <v>235</v>
      </c>
      <c r="F29" s="34" t="s">
        <v>331</v>
      </c>
      <c r="G29" s="34" t="s">
        <v>248</v>
      </c>
      <c r="H29" s="51" t="s">
        <v>31</v>
      </c>
      <c r="I29" s="51">
        <v>20</v>
      </c>
      <c r="J29" s="51">
        <v>30</v>
      </c>
      <c r="K29" s="74">
        <v>23.42</v>
      </c>
      <c r="L29" s="36">
        <v>10</v>
      </c>
      <c r="M29" s="89">
        <f t="shared" si="0"/>
        <v>10</v>
      </c>
      <c r="N29" s="49" t="str">
        <f t="shared" si="1"/>
        <v>OK</v>
      </c>
      <c r="O29" s="40"/>
      <c r="P29" s="105"/>
      <c r="Q29" s="108"/>
      <c r="R29" s="105"/>
      <c r="S29" s="108"/>
      <c r="T29" s="108"/>
      <c r="U29" s="108"/>
      <c r="V29" s="108"/>
      <c r="W29" s="108"/>
      <c r="X29" s="108"/>
      <c r="Y29" s="108"/>
      <c r="Z29" s="95"/>
      <c r="AA29" s="108"/>
      <c r="AB29" s="108"/>
      <c r="AC29" s="108"/>
      <c r="AD29" s="108"/>
      <c r="AE29" s="108"/>
      <c r="AF29" s="108"/>
      <c r="AG29" s="108"/>
      <c r="AH29" s="108"/>
      <c r="AI29" s="108"/>
      <c r="AJ29" s="108"/>
      <c r="AK29" s="108"/>
    </row>
    <row r="30" spans="1:37" ht="15" customHeight="1" x14ac:dyDescent="0.25">
      <c r="A30" s="232"/>
      <c r="B30" s="226"/>
      <c r="C30" s="60">
        <v>93</v>
      </c>
      <c r="D30" s="62" t="s">
        <v>55</v>
      </c>
      <c r="E30" s="34" t="s">
        <v>235</v>
      </c>
      <c r="F30" s="34" t="s">
        <v>331</v>
      </c>
      <c r="G30" s="34" t="s">
        <v>248</v>
      </c>
      <c r="H30" s="51" t="s">
        <v>31</v>
      </c>
      <c r="I30" s="51">
        <v>20</v>
      </c>
      <c r="J30" s="51">
        <v>30</v>
      </c>
      <c r="K30" s="74">
        <v>23.8</v>
      </c>
      <c r="L30" s="36">
        <v>10</v>
      </c>
      <c r="M30" s="89">
        <f t="shared" si="0"/>
        <v>10</v>
      </c>
      <c r="N30" s="49" t="str">
        <f t="shared" si="1"/>
        <v>OK</v>
      </c>
      <c r="O30" s="40"/>
      <c r="P30" s="105"/>
      <c r="Q30" s="108"/>
      <c r="R30" s="105"/>
      <c r="S30" s="108"/>
      <c r="T30" s="108"/>
      <c r="U30" s="108"/>
      <c r="V30" s="108"/>
      <c r="W30" s="108"/>
      <c r="X30" s="108"/>
      <c r="Y30" s="108"/>
      <c r="Z30" s="95"/>
      <c r="AA30" s="108"/>
      <c r="AB30" s="108"/>
      <c r="AC30" s="108"/>
      <c r="AD30" s="108"/>
      <c r="AE30" s="108"/>
      <c r="AF30" s="108"/>
      <c r="AG30" s="108"/>
      <c r="AH30" s="108"/>
      <c r="AI30" s="108"/>
      <c r="AJ30" s="108"/>
      <c r="AK30" s="108"/>
    </row>
    <row r="31" spans="1:37" ht="15" customHeight="1" x14ac:dyDescent="0.25">
      <c r="A31" s="232"/>
      <c r="B31" s="226"/>
      <c r="C31" s="57">
        <v>94</v>
      </c>
      <c r="D31" s="62" t="s">
        <v>57</v>
      </c>
      <c r="E31" s="34" t="s">
        <v>235</v>
      </c>
      <c r="F31" s="34" t="s">
        <v>331</v>
      </c>
      <c r="G31" s="34" t="s">
        <v>248</v>
      </c>
      <c r="H31" s="51" t="s">
        <v>31</v>
      </c>
      <c r="I31" s="51">
        <v>20</v>
      </c>
      <c r="J31" s="51">
        <v>30</v>
      </c>
      <c r="K31" s="74">
        <v>24.36</v>
      </c>
      <c r="L31" s="36">
        <v>10</v>
      </c>
      <c r="M31" s="89">
        <f t="shared" si="0"/>
        <v>10</v>
      </c>
      <c r="N31" s="49" t="str">
        <f t="shared" si="1"/>
        <v>OK</v>
      </c>
      <c r="O31" s="40"/>
      <c r="P31" s="105"/>
      <c r="Q31" s="108"/>
      <c r="R31" s="105"/>
      <c r="S31" s="108"/>
      <c r="T31" s="108"/>
      <c r="U31" s="108"/>
      <c r="V31" s="108"/>
      <c r="W31" s="108"/>
      <c r="X31" s="108"/>
      <c r="Y31" s="108"/>
      <c r="Z31" s="95"/>
      <c r="AA31" s="108"/>
      <c r="AB31" s="108"/>
      <c r="AC31" s="108"/>
      <c r="AD31" s="108"/>
      <c r="AE31" s="108"/>
      <c r="AF31" s="108"/>
      <c r="AG31" s="108"/>
      <c r="AH31" s="108"/>
      <c r="AI31" s="108"/>
      <c r="AJ31" s="108"/>
      <c r="AK31" s="108"/>
    </row>
    <row r="32" spans="1:37" ht="15" customHeight="1" x14ac:dyDescent="0.25">
      <c r="A32" s="232"/>
      <c r="B32" s="226"/>
      <c r="C32" s="60">
        <v>95</v>
      </c>
      <c r="D32" s="62" t="s">
        <v>52</v>
      </c>
      <c r="E32" s="34" t="s">
        <v>235</v>
      </c>
      <c r="F32" s="34" t="s">
        <v>331</v>
      </c>
      <c r="G32" s="34" t="s">
        <v>248</v>
      </c>
      <c r="H32" s="51" t="s">
        <v>31</v>
      </c>
      <c r="I32" s="51">
        <v>20</v>
      </c>
      <c r="J32" s="51">
        <v>30</v>
      </c>
      <c r="K32" s="74">
        <v>23.8</v>
      </c>
      <c r="L32" s="36">
        <v>10</v>
      </c>
      <c r="M32" s="89">
        <f t="shared" si="0"/>
        <v>10</v>
      </c>
      <c r="N32" s="49" t="str">
        <f t="shared" si="1"/>
        <v>OK</v>
      </c>
      <c r="O32" s="40"/>
      <c r="P32" s="105"/>
      <c r="Q32" s="108"/>
      <c r="R32" s="105"/>
      <c r="S32" s="108"/>
      <c r="T32" s="108"/>
      <c r="U32" s="108"/>
      <c r="V32" s="108"/>
      <c r="W32" s="108"/>
      <c r="X32" s="108"/>
      <c r="Y32" s="108"/>
      <c r="Z32" s="95"/>
      <c r="AA32" s="108"/>
      <c r="AB32" s="108"/>
      <c r="AC32" s="108"/>
      <c r="AD32" s="108"/>
      <c r="AE32" s="108"/>
      <c r="AF32" s="108"/>
      <c r="AG32" s="108"/>
      <c r="AH32" s="108"/>
      <c r="AI32" s="108"/>
      <c r="AJ32" s="108"/>
      <c r="AK32" s="108"/>
    </row>
    <row r="33" spans="1:37" ht="15" customHeight="1" x14ac:dyDescent="0.25">
      <c r="A33" s="232"/>
      <c r="B33" s="226"/>
      <c r="C33" s="60">
        <v>96</v>
      </c>
      <c r="D33" s="61" t="s">
        <v>53</v>
      </c>
      <c r="E33" s="34" t="s">
        <v>235</v>
      </c>
      <c r="F33" s="34" t="s">
        <v>331</v>
      </c>
      <c r="G33" s="34" t="s">
        <v>248</v>
      </c>
      <c r="H33" s="34" t="s">
        <v>31</v>
      </c>
      <c r="I33" s="51">
        <v>20</v>
      </c>
      <c r="J33" s="51">
        <v>30</v>
      </c>
      <c r="K33" s="74">
        <v>24.8</v>
      </c>
      <c r="L33" s="36"/>
      <c r="M33" s="89">
        <f t="shared" si="0"/>
        <v>0</v>
      </c>
      <c r="N33" s="49" t="str">
        <f t="shared" si="1"/>
        <v>OK</v>
      </c>
      <c r="O33" s="40"/>
      <c r="P33" s="105"/>
      <c r="Q33" s="108"/>
      <c r="R33" s="105"/>
      <c r="S33" s="108"/>
      <c r="T33" s="108"/>
      <c r="U33" s="108"/>
      <c r="V33" s="108"/>
      <c r="W33" s="108"/>
      <c r="X33" s="108"/>
      <c r="Y33" s="108"/>
      <c r="Z33" s="95"/>
      <c r="AA33" s="108"/>
      <c r="AB33" s="108"/>
      <c r="AC33" s="108"/>
      <c r="AD33" s="108"/>
      <c r="AE33" s="108"/>
      <c r="AF33" s="108"/>
      <c r="AG33" s="108"/>
      <c r="AH33" s="108"/>
      <c r="AI33" s="108"/>
      <c r="AJ33" s="108"/>
      <c r="AK33" s="108"/>
    </row>
    <row r="34" spans="1:37" ht="15" customHeight="1" x14ac:dyDescent="0.25">
      <c r="A34" s="232"/>
      <c r="B34" s="226"/>
      <c r="C34" s="60">
        <v>97</v>
      </c>
      <c r="D34" s="61" t="s">
        <v>101</v>
      </c>
      <c r="E34" s="34" t="s">
        <v>235</v>
      </c>
      <c r="F34" s="34" t="s">
        <v>331</v>
      </c>
      <c r="G34" s="34" t="s">
        <v>248</v>
      </c>
      <c r="H34" s="34" t="s">
        <v>31</v>
      </c>
      <c r="I34" s="51">
        <v>20</v>
      </c>
      <c r="J34" s="51">
        <v>30</v>
      </c>
      <c r="K34" s="74">
        <v>18.45</v>
      </c>
      <c r="L34" s="36"/>
      <c r="M34" s="89">
        <f t="shared" si="0"/>
        <v>0</v>
      </c>
      <c r="N34" s="49" t="str">
        <f t="shared" si="1"/>
        <v>OK</v>
      </c>
      <c r="O34" s="40"/>
      <c r="P34" s="105"/>
      <c r="Q34" s="108"/>
      <c r="R34" s="105"/>
      <c r="S34" s="108"/>
      <c r="T34" s="108"/>
      <c r="U34" s="108"/>
      <c r="V34" s="108"/>
      <c r="W34" s="108"/>
      <c r="X34" s="108"/>
      <c r="Y34" s="108"/>
      <c r="Z34" s="95"/>
      <c r="AA34" s="108"/>
      <c r="AB34" s="108"/>
      <c r="AC34" s="108"/>
      <c r="AD34" s="108"/>
      <c r="AE34" s="108"/>
      <c r="AF34" s="108"/>
      <c r="AG34" s="108"/>
      <c r="AH34" s="108"/>
      <c r="AI34" s="108"/>
      <c r="AJ34" s="108"/>
      <c r="AK34" s="108"/>
    </row>
    <row r="35" spans="1:37" ht="15" customHeight="1" x14ac:dyDescent="0.25">
      <c r="A35" s="232"/>
      <c r="B35" s="226"/>
      <c r="C35" s="60">
        <v>98</v>
      </c>
      <c r="D35" s="62" t="s">
        <v>54</v>
      </c>
      <c r="E35" s="34" t="s">
        <v>235</v>
      </c>
      <c r="F35" s="34" t="s">
        <v>331</v>
      </c>
      <c r="G35" s="34" t="s">
        <v>248</v>
      </c>
      <c r="H35" s="51" t="s">
        <v>31</v>
      </c>
      <c r="I35" s="51">
        <v>20</v>
      </c>
      <c r="J35" s="51">
        <v>30</v>
      </c>
      <c r="K35" s="74">
        <v>24.46</v>
      </c>
      <c r="L35" s="36"/>
      <c r="M35" s="89">
        <f t="shared" si="0"/>
        <v>0</v>
      </c>
      <c r="N35" s="49" t="str">
        <f t="shared" si="1"/>
        <v>OK</v>
      </c>
      <c r="O35" s="40"/>
      <c r="P35" s="105"/>
      <c r="Q35" s="108"/>
      <c r="R35" s="105"/>
      <c r="S35" s="108"/>
      <c r="T35" s="108"/>
      <c r="U35" s="108"/>
      <c r="V35" s="108"/>
      <c r="W35" s="108"/>
      <c r="X35" s="108"/>
      <c r="Y35" s="108"/>
      <c r="Z35" s="95"/>
      <c r="AA35" s="108"/>
      <c r="AB35" s="108"/>
      <c r="AC35" s="108"/>
      <c r="AD35" s="108"/>
      <c r="AE35" s="108"/>
      <c r="AF35" s="108"/>
      <c r="AG35" s="108"/>
      <c r="AH35" s="108"/>
      <c r="AI35" s="108"/>
      <c r="AJ35" s="108"/>
      <c r="AK35" s="108"/>
    </row>
    <row r="36" spans="1:37" ht="15" customHeight="1" x14ac:dyDescent="0.25">
      <c r="A36" s="232"/>
      <c r="B36" s="226"/>
      <c r="C36" s="57">
        <v>99</v>
      </c>
      <c r="D36" s="62" t="s">
        <v>102</v>
      </c>
      <c r="E36" s="34" t="s">
        <v>235</v>
      </c>
      <c r="F36" s="34" t="s">
        <v>470</v>
      </c>
      <c r="G36" s="34" t="s">
        <v>479</v>
      </c>
      <c r="H36" s="51" t="s">
        <v>243</v>
      </c>
      <c r="I36" s="51">
        <v>20</v>
      </c>
      <c r="J36" s="51">
        <v>30</v>
      </c>
      <c r="K36" s="74">
        <v>24.17</v>
      </c>
      <c r="L36" s="36"/>
      <c r="M36" s="89">
        <f t="shared" si="0"/>
        <v>0</v>
      </c>
      <c r="N36" s="49" t="str">
        <f t="shared" si="1"/>
        <v>OK</v>
      </c>
      <c r="O36" s="40"/>
      <c r="P36" s="105"/>
      <c r="Q36" s="108"/>
      <c r="R36" s="105"/>
      <c r="S36" s="108"/>
      <c r="T36" s="108"/>
      <c r="U36" s="108"/>
      <c r="V36" s="108"/>
      <c r="W36" s="108"/>
      <c r="X36" s="108"/>
      <c r="Y36" s="108"/>
      <c r="Z36" s="95"/>
      <c r="AA36" s="108"/>
      <c r="AB36" s="108"/>
      <c r="AC36" s="108"/>
      <c r="AD36" s="108"/>
      <c r="AE36" s="108"/>
      <c r="AF36" s="108"/>
      <c r="AG36" s="108"/>
      <c r="AH36" s="108"/>
      <c r="AI36" s="108"/>
      <c r="AJ36" s="108"/>
      <c r="AK36" s="108"/>
    </row>
    <row r="37" spans="1:37" ht="15" customHeight="1" x14ac:dyDescent="0.25">
      <c r="A37" s="232"/>
      <c r="B37" s="226"/>
      <c r="C37" s="60">
        <v>100</v>
      </c>
      <c r="D37" s="62" t="s">
        <v>103</v>
      </c>
      <c r="E37" s="34" t="s">
        <v>235</v>
      </c>
      <c r="F37" s="34" t="s">
        <v>470</v>
      </c>
      <c r="G37" s="34" t="s">
        <v>479</v>
      </c>
      <c r="H37" s="51" t="s">
        <v>243</v>
      </c>
      <c r="I37" s="51">
        <v>20</v>
      </c>
      <c r="J37" s="51">
        <v>30</v>
      </c>
      <c r="K37" s="74">
        <v>20.83</v>
      </c>
      <c r="L37" s="36"/>
      <c r="M37" s="89">
        <f t="shared" si="0"/>
        <v>0</v>
      </c>
      <c r="N37" s="49" t="str">
        <f t="shared" si="1"/>
        <v>OK</v>
      </c>
      <c r="O37" s="40"/>
      <c r="P37" s="105"/>
      <c r="Q37" s="108"/>
      <c r="R37" s="105"/>
      <c r="S37" s="108"/>
      <c r="T37" s="108"/>
      <c r="U37" s="108"/>
      <c r="V37" s="108"/>
      <c r="W37" s="108"/>
      <c r="X37" s="108"/>
      <c r="Y37" s="108"/>
      <c r="Z37" s="95"/>
      <c r="AA37" s="108"/>
      <c r="AB37" s="108"/>
      <c r="AC37" s="108"/>
      <c r="AD37" s="108"/>
      <c r="AE37" s="108"/>
      <c r="AF37" s="108"/>
      <c r="AG37" s="108"/>
      <c r="AH37" s="108"/>
      <c r="AI37" s="108"/>
      <c r="AJ37" s="108"/>
      <c r="AK37" s="108"/>
    </row>
    <row r="38" spans="1:37" ht="15" customHeight="1" x14ac:dyDescent="0.25">
      <c r="A38" s="232"/>
      <c r="B38" s="226"/>
      <c r="C38" s="60">
        <v>101</v>
      </c>
      <c r="D38" s="61" t="s">
        <v>104</v>
      </c>
      <c r="E38" s="34" t="s">
        <v>235</v>
      </c>
      <c r="F38" s="34" t="s">
        <v>337</v>
      </c>
      <c r="G38" s="34" t="s">
        <v>332</v>
      </c>
      <c r="H38" s="34" t="s">
        <v>240</v>
      </c>
      <c r="I38" s="51">
        <v>20</v>
      </c>
      <c r="J38" s="51">
        <v>30</v>
      </c>
      <c r="K38" s="74">
        <v>37.630000000000003</v>
      </c>
      <c r="L38" s="36"/>
      <c r="M38" s="89">
        <f t="shared" si="0"/>
        <v>0</v>
      </c>
      <c r="N38" s="49" t="str">
        <f t="shared" si="1"/>
        <v>OK</v>
      </c>
      <c r="O38" s="40"/>
      <c r="P38" s="105"/>
      <c r="Q38" s="108"/>
      <c r="R38" s="105"/>
      <c r="S38" s="108"/>
      <c r="T38" s="108"/>
      <c r="U38" s="108"/>
      <c r="V38" s="108"/>
      <c r="W38" s="108"/>
      <c r="X38" s="108"/>
      <c r="Y38" s="108"/>
      <c r="Z38" s="95"/>
      <c r="AA38" s="108"/>
      <c r="AB38" s="108"/>
      <c r="AC38" s="108"/>
      <c r="AD38" s="108"/>
      <c r="AE38" s="108"/>
      <c r="AF38" s="108"/>
      <c r="AG38" s="108"/>
      <c r="AH38" s="108"/>
      <c r="AI38" s="108"/>
      <c r="AJ38" s="108"/>
      <c r="AK38" s="108"/>
    </row>
    <row r="39" spans="1:37" ht="15" customHeight="1" x14ac:dyDescent="0.25">
      <c r="A39" s="232"/>
      <c r="B39" s="226"/>
      <c r="C39" s="60">
        <v>102</v>
      </c>
      <c r="D39" s="62" t="s">
        <v>105</v>
      </c>
      <c r="E39" s="34" t="s">
        <v>235</v>
      </c>
      <c r="F39" s="34" t="s">
        <v>480</v>
      </c>
      <c r="G39" s="34" t="s">
        <v>249</v>
      </c>
      <c r="H39" s="51" t="s">
        <v>240</v>
      </c>
      <c r="I39" s="51">
        <v>20</v>
      </c>
      <c r="J39" s="51">
        <v>30</v>
      </c>
      <c r="K39" s="74">
        <v>4.53</v>
      </c>
      <c r="L39" s="36"/>
      <c r="M39" s="89">
        <f t="shared" si="0"/>
        <v>0</v>
      </c>
      <c r="N39" s="49" t="str">
        <f t="shared" si="1"/>
        <v>OK</v>
      </c>
      <c r="O39" s="40"/>
      <c r="P39" s="105"/>
      <c r="Q39" s="108"/>
      <c r="R39" s="105"/>
      <c r="S39" s="108"/>
      <c r="T39" s="108"/>
      <c r="U39" s="108"/>
      <c r="V39" s="108"/>
      <c r="W39" s="108"/>
      <c r="X39" s="108"/>
      <c r="Y39" s="108"/>
      <c r="Z39" s="95"/>
      <c r="AA39" s="108"/>
      <c r="AB39" s="108"/>
      <c r="AC39" s="108"/>
      <c r="AD39" s="108"/>
      <c r="AE39" s="108"/>
      <c r="AF39" s="108"/>
      <c r="AG39" s="108"/>
      <c r="AH39" s="108"/>
      <c r="AI39" s="108"/>
      <c r="AJ39" s="108"/>
      <c r="AK39" s="108"/>
    </row>
    <row r="40" spans="1:37" ht="15" customHeight="1" x14ac:dyDescent="0.25">
      <c r="A40" s="232"/>
      <c r="B40" s="226"/>
      <c r="C40" s="60">
        <v>103</v>
      </c>
      <c r="D40" s="61" t="s">
        <v>106</v>
      </c>
      <c r="E40" s="34" t="s">
        <v>235</v>
      </c>
      <c r="F40" s="34" t="s">
        <v>470</v>
      </c>
      <c r="G40" s="34" t="s">
        <v>479</v>
      </c>
      <c r="H40" s="34" t="s">
        <v>243</v>
      </c>
      <c r="I40" s="51">
        <v>20</v>
      </c>
      <c r="J40" s="51">
        <v>30</v>
      </c>
      <c r="K40" s="74">
        <v>36.82</v>
      </c>
      <c r="L40" s="36"/>
      <c r="M40" s="89">
        <f t="shared" si="0"/>
        <v>0</v>
      </c>
      <c r="N40" s="49" t="str">
        <f t="shared" si="1"/>
        <v>OK</v>
      </c>
      <c r="O40" s="40"/>
      <c r="P40" s="105"/>
      <c r="Q40" s="108"/>
      <c r="R40" s="105"/>
      <c r="S40" s="108"/>
      <c r="T40" s="108"/>
      <c r="U40" s="108"/>
      <c r="V40" s="108"/>
      <c r="W40" s="108"/>
      <c r="X40" s="108"/>
      <c r="Y40" s="108"/>
      <c r="Z40" s="95"/>
      <c r="AA40" s="108"/>
      <c r="AB40" s="108"/>
      <c r="AC40" s="108"/>
      <c r="AD40" s="108"/>
      <c r="AE40" s="108"/>
      <c r="AF40" s="108"/>
      <c r="AG40" s="108"/>
      <c r="AH40" s="108"/>
      <c r="AI40" s="108"/>
      <c r="AJ40" s="108"/>
      <c r="AK40" s="108"/>
    </row>
    <row r="41" spans="1:37" ht="15" customHeight="1" x14ac:dyDescent="0.25">
      <c r="A41" s="232"/>
      <c r="B41" s="226"/>
      <c r="C41" s="57">
        <v>104</v>
      </c>
      <c r="D41" s="61" t="s">
        <v>107</v>
      </c>
      <c r="E41" s="34" t="s">
        <v>235</v>
      </c>
      <c r="F41" s="34" t="s">
        <v>470</v>
      </c>
      <c r="G41" s="34" t="s">
        <v>479</v>
      </c>
      <c r="H41" s="34" t="s">
        <v>243</v>
      </c>
      <c r="I41" s="51">
        <v>20</v>
      </c>
      <c r="J41" s="51">
        <v>30</v>
      </c>
      <c r="K41" s="74">
        <v>32.630000000000003</v>
      </c>
      <c r="L41" s="36"/>
      <c r="M41" s="89">
        <f t="shared" si="0"/>
        <v>0</v>
      </c>
      <c r="N41" s="49" t="str">
        <f t="shared" si="1"/>
        <v>OK</v>
      </c>
      <c r="O41" s="40"/>
      <c r="P41" s="105"/>
      <c r="Q41" s="108"/>
      <c r="R41" s="105"/>
      <c r="S41" s="108"/>
      <c r="T41" s="108"/>
      <c r="U41" s="108"/>
      <c r="V41" s="108"/>
      <c r="W41" s="108"/>
      <c r="X41" s="108"/>
      <c r="Y41" s="108"/>
      <c r="Z41" s="95"/>
      <c r="AA41" s="108"/>
      <c r="AB41" s="108"/>
      <c r="AC41" s="108"/>
      <c r="AD41" s="108"/>
      <c r="AE41" s="108"/>
      <c r="AF41" s="108"/>
      <c r="AG41" s="108"/>
      <c r="AH41" s="108"/>
      <c r="AI41" s="108"/>
      <c r="AJ41" s="108"/>
      <c r="AK41" s="108"/>
    </row>
    <row r="42" spans="1:37" ht="15" customHeight="1" x14ac:dyDescent="0.25">
      <c r="A42" s="232"/>
      <c r="B42" s="226"/>
      <c r="C42" s="60">
        <v>105</v>
      </c>
      <c r="D42" s="62" t="s">
        <v>108</v>
      </c>
      <c r="E42" s="34" t="s">
        <v>235</v>
      </c>
      <c r="F42" s="34" t="s">
        <v>470</v>
      </c>
      <c r="G42" s="34" t="s">
        <v>479</v>
      </c>
      <c r="H42" s="59" t="s">
        <v>243</v>
      </c>
      <c r="I42" s="51">
        <v>20</v>
      </c>
      <c r="J42" s="51">
        <v>30</v>
      </c>
      <c r="K42" s="74">
        <v>36.82</v>
      </c>
      <c r="L42" s="36"/>
      <c r="M42" s="89">
        <f t="shared" si="0"/>
        <v>0</v>
      </c>
      <c r="N42" s="49" t="str">
        <f t="shared" si="1"/>
        <v>OK</v>
      </c>
      <c r="O42" s="40"/>
      <c r="P42" s="105"/>
      <c r="Q42" s="108"/>
      <c r="R42" s="105"/>
      <c r="S42" s="108"/>
      <c r="T42" s="108"/>
      <c r="U42" s="108"/>
      <c r="V42" s="108"/>
      <c r="W42" s="108"/>
      <c r="X42" s="108"/>
      <c r="Y42" s="108"/>
      <c r="Z42" s="95"/>
      <c r="AA42" s="108"/>
      <c r="AB42" s="108"/>
      <c r="AC42" s="108"/>
      <c r="AD42" s="108"/>
      <c r="AE42" s="108"/>
      <c r="AF42" s="108"/>
      <c r="AG42" s="108"/>
      <c r="AH42" s="108"/>
      <c r="AI42" s="108"/>
      <c r="AJ42" s="108"/>
      <c r="AK42" s="108"/>
    </row>
    <row r="43" spans="1:37" ht="15" customHeight="1" x14ac:dyDescent="0.25">
      <c r="A43" s="232"/>
      <c r="B43" s="226"/>
      <c r="C43" s="60">
        <v>106</v>
      </c>
      <c r="D43" s="61" t="s">
        <v>109</v>
      </c>
      <c r="E43" s="34" t="s">
        <v>235</v>
      </c>
      <c r="F43" s="34" t="s">
        <v>470</v>
      </c>
      <c r="G43" s="34" t="s">
        <v>479</v>
      </c>
      <c r="H43" s="34" t="s">
        <v>243</v>
      </c>
      <c r="I43" s="51">
        <v>20</v>
      </c>
      <c r="J43" s="51">
        <v>30</v>
      </c>
      <c r="K43" s="74">
        <v>26.24</v>
      </c>
      <c r="L43" s="36"/>
      <c r="M43" s="89">
        <f t="shared" si="0"/>
        <v>0</v>
      </c>
      <c r="N43" s="49" t="str">
        <f t="shared" si="1"/>
        <v>OK</v>
      </c>
      <c r="O43" s="40"/>
      <c r="P43" s="105"/>
      <c r="Q43" s="108"/>
      <c r="R43" s="105"/>
      <c r="S43" s="108"/>
      <c r="T43" s="108"/>
      <c r="U43" s="108"/>
      <c r="V43" s="108"/>
      <c r="W43" s="108"/>
      <c r="X43" s="108"/>
      <c r="Y43" s="108"/>
      <c r="Z43" s="95"/>
      <c r="AA43" s="108"/>
      <c r="AB43" s="108"/>
      <c r="AC43" s="108"/>
      <c r="AD43" s="108"/>
      <c r="AE43" s="108"/>
      <c r="AF43" s="108"/>
      <c r="AG43" s="108"/>
      <c r="AH43" s="108"/>
      <c r="AI43" s="108"/>
      <c r="AJ43" s="108"/>
      <c r="AK43" s="108"/>
    </row>
    <row r="44" spans="1:37" ht="15" customHeight="1" x14ac:dyDescent="0.25">
      <c r="A44" s="232"/>
      <c r="B44" s="226"/>
      <c r="C44" s="60">
        <v>107</v>
      </c>
      <c r="D44" s="61" t="s">
        <v>110</v>
      </c>
      <c r="E44" s="34" t="s">
        <v>235</v>
      </c>
      <c r="F44" s="34" t="s">
        <v>470</v>
      </c>
      <c r="G44" s="34" t="s">
        <v>479</v>
      </c>
      <c r="H44" s="34" t="s">
        <v>241</v>
      </c>
      <c r="I44" s="51">
        <v>20</v>
      </c>
      <c r="J44" s="51">
        <v>30</v>
      </c>
      <c r="K44" s="74">
        <v>50.35</v>
      </c>
      <c r="L44" s="36"/>
      <c r="M44" s="89">
        <f t="shared" si="0"/>
        <v>0</v>
      </c>
      <c r="N44" s="49" t="str">
        <f t="shared" si="1"/>
        <v>OK</v>
      </c>
      <c r="O44" s="40"/>
      <c r="P44" s="105"/>
      <c r="Q44" s="108"/>
      <c r="R44" s="105"/>
      <c r="S44" s="108"/>
      <c r="T44" s="108"/>
      <c r="U44" s="108"/>
      <c r="V44" s="108"/>
      <c r="W44" s="108"/>
      <c r="X44" s="108"/>
      <c r="Y44" s="108"/>
      <c r="Z44" s="95"/>
      <c r="AA44" s="108"/>
      <c r="AB44" s="108"/>
      <c r="AC44" s="108"/>
      <c r="AD44" s="108"/>
      <c r="AE44" s="108"/>
      <c r="AF44" s="108"/>
      <c r="AG44" s="108"/>
      <c r="AH44" s="108"/>
      <c r="AI44" s="108"/>
      <c r="AJ44" s="108"/>
      <c r="AK44" s="108"/>
    </row>
    <row r="45" spans="1:37" ht="15" customHeight="1" x14ac:dyDescent="0.25">
      <c r="A45" s="232"/>
      <c r="B45" s="226"/>
      <c r="C45" s="60">
        <v>108</v>
      </c>
      <c r="D45" s="61" t="s">
        <v>111</v>
      </c>
      <c r="E45" s="34" t="s">
        <v>235</v>
      </c>
      <c r="F45" s="34" t="s">
        <v>470</v>
      </c>
      <c r="G45" s="34" t="s">
        <v>479</v>
      </c>
      <c r="H45" s="51" t="s">
        <v>240</v>
      </c>
      <c r="I45" s="51">
        <v>20</v>
      </c>
      <c r="J45" s="51">
        <v>30</v>
      </c>
      <c r="K45" s="74">
        <v>39.36</v>
      </c>
      <c r="L45" s="36"/>
      <c r="M45" s="89">
        <f t="shared" si="0"/>
        <v>0</v>
      </c>
      <c r="N45" s="49" t="str">
        <f t="shared" si="1"/>
        <v>OK</v>
      </c>
      <c r="O45" s="40"/>
      <c r="P45" s="105"/>
      <c r="Q45" s="108"/>
      <c r="R45" s="105"/>
      <c r="S45" s="108"/>
      <c r="T45" s="108"/>
      <c r="U45" s="108"/>
      <c r="V45" s="108"/>
      <c r="W45" s="108"/>
      <c r="X45" s="108"/>
      <c r="Y45" s="108"/>
      <c r="Z45" s="95"/>
      <c r="AA45" s="108"/>
      <c r="AB45" s="108"/>
      <c r="AC45" s="108"/>
      <c r="AD45" s="108"/>
      <c r="AE45" s="108"/>
      <c r="AF45" s="108"/>
      <c r="AG45" s="108"/>
      <c r="AH45" s="108"/>
      <c r="AI45" s="108"/>
      <c r="AJ45" s="108"/>
      <c r="AK45" s="108"/>
    </row>
    <row r="46" spans="1:37" ht="15" customHeight="1" x14ac:dyDescent="0.25">
      <c r="A46" s="232"/>
      <c r="B46" s="226"/>
      <c r="C46" s="57">
        <v>109</v>
      </c>
      <c r="D46" s="61" t="s">
        <v>112</v>
      </c>
      <c r="E46" s="34" t="s">
        <v>235</v>
      </c>
      <c r="F46" s="34" t="s">
        <v>470</v>
      </c>
      <c r="G46" s="34" t="s">
        <v>479</v>
      </c>
      <c r="H46" s="51" t="s">
        <v>241</v>
      </c>
      <c r="I46" s="51">
        <v>20</v>
      </c>
      <c r="J46" s="51">
        <v>30</v>
      </c>
      <c r="K46" s="74">
        <v>53.45</v>
      </c>
      <c r="L46" s="36"/>
      <c r="M46" s="89">
        <f t="shared" si="0"/>
        <v>0</v>
      </c>
      <c r="N46" s="49" t="str">
        <f t="shared" si="1"/>
        <v>OK</v>
      </c>
      <c r="O46" s="40"/>
      <c r="P46" s="105"/>
      <c r="Q46" s="108"/>
      <c r="R46" s="105"/>
      <c r="S46" s="108"/>
      <c r="T46" s="108"/>
      <c r="U46" s="108"/>
      <c r="V46" s="108"/>
      <c r="W46" s="108"/>
      <c r="X46" s="108"/>
      <c r="Y46" s="108"/>
      <c r="Z46" s="95"/>
      <c r="AA46" s="108"/>
      <c r="AB46" s="108"/>
      <c r="AC46" s="108"/>
      <c r="AD46" s="108"/>
      <c r="AE46" s="108"/>
      <c r="AF46" s="108"/>
      <c r="AG46" s="108"/>
      <c r="AH46" s="108"/>
      <c r="AI46" s="108"/>
      <c r="AJ46" s="108"/>
      <c r="AK46" s="108"/>
    </row>
    <row r="47" spans="1:37" ht="15" customHeight="1" x14ac:dyDescent="0.25">
      <c r="A47" s="232"/>
      <c r="B47" s="226"/>
      <c r="C47" s="60">
        <v>110</v>
      </c>
      <c r="D47" s="61" t="s">
        <v>113</v>
      </c>
      <c r="E47" s="34" t="s">
        <v>235</v>
      </c>
      <c r="F47" s="34" t="s">
        <v>470</v>
      </c>
      <c r="G47" s="34" t="s">
        <v>479</v>
      </c>
      <c r="H47" s="51" t="s">
        <v>243</v>
      </c>
      <c r="I47" s="51">
        <v>20</v>
      </c>
      <c r="J47" s="51">
        <v>30</v>
      </c>
      <c r="K47" s="74">
        <v>37.229999999999997</v>
      </c>
      <c r="L47" s="36"/>
      <c r="M47" s="89">
        <f t="shared" si="0"/>
        <v>0</v>
      </c>
      <c r="N47" s="49" t="str">
        <f t="shared" si="1"/>
        <v>OK</v>
      </c>
      <c r="O47" s="40"/>
      <c r="P47" s="105"/>
      <c r="Q47" s="108"/>
      <c r="R47" s="105"/>
      <c r="S47" s="108"/>
      <c r="T47" s="108"/>
      <c r="U47" s="108"/>
      <c r="V47" s="108"/>
      <c r="W47" s="108"/>
      <c r="X47" s="108"/>
      <c r="Y47" s="108"/>
      <c r="Z47" s="95"/>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34" t="s">
        <v>479</v>
      </c>
      <c r="H48" s="59" t="s">
        <v>243</v>
      </c>
      <c r="I48" s="51">
        <v>20</v>
      </c>
      <c r="J48" s="51">
        <v>30</v>
      </c>
      <c r="K48" s="74">
        <v>45.38</v>
      </c>
      <c r="L48" s="36"/>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34" t="s">
        <v>235</v>
      </c>
      <c r="F49" s="34" t="s">
        <v>481</v>
      </c>
      <c r="G49" s="34" t="s">
        <v>250</v>
      </c>
      <c r="H49" s="34" t="s">
        <v>240</v>
      </c>
      <c r="I49" s="51">
        <v>20</v>
      </c>
      <c r="J49" s="51">
        <v>30</v>
      </c>
      <c r="K49" s="74">
        <v>118.83</v>
      </c>
      <c r="L49" s="36"/>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34" t="s">
        <v>235</v>
      </c>
      <c r="F50" s="34" t="s">
        <v>480</v>
      </c>
      <c r="G50" s="34" t="s">
        <v>249</v>
      </c>
      <c r="H50" s="34" t="s">
        <v>240</v>
      </c>
      <c r="I50" s="51">
        <v>20</v>
      </c>
      <c r="J50" s="51">
        <v>30</v>
      </c>
      <c r="K50" s="74">
        <v>16.38</v>
      </c>
      <c r="L50" s="36"/>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34" t="s">
        <v>235</v>
      </c>
      <c r="F51" s="34" t="s">
        <v>331</v>
      </c>
      <c r="G51" s="34" t="s">
        <v>248</v>
      </c>
      <c r="H51" s="34" t="s">
        <v>31</v>
      </c>
      <c r="I51" s="51">
        <v>20</v>
      </c>
      <c r="J51" s="51">
        <v>30</v>
      </c>
      <c r="K51" s="74">
        <v>5.14</v>
      </c>
      <c r="L51" s="36"/>
      <c r="M51" s="89">
        <f t="shared" si="0"/>
        <v>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34" t="s">
        <v>235</v>
      </c>
      <c r="F52" s="34" t="s">
        <v>331</v>
      </c>
      <c r="G52" s="34" t="s">
        <v>248</v>
      </c>
      <c r="H52" s="34" t="s">
        <v>31</v>
      </c>
      <c r="I52" s="51">
        <v>20</v>
      </c>
      <c r="J52" s="51">
        <v>30</v>
      </c>
      <c r="K52" s="74">
        <v>3.81</v>
      </c>
      <c r="L52" s="36"/>
      <c r="M52" s="89">
        <f t="shared" si="0"/>
        <v>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34" t="s">
        <v>235</v>
      </c>
      <c r="F53" s="34" t="s">
        <v>331</v>
      </c>
      <c r="G53" s="34" t="s">
        <v>248</v>
      </c>
      <c r="H53" s="34" t="s">
        <v>31</v>
      </c>
      <c r="I53" s="51">
        <v>20</v>
      </c>
      <c r="J53" s="51">
        <v>30</v>
      </c>
      <c r="K53" s="74">
        <v>1.97</v>
      </c>
      <c r="L53" s="36"/>
      <c r="M53" s="89">
        <f t="shared" si="0"/>
        <v>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34" t="s">
        <v>235</v>
      </c>
      <c r="F54" s="34" t="s">
        <v>331</v>
      </c>
      <c r="G54" s="34" t="s">
        <v>248</v>
      </c>
      <c r="H54" s="34" t="s">
        <v>31</v>
      </c>
      <c r="I54" s="51">
        <v>20</v>
      </c>
      <c r="J54" s="51">
        <v>30</v>
      </c>
      <c r="K54" s="74">
        <v>15.06</v>
      </c>
      <c r="L54" s="36"/>
      <c r="M54" s="89">
        <f t="shared" si="0"/>
        <v>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34" t="s">
        <v>248</v>
      </c>
      <c r="H55" s="59" t="s">
        <v>31</v>
      </c>
      <c r="I55" s="51">
        <v>20</v>
      </c>
      <c r="J55" s="51">
        <v>30</v>
      </c>
      <c r="K55" s="74">
        <v>15.06</v>
      </c>
      <c r="L55" s="36"/>
      <c r="M55" s="89">
        <f t="shared" si="0"/>
        <v>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34" t="s">
        <v>235</v>
      </c>
      <c r="F56" s="34" t="s">
        <v>331</v>
      </c>
      <c r="G56" s="34" t="s">
        <v>248</v>
      </c>
      <c r="H56" s="34" t="s">
        <v>31</v>
      </c>
      <c r="I56" s="51">
        <v>20</v>
      </c>
      <c r="J56" s="51">
        <v>30</v>
      </c>
      <c r="K56" s="74">
        <v>14.22</v>
      </c>
      <c r="L56" s="36"/>
      <c r="M56" s="89">
        <f t="shared" si="0"/>
        <v>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34" t="s">
        <v>235</v>
      </c>
      <c r="F57" s="34" t="s">
        <v>331</v>
      </c>
      <c r="G57" s="34" t="s">
        <v>248</v>
      </c>
      <c r="H57" s="34" t="s">
        <v>31</v>
      </c>
      <c r="I57" s="51">
        <v>20</v>
      </c>
      <c r="J57" s="51">
        <v>30</v>
      </c>
      <c r="K57" s="74">
        <v>15.4</v>
      </c>
      <c r="L57" s="36"/>
      <c r="M57" s="89">
        <f t="shared" si="0"/>
        <v>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34" t="s">
        <v>235</v>
      </c>
      <c r="F58" s="34" t="s">
        <v>331</v>
      </c>
      <c r="G58" s="34" t="s">
        <v>248</v>
      </c>
      <c r="H58" s="34" t="s">
        <v>31</v>
      </c>
      <c r="I58" s="51">
        <v>20</v>
      </c>
      <c r="J58" s="51">
        <v>30</v>
      </c>
      <c r="K58" s="74">
        <v>18.760000000000002</v>
      </c>
      <c r="L58" s="36"/>
      <c r="M58" s="89">
        <f t="shared" si="0"/>
        <v>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34" t="s">
        <v>248</v>
      </c>
      <c r="H59" s="59" t="s">
        <v>31</v>
      </c>
      <c r="I59" s="51">
        <v>20</v>
      </c>
      <c r="J59" s="51">
        <v>30</v>
      </c>
      <c r="K59" s="74">
        <v>17.38</v>
      </c>
      <c r="L59" s="36"/>
      <c r="M59" s="89">
        <f t="shared" si="0"/>
        <v>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34" t="s">
        <v>479</v>
      </c>
      <c r="H60" s="51" t="s">
        <v>243</v>
      </c>
      <c r="I60" s="51">
        <v>20</v>
      </c>
      <c r="J60" s="51">
        <v>30</v>
      </c>
      <c r="K60" s="74">
        <v>4.24</v>
      </c>
      <c r="L60" s="36"/>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34" t="s">
        <v>235</v>
      </c>
      <c r="F61" s="34" t="s">
        <v>470</v>
      </c>
      <c r="G61" s="34" t="s">
        <v>479</v>
      </c>
      <c r="H61" s="59" t="s">
        <v>243</v>
      </c>
      <c r="I61" s="51">
        <v>20</v>
      </c>
      <c r="J61" s="51">
        <v>30</v>
      </c>
      <c r="K61" s="74">
        <v>4.62</v>
      </c>
      <c r="L61" s="36"/>
      <c r="M61" s="89">
        <f t="shared" si="0"/>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34" t="s">
        <v>479</v>
      </c>
      <c r="H62" s="51" t="s">
        <v>243</v>
      </c>
      <c r="I62" s="51">
        <v>20</v>
      </c>
      <c r="J62" s="51">
        <v>30</v>
      </c>
      <c r="K62" s="74">
        <v>79.55</v>
      </c>
      <c r="L62" s="36"/>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34" t="s">
        <v>235</v>
      </c>
      <c r="F63" s="34" t="s">
        <v>470</v>
      </c>
      <c r="G63" s="34" t="s">
        <v>479</v>
      </c>
      <c r="H63" s="59" t="s">
        <v>243</v>
      </c>
      <c r="I63" s="51">
        <v>20</v>
      </c>
      <c r="J63" s="51">
        <v>30</v>
      </c>
      <c r="K63" s="74">
        <v>47.95</v>
      </c>
      <c r="L63" s="36"/>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34" t="s">
        <v>235</v>
      </c>
      <c r="F64" s="34" t="s">
        <v>470</v>
      </c>
      <c r="G64" s="34" t="s">
        <v>469</v>
      </c>
      <c r="H64" s="51" t="s">
        <v>243</v>
      </c>
      <c r="I64" s="51">
        <v>20</v>
      </c>
      <c r="J64" s="51">
        <v>30</v>
      </c>
      <c r="K64" s="74">
        <v>72.510000000000005</v>
      </c>
      <c r="L64" s="36"/>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34" t="s">
        <v>235</v>
      </c>
      <c r="F65" s="34" t="s">
        <v>470</v>
      </c>
      <c r="G65" s="34" t="s">
        <v>479</v>
      </c>
      <c r="H65" s="34" t="s">
        <v>243</v>
      </c>
      <c r="I65" s="51">
        <v>20</v>
      </c>
      <c r="J65" s="51">
        <v>30</v>
      </c>
      <c r="K65" s="74">
        <v>19.46</v>
      </c>
      <c r="L65" s="36"/>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34" t="s">
        <v>235</v>
      </c>
      <c r="F66" s="34" t="s">
        <v>336</v>
      </c>
      <c r="G66" s="34" t="s">
        <v>479</v>
      </c>
      <c r="H66" s="34" t="s">
        <v>243</v>
      </c>
      <c r="I66" s="51">
        <v>20</v>
      </c>
      <c r="J66" s="51">
        <v>30</v>
      </c>
      <c r="K66" s="74">
        <v>11.97</v>
      </c>
      <c r="L66" s="36"/>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34" t="s">
        <v>235</v>
      </c>
      <c r="F67" s="34" t="s">
        <v>336</v>
      </c>
      <c r="G67" s="118">
        <v>44409</v>
      </c>
      <c r="H67" s="51" t="s">
        <v>241</v>
      </c>
      <c r="I67" s="51">
        <v>20</v>
      </c>
      <c r="J67" s="51">
        <v>30</v>
      </c>
      <c r="K67" s="74">
        <v>2.3199999999999998</v>
      </c>
      <c r="L67" s="36"/>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34" t="s">
        <v>235</v>
      </c>
      <c r="F68" s="34" t="s">
        <v>470</v>
      </c>
      <c r="G68" s="34" t="s">
        <v>479</v>
      </c>
      <c r="H68" s="59" t="s">
        <v>243</v>
      </c>
      <c r="I68" s="51">
        <v>20</v>
      </c>
      <c r="J68" s="51">
        <v>30</v>
      </c>
      <c r="K68" s="74">
        <v>5.45</v>
      </c>
      <c r="L68" s="36"/>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34" t="s">
        <v>235</v>
      </c>
      <c r="F69" s="34" t="s">
        <v>470</v>
      </c>
      <c r="G69" s="34" t="s">
        <v>479</v>
      </c>
      <c r="H69" s="34" t="s">
        <v>243</v>
      </c>
      <c r="I69" s="51">
        <v>20</v>
      </c>
      <c r="J69" s="51">
        <v>30</v>
      </c>
      <c r="K69" s="74">
        <v>2.77</v>
      </c>
      <c r="L69" s="36"/>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34" t="s">
        <v>235</v>
      </c>
      <c r="F70" s="34" t="s">
        <v>470</v>
      </c>
      <c r="G70" s="34" t="s">
        <v>479</v>
      </c>
      <c r="H70" s="34" t="s">
        <v>243</v>
      </c>
      <c r="I70" s="51">
        <v>20</v>
      </c>
      <c r="J70" s="51">
        <v>30</v>
      </c>
      <c r="K70" s="74">
        <v>1.55</v>
      </c>
      <c r="L70" s="36"/>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34" t="s">
        <v>235</v>
      </c>
      <c r="F71" s="34" t="s">
        <v>331</v>
      </c>
      <c r="G71" s="34" t="s">
        <v>248</v>
      </c>
      <c r="H71" s="34" t="s">
        <v>243</v>
      </c>
      <c r="I71" s="51">
        <v>20</v>
      </c>
      <c r="J71" s="51">
        <v>30</v>
      </c>
      <c r="K71" s="74">
        <v>2.83</v>
      </c>
      <c r="L71" s="36"/>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34" t="s">
        <v>237</v>
      </c>
      <c r="F72" s="34" t="s">
        <v>470</v>
      </c>
      <c r="G72" s="34" t="s">
        <v>482</v>
      </c>
      <c r="H72" s="34" t="s">
        <v>243</v>
      </c>
      <c r="I72" s="51">
        <v>20</v>
      </c>
      <c r="J72" s="51">
        <v>30</v>
      </c>
      <c r="K72" s="74">
        <v>49.47</v>
      </c>
      <c r="L72" s="36"/>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34" t="s">
        <v>237</v>
      </c>
      <c r="F73" s="34" t="s">
        <v>336</v>
      </c>
      <c r="G73" s="34">
        <v>13170</v>
      </c>
      <c r="H73" s="34" t="s">
        <v>243</v>
      </c>
      <c r="I73" s="51">
        <v>20</v>
      </c>
      <c r="J73" s="51">
        <v>30</v>
      </c>
      <c r="K73" s="74">
        <v>2.06</v>
      </c>
      <c r="L73" s="36"/>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34" t="s">
        <v>237</v>
      </c>
      <c r="F74" s="34" t="s">
        <v>336</v>
      </c>
      <c r="G74" s="34">
        <v>13117</v>
      </c>
      <c r="H74" s="34" t="s">
        <v>243</v>
      </c>
      <c r="I74" s="51">
        <v>20</v>
      </c>
      <c r="J74" s="51">
        <v>30</v>
      </c>
      <c r="K74" s="74">
        <v>2.1800000000000002</v>
      </c>
      <c r="L74" s="36"/>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34" t="s">
        <v>237</v>
      </c>
      <c r="F75" s="34" t="s">
        <v>470</v>
      </c>
      <c r="G75" s="34" t="s">
        <v>352</v>
      </c>
      <c r="H75" s="34" t="s">
        <v>243</v>
      </c>
      <c r="I75" s="51">
        <v>20</v>
      </c>
      <c r="J75" s="51">
        <v>30</v>
      </c>
      <c r="K75" s="74">
        <v>10.43</v>
      </c>
      <c r="L75" s="36"/>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34" t="s">
        <v>237</v>
      </c>
      <c r="F76" s="34" t="s">
        <v>470</v>
      </c>
      <c r="G76" s="34" t="s">
        <v>483</v>
      </c>
      <c r="H76" s="34" t="s">
        <v>243</v>
      </c>
      <c r="I76" s="51">
        <v>20</v>
      </c>
      <c r="J76" s="51">
        <v>30</v>
      </c>
      <c r="K76" s="74">
        <v>2.74</v>
      </c>
      <c r="L76" s="36"/>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34" t="s">
        <v>237</v>
      </c>
      <c r="F77" s="34" t="s">
        <v>470</v>
      </c>
      <c r="G77" s="34" t="s">
        <v>483</v>
      </c>
      <c r="H77" s="34" t="s">
        <v>243</v>
      </c>
      <c r="I77" s="51">
        <v>20</v>
      </c>
      <c r="J77" s="51">
        <v>30</v>
      </c>
      <c r="K77" s="74">
        <v>3.08</v>
      </c>
      <c r="L77" s="36"/>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34" t="s">
        <v>237</v>
      </c>
      <c r="F78" s="34" t="s">
        <v>470</v>
      </c>
      <c r="G78" s="34" t="s">
        <v>483</v>
      </c>
      <c r="H78" s="34" t="s">
        <v>243</v>
      </c>
      <c r="I78" s="51">
        <v>20</v>
      </c>
      <c r="J78" s="51">
        <v>30</v>
      </c>
      <c r="K78" s="74">
        <v>4.0999999999999996</v>
      </c>
      <c r="L78" s="36"/>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34" t="s">
        <v>237</v>
      </c>
      <c r="F79" s="34" t="s">
        <v>470</v>
      </c>
      <c r="G79" s="34" t="s">
        <v>483</v>
      </c>
      <c r="H79" s="34" t="s">
        <v>243</v>
      </c>
      <c r="I79" s="51">
        <v>20</v>
      </c>
      <c r="J79" s="51">
        <v>30</v>
      </c>
      <c r="K79" s="74">
        <v>5.31</v>
      </c>
      <c r="L79" s="36"/>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34" t="s">
        <v>237</v>
      </c>
      <c r="F80" s="34" t="s">
        <v>484</v>
      </c>
      <c r="G80" s="34" t="s">
        <v>485</v>
      </c>
      <c r="H80" s="34" t="s">
        <v>240</v>
      </c>
      <c r="I80" s="51">
        <v>20</v>
      </c>
      <c r="J80" s="51">
        <v>30</v>
      </c>
      <c r="K80" s="74">
        <v>50.94</v>
      </c>
      <c r="L80" s="36"/>
      <c r="M80" s="89">
        <f t="shared" si="2"/>
        <v>0</v>
      </c>
      <c r="N80" s="49" t="str">
        <f t="shared" si="3"/>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34" t="s">
        <v>237</v>
      </c>
      <c r="F81" s="34" t="s">
        <v>484</v>
      </c>
      <c r="G81" s="34" t="s">
        <v>485</v>
      </c>
      <c r="H81" s="59" t="s">
        <v>240</v>
      </c>
      <c r="I81" s="51">
        <v>20</v>
      </c>
      <c r="J81" s="51">
        <v>30</v>
      </c>
      <c r="K81" s="74">
        <v>69.66</v>
      </c>
      <c r="L81" s="36"/>
      <c r="M81" s="89">
        <f t="shared" si="2"/>
        <v>0</v>
      </c>
      <c r="N81" s="49" t="str">
        <f t="shared" si="3"/>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34" t="s">
        <v>235</v>
      </c>
      <c r="F82" s="34" t="s">
        <v>338</v>
      </c>
      <c r="G82" s="56" t="s">
        <v>339</v>
      </c>
      <c r="H82" s="59" t="s">
        <v>31</v>
      </c>
      <c r="I82" s="51">
        <v>20</v>
      </c>
      <c r="J82" s="51">
        <v>30</v>
      </c>
      <c r="K82" s="74">
        <v>46.5</v>
      </c>
      <c r="L82" s="36">
        <v>5</v>
      </c>
      <c r="M82" s="89">
        <f t="shared" si="2"/>
        <v>5</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34" t="s">
        <v>235</v>
      </c>
      <c r="F83" s="34" t="s">
        <v>340</v>
      </c>
      <c r="G83" s="56" t="s">
        <v>486</v>
      </c>
      <c r="H83" s="34" t="s">
        <v>31</v>
      </c>
      <c r="I83" s="51">
        <v>20</v>
      </c>
      <c r="J83" s="51">
        <v>30</v>
      </c>
      <c r="K83" s="74">
        <v>7.93</v>
      </c>
      <c r="L83" s="36">
        <v>30</v>
      </c>
      <c r="M83" s="89">
        <f t="shared" si="2"/>
        <v>30</v>
      </c>
      <c r="N83" s="49" t="str">
        <f t="shared" si="3"/>
        <v>OK</v>
      </c>
      <c r="O83" s="105"/>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34" t="s">
        <v>235</v>
      </c>
      <c r="F84" s="34" t="s">
        <v>487</v>
      </c>
      <c r="G84" s="34" t="s">
        <v>488</v>
      </c>
      <c r="H84" s="34" t="s">
        <v>31</v>
      </c>
      <c r="I84" s="51">
        <v>20</v>
      </c>
      <c r="J84" s="51">
        <v>30</v>
      </c>
      <c r="K84" s="74">
        <v>37.49</v>
      </c>
      <c r="L84" s="36">
        <v>30</v>
      </c>
      <c r="M84" s="89">
        <f t="shared" si="2"/>
        <v>30</v>
      </c>
      <c r="N84" s="49" t="str">
        <f t="shared" si="3"/>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34" t="s">
        <v>235</v>
      </c>
      <c r="F85" s="34" t="s">
        <v>474</v>
      </c>
      <c r="G85" s="34" t="s">
        <v>489</v>
      </c>
      <c r="H85" s="34" t="s">
        <v>31</v>
      </c>
      <c r="I85" s="51">
        <v>20</v>
      </c>
      <c r="J85" s="51">
        <v>30</v>
      </c>
      <c r="K85" s="74">
        <v>20.100000000000001</v>
      </c>
      <c r="L85" s="36">
        <v>30</v>
      </c>
      <c r="M85" s="89">
        <f t="shared" si="2"/>
        <v>30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34" t="s">
        <v>235</v>
      </c>
      <c r="F86" s="34" t="s">
        <v>490</v>
      </c>
      <c r="G86" s="34" t="s">
        <v>491</v>
      </c>
      <c r="H86" s="34" t="s">
        <v>31</v>
      </c>
      <c r="I86" s="51">
        <v>20</v>
      </c>
      <c r="J86" s="51">
        <v>30</v>
      </c>
      <c r="K86" s="74">
        <v>253.66</v>
      </c>
      <c r="L86" s="36"/>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18">
        <v>44287</v>
      </c>
      <c r="H87" s="51" t="s">
        <v>240</v>
      </c>
      <c r="I87" s="51">
        <v>20</v>
      </c>
      <c r="J87" s="51">
        <v>30</v>
      </c>
      <c r="K87" s="74">
        <v>1.75</v>
      </c>
      <c r="L87" s="36"/>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34" t="s">
        <v>235</v>
      </c>
      <c r="F88" s="34" t="s">
        <v>470</v>
      </c>
      <c r="G88" s="34" t="s">
        <v>492</v>
      </c>
      <c r="H88" s="59" t="s">
        <v>243</v>
      </c>
      <c r="I88" s="51">
        <v>20</v>
      </c>
      <c r="J88" s="51">
        <v>30</v>
      </c>
      <c r="K88" s="74">
        <v>5.18</v>
      </c>
      <c r="L88" s="36"/>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34" t="s">
        <v>250</v>
      </c>
      <c r="H89" s="51" t="s">
        <v>240</v>
      </c>
      <c r="I89" s="51">
        <v>20</v>
      </c>
      <c r="J89" s="51">
        <v>30</v>
      </c>
      <c r="K89" s="74">
        <v>13.29</v>
      </c>
      <c r="L89" s="36"/>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34" t="s">
        <v>235</v>
      </c>
      <c r="F90" s="34" t="s">
        <v>480</v>
      </c>
      <c r="G90" s="34" t="s">
        <v>249</v>
      </c>
      <c r="H90" s="34" t="s">
        <v>240</v>
      </c>
      <c r="I90" s="51">
        <v>20</v>
      </c>
      <c r="J90" s="51">
        <v>30</v>
      </c>
      <c r="K90" s="74">
        <v>2.1800000000000002</v>
      </c>
      <c r="L90" s="36">
        <v>20</v>
      </c>
      <c r="M90" s="89">
        <f t="shared" si="2"/>
        <v>20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34" t="s">
        <v>235</v>
      </c>
      <c r="F91" s="34" t="s">
        <v>470</v>
      </c>
      <c r="G91" s="34" t="s">
        <v>493</v>
      </c>
      <c r="H91" s="34" t="s">
        <v>243</v>
      </c>
      <c r="I91" s="51">
        <v>20</v>
      </c>
      <c r="J91" s="51">
        <v>30</v>
      </c>
      <c r="K91" s="74">
        <v>6.46</v>
      </c>
      <c r="L91" s="36"/>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34" t="s">
        <v>235</v>
      </c>
      <c r="F92" s="34" t="s">
        <v>470</v>
      </c>
      <c r="G92" s="34" t="s">
        <v>493</v>
      </c>
      <c r="H92" s="59" t="s">
        <v>243</v>
      </c>
      <c r="I92" s="51">
        <v>20</v>
      </c>
      <c r="J92" s="51">
        <v>30</v>
      </c>
      <c r="K92" s="74">
        <v>8</v>
      </c>
      <c r="L92" s="36"/>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34" t="s">
        <v>235</v>
      </c>
      <c r="F93" s="34" t="s">
        <v>470</v>
      </c>
      <c r="G93" s="34" t="s">
        <v>493</v>
      </c>
      <c r="H93" s="59" t="s">
        <v>243</v>
      </c>
      <c r="I93" s="51">
        <v>20</v>
      </c>
      <c r="J93" s="51">
        <v>30</v>
      </c>
      <c r="K93" s="74">
        <v>9.91</v>
      </c>
      <c r="L93" s="36"/>
      <c r="M93" s="89">
        <f t="shared" si="2"/>
        <v>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34" t="s">
        <v>235</v>
      </c>
      <c r="F94" s="34" t="s">
        <v>470</v>
      </c>
      <c r="G94" s="34" t="s">
        <v>493</v>
      </c>
      <c r="H94" s="34" t="s">
        <v>243</v>
      </c>
      <c r="I94" s="51">
        <v>20</v>
      </c>
      <c r="J94" s="51">
        <v>30</v>
      </c>
      <c r="K94" s="74">
        <v>5.48</v>
      </c>
      <c r="L94" s="36"/>
      <c r="M94" s="89">
        <f t="shared" si="2"/>
        <v>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34" t="s">
        <v>237</v>
      </c>
      <c r="F95" s="34" t="s">
        <v>259</v>
      </c>
      <c r="G95" s="34">
        <v>221460</v>
      </c>
      <c r="H95" s="34" t="s">
        <v>242</v>
      </c>
      <c r="I95" s="51">
        <v>20</v>
      </c>
      <c r="J95" s="51">
        <v>30</v>
      </c>
      <c r="K95" s="74">
        <v>31.12</v>
      </c>
      <c r="L95" s="36">
        <v>2</v>
      </c>
      <c r="M95" s="89">
        <f t="shared" si="2"/>
        <v>2</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34" t="s">
        <v>237</v>
      </c>
      <c r="F96" s="34" t="s">
        <v>336</v>
      </c>
      <c r="G96" s="34" t="s">
        <v>494</v>
      </c>
      <c r="H96" s="34" t="s">
        <v>240</v>
      </c>
      <c r="I96" s="51">
        <v>20</v>
      </c>
      <c r="J96" s="51">
        <v>30</v>
      </c>
      <c r="K96" s="74">
        <v>0.23</v>
      </c>
      <c r="L96" s="36"/>
      <c r="M96" s="89">
        <f t="shared" si="2"/>
        <v>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34" t="s">
        <v>237</v>
      </c>
      <c r="F97" s="34" t="s">
        <v>336</v>
      </c>
      <c r="G97" s="34" t="s">
        <v>494</v>
      </c>
      <c r="H97" s="34" t="s">
        <v>244</v>
      </c>
      <c r="I97" s="51">
        <v>20</v>
      </c>
      <c r="J97" s="51">
        <v>30</v>
      </c>
      <c r="K97" s="74">
        <v>167.75</v>
      </c>
      <c r="L97" s="36">
        <v>1</v>
      </c>
      <c r="M97" s="89">
        <f t="shared" si="2"/>
        <v>1</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34" t="s">
        <v>237</v>
      </c>
      <c r="F98" s="34" t="s">
        <v>336</v>
      </c>
      <c r="G98" s="34" t="s">
        <v>494</v>
      </c>
      <c r="H98" s="34" t="s">
        <v>341</v>
      </c>
      <c r="I98" s="51">
        <v>20</v>
      </c>
      <c r="J98" s="51">
        <v>30</v>
      </c>
      <c r="K98" s="74">
        <v>110</v>
      </c>
      <c r="L98" s="36">
        <v>1</v>
      </c>
      <c r="M98" s="89">
        <f t="shared" si="2"/>
        <v>1</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34" t="s">
        <v>329</v>
      </c>
      <c r="F99" s="34" t="s">
        <v>342</v>
      </c>
      <c r="G99" s="34" t="s">
        <v>343</v>
      </c>
      <c r="H99" s="34" t="s">
        <v>240</v>
      </c>
      <c r="I99" s="51">
        <v>20</v>
      </c>
      <c r="J99" s="51">
        <v>30</v>
      </c>
      <c r="K99" s="74">
        <v>179.71</v>
      </c>
      <c r="L99" s="36">
        <v>4</v>
      </c>
      <c r="M99" s="89">
        <f t="shared" si="2"/>
        <v>4</v>
      </c>
      <c r="N99" s="49" t="str">
        <f t="shared" si="3"/>
        <v>OK</v>
      </c>
      <c r="O99" s="105"/>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34" t="s">
        <v>235</v>
      </c>
      <c r="F100" s="34" t="s">
        <v>344</v>
      </c>
      <c r="G100" s="34" t="s">
        <v>345</v>
      </c>
      <c r="H100" s="34" t="s">
        <v>240</v>
      </c>
      <c r="I100" s="51">
        <v>20</v>
      </c>
      <c r="J100" s="51">
        <v>30</v>
      </c>
      <c r="K100" s="74">
        <v>72.83</v>
      </c>
      <c r="L100" s="36">
        <v>5</v>
      </c>
      <c r="M100" s="89">
        <f t="shared" si="2"/>
        <v>5</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34" t="s">
        <v>237</v>
      </c>
      <c r="F101" s="34" t="s">
        <v>259</v>
      </c>
      <c r="G101" s="34" t="s">
        <v>249</v>
      </c>
      <c r="H101" s="34" t="s">
        <v>346</v>
      </c>
      <c r="I101" s="51">
        <v>20</v>
      </c>
      <c r="J101" s="51">
        <v>30</v>
      </c>
      <c r="K101" s="74">
        <v>12.09</v>
      </c>
      <c r="L101" s="36">
        <v>5</v>
      </c>
      <c r="M101" s="89">
        <f t="shared" si="2"/>
        <v>5</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34" t="s">
        <v>237</v>
      </c>
      <c r="F102" s="34" t="s">
        <v>259</v>
      </c>
      <c r="G102" s="34" t="s">
        <v>249</v>
      </c>
      <c r="H102" s="34" t="s">
        <v>346</v>
      </c>
      <c r="I102" s="51">
        <v>20</v>
      </c>
      <c r="J102" s="51">
        <v>30</v>
      </c>
      <c r="K102" s="74">
        <v>9.73</v>
      </c>
      <c r="L102" s="36">
        <v>2</v>
      </c>
      <c r="M102" s="89">
        <f t="shared" si="2"/>
        <v>2</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34" t="s">
        <v>237</v>
      </c>
      <c r="F103" s="34" t="s">
        <v>259</v>
      </c>
      <c r="G103" s="34" t="s">
        <v>249</v>
      </c>
      <c r="H103" s="34" t="s">
        <v>346</v>
      </c>
      <c r="I103" s="51">
        <v>20</v>
      </c>
      <c r="J103" s="51">
        <v>30</v>
      </c>
      <c r="K103" s="74">
        <v>23.17</v>
      </c>
      <c r="L103" s="36"/>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34" t="s">
        <v>329</v>
      </c>
      <c r="F104" s="34" t="s">
        <v>347</v>
      </c>
      <c r="G104" s="34" t="s">
        <v>348</v>
      </c>
      <c r="H104" s="34" t="s">
        <v>243</v>
      </c>
      <c r="I104" s="51">
        <v>20</v>
      </c>
      <c r="J104" s="51">
        <v>30</v>
      </c>
      <c r="K104" s="74">
        <v>96.4</v>
      </c>
      <c r="L104" s="36">
        <v>4</v>
      </c>
      <c r="M104" s="89">
        <f t="shared" si="2"/>
        <v>4</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34" t="s">
        <v>496</v>
      </c>
      <c r="H105" s="51" t="s">
        <v>31</v>
      </c>
      <c r="I105" s="51">
        <v>20</v>
      </c>
      <c r="J105" s="51">
        <v>30</v>
      </c>
      <c r="K105" s="74">
        <v>6.56</v>
      </c>
      <c r="L105" s="36"/>
      <c r="M105" s="89">
        <f t="shared" si="2"/>
        <v>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34" t="s">
        <v>469</v>
      </c>
      <c r="H106" s="51" t="s">
        <v>240</v>
      </c>
      <c r="I106" s="51">
        <v>20</v>
      </c>
      <c r="J106" s="51">
        <v>30</v>
      </c>
      <c r="K106" s="74">
        <v>0.12</v>
      </c>
      <c r="L106" s="36">
        <v>200</v>
      </c>
      <c r="M106" s="89">
        <f t="shared" si="2"/>
        <v>200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34" t="s">
        <v>237</v>
      </c>
      <c r="F107" s="34" t="s">
        <v>259</v>
      </c>
      <c r="G107" s="34" t="s">
        <v>469</v>
      </c>
      <c r="H107" s="34" t="s">
        <v>242</v>
      </c>
      <c r="I107" s="51">
        <v>20</v>
      </c>
      <c r="J107" s="51">
        <v>30</v>
      </c>
      <c r="K107" s="74">
        <v>10.39</v>
      </c>
      <c r="L107" s="36">
        <v>2</v>
      </c>
      <c r="M107" s="89">
        <f t="shared" si="2"/>
        <v>2</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34" t="s">
        <v>235</v>
      </c>
      <c r="F108" s="34" t="s">
        <v>497</v>
      </c>
      <c r="G108" s="34" t="s">
        <v>498</v>
      </c>
      <c r="H108" s="34" t="s">
        <v>31</v>
      </c>
      <c r="I108" s="51">
        <v>20</v>
      </c>
      <c r="J108" s="51">
        <v>30</v>
      </c>
      <c r="K108" s="74">
        <v>8.75</v>
      </c>
      <c r="L108" s="36"/>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34" t="s">
        <v>235</v>
      </c>
      <c r="F109" s="34" t="s">
        <v>497</v>
      </c>
      <c r="G109" s="34" t="s">
        <v>499</v>
      </c>
      <c r="H109" s="34" t="s">
        <v>31</v>
      </c>
      <c r="I109" s="51">
        <v>20</v>
      </c>
      <c r="J109" s="51">
        <v>30</v>
      </c>
      <c r="K109" s="74">
        <v>4.72</v>
      </c>
      <c r="L109" s="36"/>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34" t="s">
        <v>235</v>
      </c>
      <c r="F110" s="34" t="s">
        <v>470</v>
      </c>
      <c r="G110" s="34" t="s">
        <v>479</v>
      </c>
      <c r="H110" s="34" t="s">
        <v>243</v>
      </c>
      <c r="I110" s="51">
        <v>20</v>
      </c>
      <c r="J110" s="51">
        <v>30</v>
      </c>
      <c r="K110" s="74">
        <v>36.71</v>
      </c>
      <c r="L110" s="36"/>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34" t="s">
        <v>235</v>
      </c>
      <c r="F111" s="34" t="s">
        <v>470</v>
      </c>
      <c r="G111" s="34" t="s">
        <v>479</v>
      </c>
      <c r="H111" s="59" t="s">
        <v>243</v>
      </c>
      <c r="I111" s="51">
        <v>20</v>
      </c>
      <c r="J111" s="51">
        <v>30</v>
      </c>
      <c r="K111" s="74">
        <v>18.66</v>
      </c>
      <c r="L111" s="36"/>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34" t="s">
        <v>235</v>
      </c>
      <c r="F112" s="34" t="s">
        <v>470</v>
      </c>
      <c r="G112" s="34" t="s">
        <v>479</v>
      </c>
      <c r="H112" s="34" t="s">
        <v>243</v>
      </c>
      <c r="I112" s="51">
        <v>20</v>
      </c>
      <c r="J112" s="51">
        <v>30</v>
      </c>
      <c r="K112" s="74">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34" t="s">
        <v>235</v>
      </c>
      <c r="F113" s="34" t="s">
        <v>470</v>
      </c>
      <c r="G113" s="34" t="s">
        <v>479</v>
      </c>
      <c r="H113" s="34" t="s">
        <v>243</v>
      </c>
      <c r="I113" s="51">
        <v>20</v>
      </c>
      <c r="J113" s="51">
        <v>30</v>
      </c>
      <c r="K113" s="74">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34" t="s">
        <v>235</v>
      </c>
      <c r="F114" s="34" t="s">
        <v>349</v>
      </c>
      <c r="G114" s="34" t="s">
        <v>500</v>
      </c>
      <c r="H114" s="59" t="s">
        <v>31</v>
      </c>
      <c r="I114" s="51">
        <v>20</v>
      </c>
      <c r="J114" s="51">
        <v>30</v>
      </c>
      <c r="K114" s="74">
        <v>56.43</v>
      </c>
      <c r="L114" s="106"/>
      <c r="M114" s="89">
        <f t="shared" si="2"/>
        <v>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34" t="s">
        <v>235</v>
      </c>
      <c r="F115" s="34" t="s">
        <v>470</v>
      </c>
      <c r="G115" s="51" t="s">
        <v>479</v>
      </c>
      <c r="H115" s="59" t="s">
        <v>243</v>
      </c>
      <c r="I115" s="51">
        <v>20</v>
      </c>
      <c r="J115" s="51">
        <v>30</v>
      </c>
      <c r="K115" s="74">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34" t="s">
        <v>235</v>
      </c>
      <c r="F116" s="34" t="s">
        <v>470</v>
      </c>
      <c r="G116" s="34" t="s">
        <v>479</v>
      </c>
      <c r="H116" s="34" t="s">
        <v>243</v>
      </c>
      <c r="I116" s="51">
        <v>20</v>
      </c>
      <c r="J116" s="51">
        <v>30</v>
      </c>
      <c r="K116" s="74">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34" t="s">
        <v>235</v>
      </c>
      <c r="F117" s="34" t="s">
        <v>470</v>
      </c>
      <c r="G117" s="34" t="s">
        <v>479</v>
      </c>
      <c r="H117" s="34" t="s">
        <v>243</v>
      </c>
      <c r="I117" s="51">
        <v>20</v>
      </c>
      <c r="J117" s="51">
        <v>30</v>
      </c>
      <c r="K117" s="74">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34" t="s">
        <v>235</v>
      </c>
      <c r="F118" s="34" t="s">
        <v>470</v>
      </c>
      <c r="G118" s="34" t="s">
        <v>479</v>
      </c>
      <c r="H118" s="34" t="s">
        <v>240</v>
      </c>
      <c r="I118" s="51">
        <v>20</v>
      </c>
      <c r="J118" s="51">
        <v>30</v>
      </c>
      <c r="K118" s="74">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34" t="s">
        <v>235</v>
      </c>
      <c r="F119" s="34" t="s">
        <v>470</v>
      </c>
      <c r="G119" s="34" t="s">
        <v>479</v>
      </c>
      <c r="H119" s="34" t="s">
        <v>240</v>
      </c>
      <c r="I119" s="51">
        <v>20</v>
      </c>
      <c r="J119" s="51">
        <v>30</v>
      </c>
      <c r="K119" s="74">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34" t="s">
        <v>501</v>
      </c>
      <c r="H120" s="51" t="s">
        <v>31</v>
      </c>
      <c r="I120" s="51">
        <v>20</v>
      </c>
      <c r="J120" s="51">
        <v>30</v>
      </c>
      <c r="K120" s="74">
        <v>4.93</v>
      </c>
      <c r="L120" s="106"/>
      <c r="M120" s="89">
        <f t="shared" si="2"/>
        <v>0</v>
      </c>
      <c r="N120" s="49" t="str">
        <f t="shared" si="3"/>
        <v>OK</v>
      </c>
      <c r="O120" s="105"/>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34" t="s">
        <v>235</v>
      </c>
      <c r="F121" s="34" t="s">
        <v>470</v>
      </c>
      <c r="G121" s="34" t="s">
        <v>479</v>
      </c>
      <c r="H121" s="59" t="s">
        <v>240</v>
      </c>
      <c r="I121" s="51">
        <v>20</v>
      </c>
      <c r="J121" s="51">
        <v>30</v>
      </c>
      <c r="K121" s="74">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34" t="s">
        <v>235</v>
      </c>
      <c r="F122" s="34" t="s">
        <v>470</v>
      </c>
      <c r="G122" s="34" t="s">
        <v>479</v>
      </c>
      <c r="H122" s="34" t="s">
        <v>243</v>
      </c>
      <c r="I122" s="51">
        <v>20</v>
      </c>
      <c r="J122" s="51">
        <v>30</v>
      </c>
      <c r="K122" s="74">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34" t="s">
        <v>235</v>
      </c>
      <c r="F123" s="34" t="s">
        <v>470</v>
      </c>
      <c r="G123" s="34" t="s">
        <v>479</v>
      </c>
      <c r="H123" s="34" t="s">
        <v>243</v>
      </c>
      <c r="I123" s="51">
        <v>20</v>
      </c>
      <c r="J123" s="51">
        <v>30</v>
      </c>
      <c r="K123" s="74">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34" t="s">
        <v>235</v>
      </c>
      <c r="F124" s="34" t="s">
        <v>470</v>
      </c>
      <c r="G124" s="34" t="s">
        <v>479</v>
      </c>
      <c r="H124" s="59" t="s">
        <v>243</v>
      </c>
      <c r="I124" s="51">
        <v>20</v>
      </c>
      <c r="J124" s="51">
        <v>30</v>
      </c>
      <c r="K124" s="74">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34" t="s">
        <v>479</v>
      </c>
      <c r="H125" s="51" t="s">
        <v>240</v>
      </c>
      <c r="I125" s="51">
        <v>20</v>
      </c>
      <c r="J125" s="51">
        <v>30</v>
      </c>
      <c r="K125" s="74">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34" t="s">
        <v>235</v>
      </c>
      <c r="F126" s="34" t="s">
        <v>470</v>
      </c>
      <c r="G126" s="34" t="s">
        <v>479</v>
      </c>
      <c r="H126" s="34" t="s">
        <v>240</v>
      </c>
      <c r="I126" s="51">
        <v>20</v>
      </c>
      <c r="J126" s="51">
        <v>30</v>
      </c>
      <c r="K126" s="74">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34" t="s">
        <v>235</v>
      </c>
      <c r="F127" s="34" t="s">
        <v>470</v>
      </c>
      <c r="G127" s="34" t="s">
        <v>479</v>
      </c>
      <c r="H127" s="34" t="s">
        <v>240</v>
      </c>
      <c r="I127" s="51">
        <v>20</v>
      </c>
      <c r="J127" s="51">
        <v>30</v>
      </c>
      <c r="K127" s="74">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34" t="s">
        <v>248</v>
      </c>
      <c r="H128" s="51" t="s">
        <v>240</v>
      </c>
      <c r="I128" s="51">
        <v>20</v>
      </c>
      <c r="J128" s="51">
        <v>30</v>
      </c>
      <c r="K128" s="74">
        <v>2.98</v>
      </c>
      <c r="L128" s="106">
        <v>100</v>
      </c>
      <c r="M128" s="89">
        <f t="shared" si="2"/>
        <v>100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34" t="s">
        <v>248</v>
      </c>
      <c r="H129" s="51" t="s">
        <v>240</v>
      </c>
      <c r="I129" s="51">
        <v>20</v>
      </c>
      <c r="J129" s="51">
        <v>30</v>
      </c>
      <c r="K129" s="74">
        <v>3.2</v>
      </c>
      <c r="L129" s="106">
        <v>100</v>
      </c>
      <c r="M129" s="89">
        <f t="shared" si="2"/>
        <v>100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34" t="s">
        <v>235</v>
      </c>
      <c r="F130" s="34" t="s">
        <v>470</v>
      </c>
      <c r="G130" s="34" t="s">
        <v>479</v>
      </c>
      <c r="H130" s="34" t="s">
        <v>240</v>
      </c>
      <c r="I130" s="51">
        <v>20</v>
      </c>
      <c r="J130" s="51">
        <v>30</v>
      </c>
      <c r="K130" s="74">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34" t="s">
        <v>235</v>
      </c>
      <c r="F131" s="34" t="s">
        <v>470</v>
      </c>
      <c r="G131" s="34" t="s">
        <v>479</v>
      </c>
      <c r="H131" s="34" t="s">
        <v>243</v>
      </c>
      <c r="I131" s="51">
        <v>20</v>
      </c>
      <c r="J131" s="51">
        <v>30</v>
      </c>
      <c r="K131" s="74">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34" t="s">
        <v>235</v>
      </c>
      <c r="F132" s="34" t="s">
        <v>470</v>
      </c>
      <c r="G132" s="34" t="s">
        <v>479</v>
      </c>
      <c r="H132" s="34" t="s">
        <v>243</v>
      </c>
      <c r="I132" s="51">
        <v>20</v>
      </c>
      <c r="J132" s="51">
        <v>30</v>
      </c>
      <c r="K132" s="74">
        <v>24.54</v>
      </c>
      <c r="L132" s="106"/>
      <c r="M132" s="89">
        <f t="shared" ref="M132:M195" si="4">L132-(SUM(O132:AK132))</f>
        <v>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34" t="s">
        <v>235</v>
      </c>
      <c r="F133" s="34" t="s">
        <v>470</v>
      </c>
      <c r="G133" s="34" t="s">
        <v>479</v>
      </c>
      <c r="H133" s="34" t="s">
        <v>243</v>
      </c>
      <c r="I133" s="51">
        <v>20</v>
      </c>
      <c r="J133" s="51">
        <v>30</v>
      </c>
      <c r="K133" s="74">
        <v>23.79</v>
      </c>
      <c r="L133" s="106"/>
      <c r="M133" s="89">
        <f t="shared" si="4"/>
        <v>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34" t="s">
        <v>235</v>
      </c>
      <c r="F134" s="34" t="s">
        <v>470</v>
      </c>
      <c r="G134" s="34" t="s">
        <v>479</v>
      </c>
      <c r="H134" s="34" t="s">
        <v>243</v>
      </c>
      <c r="I134" s="51">
        <v>20</v>
      </c>
      <c r="J134" s="51">
        <v>30</v>
      </c>
      <c r="K134" s="74">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34" t="s">
        <v>235</v>
      </c>
      <c r="F135" s="34" t="s">
        <v>470</v>
      </c>
      <c r="G135" s="34" t="s">
        <v>479</v>
      </c>
      <c r="H135" s="59" t="s">
        <v>243</v>
      </c>
      <c r="I135" s="51">
        <v>20</v>
      </c>
      <c r="J135" s="51">
        <v>30</v>
      </c>
      <c r="K135" s="74">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34" t="s">
        <v>235</v>
      </c>
      <c r="F136" s="34" t="s">
        <v>470</v>
      </c>
      <c r="G136" s="34" t="s">
        <v>479</v>
      </c>
      <c r="H136" s="59" t="s">
        <v>240</v>
      </c>
      <c r="I136" s="51">
        <v>20</v>
      </c>
      <c r="J136" s="51">
        <v>30</v>
      </c>
      <c r="K136" s="74">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34" t="s">
        <v>235</v>
      </c>
      <c r="F137" s="34" t="s">
        <v>470</v>
      </c>
      <c r="G137" s="34" t="s">
        <v>479</v>
      </c>
      <c r="H137" s="34" t="s">
        <v>240</v>
      </c>
      <c r="I137" s="51">
        <v>20</v>
      </c>
      <c r="J137" s="51">
        <v>30</v>
      </c>
      <c r="K137" s="74">
        <v>21.35</v>
      </c>
      <c r="L137" s="106"/>
      <c r="M137" s="89">
        <f t="shared" si="4"/>
        <v>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34" t="s">
        <v>235</v>
      </c>
      <c r="F138" s="34" t="s">
        <v>502</v>
      </c>
      <c r="G138" s="34" t="s">
        <v>351</v>
      </c>
      <c r="H138" s="59" t="s">
        <v>240</v>
      </c>
      <c r="I138" s="51">
        <v>20</v>
      </c>
      <c r="J138" s="51">
        <v>30</v>
      </c>
      <c r="K138" s="74">
        <v>1.41</v>
      </c>
      <c r="L138" s="106"/>
      <c r="M138" s="89">
        <f t="shared" si="4"/>
        <v>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34" t="s">
        <v>504</v>
      </c>
      <c r="H139" s="51" t="s">
        <v>240</v>
      </c>
      <c r="I139" s="51">
        <v>20</v>
      </c>
      <c r="J139" s="51">
        <v>30</v>
      </c>
      <c r="K139" s="74">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34" t="s">
        <v>351</v>
      </c>
      <c r="H140" s="51" t="s">
        <v>240</v>
      </c>
      <c r="I140" s="51">
        <v>20</v>
      </c>
      <c r="J140" s="51">
        <v>30</v>
      </c>
      <c r="K140" s="74">
        <v>2.68</v>
      </c>
      <c r="L140" s="106"/>
      <c r="M140" s="89">
        <f t="shared" si="4"/>
        <v>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74">
        <v>13.64</v>
      </c>
      <c r="L141" s="106">
        <v>50</v>
      </c>
      <c r="M141" s="89">
        <f t="shared" si="4"/>
        <v>50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35" t="s">
        <v>235</v>
      </c>
      <c r="F142" s="35" t="s">
        <v>474</v>
      </c>
      <c r="G142" s="37" t="s">
        <v>507</v>
      </c>
      <c r="H142" s="55" t="s">
        <v>240</v>
      </c>
      <c r="I142" s="52">
        <v>20</v>
      </c>
      <c r="J142" s="52">
        <v>30</v>
      </c>
      <c r="K142" s="75">
        <v>6.5</v>
      </c>
      <c r="L142" s="106">
        <v>20</v>
      </c>
      <c r="M142" s="89">
        <f t="shared" si="4"/>
        <v>20</v>
      </c>
      <c r="N142" s="49" t="str">
        <f t="shared" si="5"/>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35" t="s">
        <v>235</v>
      </c>
      <c r="F143" s="35" t="s">
        <v>474</v>
      </c>
      <c r="G143" s="37" t="s">
        <v>507</v>
      </c>
      <c r="H143" s="55" t="s">
        <v>240</v>
      </c>
      <c r="I143" s="52">
        <v>20</v>
      </c>
      <c r="J143" s="52">
        <v>30</v>
      </c>
      <c r="K143" s="75">
        <v>6.5</v>
      </c>
      <c r="L143" s="106">
        <v>20</v>
      </c>
      <c r="M143" s="89">
        <f t="shared" si="4"/>
        <v>20</v>
      </c>
      <c r="N143" s="49" t="str">
        <f t="shared" si="5"/>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35" t="s">
        <v>235</v>
      </c>
      <c r="F144" s="35" t="s">
        <v>490</v>
      </c>
      <c r="G144" s="37" t="s">
        <v>508</v>
      </c>
      <c r="H144" s="55" t="s">
        <v>240</v>
      </c>
      <c r="I144" s="52">
        <v>20</v>
      </c>
      <c r="J144" s="52">
        <v>30</v>
      </c>
      <c r="K144" s="75">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35" t="s">
        <v>235</v>
      </c>
      <c r="F145" s="35" t="s">
        <v>505</v>
      </c>
      <c r="G145" s="37">
        <v>1400</v>
      </c>
      <c r="H145" s="52" t="s">
        <v>240</v>
      </c>
      <c r="I145" s="52">
        <v>20</v>
      </c>
      <c r="J145" s="52">
        <v>30</v>
      </c>
      <c r="K145" s="75">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35" t="s">
        <v>235</v>
      </c>
      <c r="F146" s="35" t="s">
        <v>505</v>
      </c>
      <c r="G146" s="37" t="s">
        <v>353</v>
      </c>
      <c r="H146" s="52" t="s">
        <v>240</v>
      </c>
      <c r="I146" s="52">
        <v>20</v>
      </c>
      <c r="J146" s="52">
        <v>30</v>
      </c>
      <c r="K146" s="75">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35" t="s">
        <v>237</v>
      </c>
      <c r="F147" s="35" t="s">
        <v>490</v>
      </c>
      <c r="G147" s="37" t="s">
        <v>509</v>
      </c>
      <c r="H147" s="55" t="s">
        <v>240</v>
      </c>
      <c r="I147" s="52">
        <v>20</v>
      </c>
      <c r="J147" s="52">
        <v>30</v>
      </c>
      <c r="K147" s="75">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75">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75">
        <v>310</v>
      </c>
      <c r="L149" s="106"/>
      <c r="M149" s="89">
        <f t="shared" si="4"/>
        <v>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75">
        <v>5.5</v>
      </c>
      <c r="L150" s="106"/>
      <c r="M150" s="89">
        <f t="shared" si="4"/>
        <v>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75">
        <v>210</v>
      </c>
      <c r="L151" s="106"/>
      <c r="M151" s="89">
        <f t="shared" si="4"/>
        <v>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75">
        <v>15.03</v>
      </c>
      <c r="L152" s="106"/>
      <c r="M152" s="89">
        <f t="shared" si="4"/>
        <v>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35" t="s">
        <v>235</v>
      </c>
      <c r="F153" s="35" t="s">
        <v>490</v>
      </c>
      <c r="G153" s="37" t="s">
        <v>353</v>
      </c>
      <c r="H153" s="55" t="s">
        <v>243</v>
      </c>
      <c r="I153" s="52">
        <v>20</v>
      </c>
      <c r="J153" s="52">
        <v>30</v>
      </c>
      <c r="K153" s="75">
        <v>16.53</v>
      </c>
      <c r="L153" s="106"/>
      <c r="M153" s="89">
        <f t="shared" si="4"/>
        <v>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35" t="s">
        <v>235</v>
      </c>
      <c r="F154" s="35" t="s">
        <v>490</v>
      </c>
      <c r="G154" s="37" t="s">
        <v>353</v>
      </c>
      <c r="H154" s="55" t="s">
        <v>243</v>
      </c>
      <c r="I154" s="52">
        <v>20</v>
      </c>
      <c r="J154" s="52">
        <v>30</v>
      </c>
      <c r="K154" s="75">
        <v>12.83</v>
      </c>
      <c r="L154" s="106"/>
      <c r="M154" s="89">
        <f t="shared" si="4"/>
        <v>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35" t="s">
        <v>235</v>
      </c>
      <c r="F155" s="35" t="s">
        <v>490</v>
      </c>
      <c r="G155" s="37" t="s">
        <v>514</v>
      </c>
      <c r="H155" s="55" t="s">
        <v>243</v>
      </c>
      <c r="I155" s="52">
        <v>20</v>
      </c>
      <c r="J155" s="52">
        <v>30</v>
      </c>
      <c r="K155" s="75">
        <v>15.42</v>
      </c>
      <c r="L155" s="106"/>
      <c r="M155" s="89">
        <f t="shared" si="4"/>
        <v>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35" t="s">
        <v>235</v>
      </c>
      <c r="F156" s="35" t="s">
        <v>490</v>
      </c>
      <c r="G156" s="37" t="s">
        <v>513</v>
      </c>
      <c r="H156" s="55" t="s">
        <v>243</v>
      </c>
      <c r="I156" s="52">
        <v>20</v>
      </c>
      <c r="J156" s="52">
        <v>30</v>
      </c>
      <c r="K156" s="75">
        <v>65</v>
      </c>
      <c r="L156" s="106"/>
      <c r="M156" s="89">
        <f t="shared" si="4"/>
        <v>0</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35" t="s">
        <v>235</v>
      </c>
      <c r="F157" s="35" t="s">
        <v>515</v>
      </c>
      <c r="G157" s="37" t="s">
        <v>516</v>
      </c>
      <c r="H157" s="55" t="s">
        <v>243</v>
      </c>
      <c r="I157" s="52">
        <v>20</v>
      </c>
      <c r="J157" s="52">
        <v>30</v>
      </c>
      <c r="K157" s="75">
        <v>70</v>
      </c>
      <c r="L157" s="106"/>
      <c r="M157" s="89">
        <f t="shared" si="4"/>
        <v>0</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35" t="s">
        <v>235</v>
      </c>
      <c r="F158" s="35" t="s">
        <v>515</v>
      </c>
      <c r="G158" s="37" t="s">
        <v>517</v>
      </c>
      <c r="H158" s="35" t="s">
        <v>243</v>
      </c>
      <c r="I158" s="52">
        <v>20</v>
      </c>
      <c r="J158" s="52">
        <v>30</v>
      </c>
      <c r="K158" s="75">
        <v>171.9</v>
      </c>
      <c r="L158" s="106"/>
      <c r="M158" s="89">
        <f t="shared" si="4"/>
        <v>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35" t="s">
        <v>235</v>
      </c>
      <c r="F159" s="35" t="s">
        <v>515</v>
      </c>
      <c r="G159" s="37" t="s">
        <v>518</v>
      </c>
      <c r="H159" s="55" t="s">
        <v>31</v>
      </c>
      <c r="I159" s="52">
        <v>20</v>
      </c>
      <c r="J159" s="52">
        <v>30</v>
      </c>
      <c r="K159" s="75">
        <v>235</v>
      </c>
      <c r="L159" s="106"/>
      <c r="M159" s="89">
        <f t="shared" si="4"/>
        <v>0</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35" t="s">
        <v>235</v>
      </c>
      <c r="F160" s="35" t="s">
        <v>515</v>
      </c>
      <c r="G160" s="37" t="s">
        <v>519</v>
      </c>
      <c r="H160" s="55" t="s">
        <v>31</v>
      </c>
      <c r="I160" s="52">
        <v>20</v>
      </c>
      <c r="J160" s="52">
        <v>30</v>
      </c>
      <c r="K160" s="75">
        <v>390</v>
      </c>
      <c r="L160" s="106"/>
      <c r="M160" s="89">
        <f t="shared" si="4"/>
        <v>0</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35" t="s">
        <v>235</v>
      </c>
      <c r="F161" s="35" t="s">
        <v>490</v>
      </c>
      <c r="G161" s="37" t="s">
        <v>520</v>
      </c>
      <c r="H161" s="52" t="s">
        <v>240</v>
      </c>
      <c r="I161" s="52">
        <v>20</v>
      </c>
      <c r="J161" s="52">
        <v>30</v>
      </c>
      <c r="K161" s="75">
        <v>10.5</v>
      </c>
      <c r="L161" s="106"/>
      <c r="M161" s="89">
        <f t="shared" si="4"/>
        <v>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35" t="s">
        <v>235</v>
      </c>
      <c r="F162" s="35" t="s">
        <v>490</v>
      </c>
      <c r="G162" s="37" t="s">
        <v>513</v>
      </c>
      <c r="H162" s="52" t="s">
        <v>240</v>
      </c>
      <c r="I162" s="52">
        <v>20</v>
      </c>
      <c r="J162" s="52">
        <v>30</v>
      </c>
      <c r="K162" s="75">
        <v>11.2</v>
      </c>
      <c r="L162" s="106">
        <v>10</v>
      </c>
      <c r="M162" s="89">
        <f t="shared" si="4"/>
        <v>10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35" t="s">
        <v>235</v>
      </c>
      <c r="F163" s="35" t="s">
        <v>490</v>
      </c>
      <c r="G163" s="37" t="s">
        <v>516</v>
      </c>
      <c r="H163" s="55" t="s">
        <v>240</v>
      </c>
      <c r="I163" s="52">
        <v>20</v>
      </c>
      <c r="J163" s="52">
        <v>30</v>
      </c>
      <c r="K163" s="75">
        <v>11.9</v>
      </c>
      <c r="L163" s="106">
        <v>10</v>
      </c>
      <c r="M163" s="89">
        <f t="shared" si="4"/>
        <v>10</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35" t="s">
        <v>235</v>
      </c>
      <c r="F164" s="35" t="s">
        <v>490</v>
      </c>
      <c r="G164" s="37" t="s">
        <v>353</v>
      </c>
      <c r="H164" s="55" t="s">
        <v>240</v>
      </c>
      <c r="I164" s="52">
        <v>20</v>
      </c>
      <c r="J164" s="52">
        <v>30</v>
      </c>
      <c r="K164" s="75">
        <v>11.38</v>
      </c>
      <c r="L164" s="106">
        <v>10</v>
      </c>
      <c r="M164" s="89">
        <f t="shared" si="4"/>
        <v>10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35" t="s">
        <v>235</v>
      </c>
      <c r="F165" s="35" t="s">
        <v>490</v>
      </c>
      <c r="G165" s="37" t="s">
        <v>521</v>
      </c>
      <c r="H165" s="70" t="s">
        <v>240</v>
      </c>
      <c r="I165" s="52">
        <v>20</v>
      </c>
      <c r="J165" s="52">
        <v>30</v>
      </c>
      <c r="K165" s="75">
        <v>15.09</v>
      </c>
      <c r="L165" s="106">
        <v>10</v>
      </c>
      <c r="M165" s="89">
        <f t="shared" si="4"/>
        <v>10</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35" t="s">
        <v>235</v>
      </c>
      <c r="F166" s="35" t="s">
        <v>490</v>
      </c>
      <c r="G166" s="37" t="s">
        <v>514</v>
      </c>
      <c r="H166" s="52" t="s">
        <v>240</v>
      </c>
      <c r="I166" s="52">
        <v>20</v>
      </c>
      <c r="J166" s="52">
        <v>30</v>
      </c>
      <c r="K166" s="75">
        <v>14.19</v>
      </c>
      <c r="L166" s="106">
        <v>10</v>
      </c>
      <c r="M166" s="89">
        <f t="shared" si="4"/>
        <v>10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35" t="s">
        <v>235</v>
      </c>
      <c r="F167" s="35" t="s">
        <v>490</v>
      </c>
      <c r="G167" s="37" t="s">
        <v>522</v>
      </c>
      <c r="H167" s="35" t="s">
        <v>240</v>
      </c>
      <c r="I167" s="52">
        <v>20</v>
      </c>
      <c r="J167" s="52">
        <v>30</v>
      </c>
      <c r="K167" s="75">
        <v>22.04</v>
      </c>
      <c r="L167" s="106">
        <v>10</v>
      </c>
      <c r="M167" s="89">
        <f t="shared" si="4"/>
        <v>10</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35" t="s">
        <v>235</v>
      </c>
      <c r="F168" s="35" t="s">
        <v>490</v>
      </c>
      <c r="G168" s="37" t="s">
        <v>517</v>
      </c>
      <c r="H168" s="55" t="s">
        <v>240</v>
      </c>
      <c r="I168" s="52">
        <v>20</v>
      </c>
      <c r="J168" s="52">
        <v>30</v>
      </c>
      <c r="K168" s="75">
        <v>25.58</v>
      </c>
      <c r="L168" s="106"/>
      <c r="M168" s="89">
        <f t="shared" si="4"/>
        <v>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35" t="s">
        <v>513</v>
      </c>
      <c r="H169" s="52" t="s">
        <v>240</v>
      </c>
      <c r="I169" s="52">
        <v>20</v>
      </c>
      <c r="J169" s="52">
        <v>30</v>
      </c>
      <c r="K169" s="75">
        <v>44.42</v>
      </c>
      <c r="L169" s="106"/>
      <c r="M169" s="89">
        <f t="shared" si="4"/>
        <v>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35" t="s">
        <v>513</v>
      </c>
      <c r="H170" s="52" t="s">
        <v>240</v>
      </c>
      <c r="I170" s="52">
        <v>20</v>
      </c>
      <c r="J170" s="52">
        <v>30</v>
      </c>
      <c r="K170" s="75">
        <v>56.65</v>
      </c>
      <c r="L170" s="106"/>
      <c r="M170" s="89">
        <f t="shared" si="4"/>
        <v>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35" t="s">
        <v>353</v>
      </c>
      <c r="H171" s="52" t="s">
        <v>240</v>
      </c>
      <c r="I171" s="52">
        <v>20</v>
      </c>
      <c r="J171" s="52">
        <v>30</v>
      </c>
      <c r="K171" s="75">
        <v>52.52</v>
      </c>
      <c r="L171" s="106"/>
      <c r="M171" s="89">
        <f t="shared" si="4"/>
        <v>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35" t="s">
        <v>512</v>
      </c>
      <c r="H172" s="52" t="s">
        <v>240</v>
      </c>
      <c r="I172" s="52">
        <v>20</v>
      </c>
      <c r="J172" s="52">
        <v>30</v>
      </c>
      <c r="K172" s="75">
        <v>56.43</v>
      </c>
      <c r="L172" s="106">
        <v>10</v>
      </c>
      <c r="M172" s="89">
        <f t="shared" si="4"/>
        <v>10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35" t="s">
        <v>522</v>
      </c>
      <c r="H173" s="52" t="s">
        <v>240</v>
      </c>
      <c r="I173" s="52">
        <v>20</v>
      </c>
      <c r="J173" s="52">
        <v>30</v>
      </c>
      <c r="K173" s="75">
        <v>57.59</v>
      </c>
      <c r="L173" s="106"/>
      <c r="M173" s="89">
        <f t="shared" si="4"/>
        <v>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35" t="s">
        <v>523</v>
      </c>
      <c r="H174" s="52" t="s">
        <v>240</v>
      </c>
      <c r="I174" s="52">
        <v>20</v>
      </c>
      <c r="J174" s="52">
        <v>30</v>
      </c>
      <c r="K174" s="75">
        <v>140</v>
      </c>
      <c r="L174" s="106"/>
      <c r="M174" s="89">
        <f t="shared" si="4"/>
        <v>0</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35" t="s">
        <v>356</v>
      </c>
      <c r="H175" s="52" t="s">
        <v>31</v>
      </c>
      <c r="I175" s="52">
        <v>20</v>
      </c>
      <c r="J175" s="52">
        <v>30</v>
      </c>
      <c r="K175" s="75">
        <v>34.47</v>
      </c>
      <c r="L175" s="106">
        <v>5</v>
      </c>
      <c r="M175" s="89">
        <f t="shared" si="4"/>
        <v>5</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35" t="s">
        <v>235</v>
      </c>
      <c r="F176" s="35" t="s">
        <v>524</v>
      </c>
      <c r="G176" s="35" t="s">
        <v>357</v>
      </c>
      <c r="H176" s="35" t="s">
        <v>31</v>
      </c>
      <c r="I176" s="52">
        <v>20</v>
      </c>
      <c r="J176" s="52">
        <v>30</v>
      </c>
      <c r="K176" s="75">
        <v>54.58</v>
      </c>
      <c r="L176" s="106">
        <v>3</v>
      </c>
      <c r="M176" s="89">
        <f t="shared" si="4"/>
        <v>3</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35" t="s">
        <v>235</v>
      </c>
      <c r="F177" s="35" t="s">
        <v>525</v>
      </c>
      <c r="G177" s="35" t="s">
        <v>526</v>
      </c>
      <c r="H177" s="70" t="s">
        <v>31</v>
      </c>
      <c r="I177" s="52">
        <v>20</v>
      </c>
      <c r="J177" s="52">
        <v>30</v>
      </c>
      <c r="K177" s="75">
        <v>472.25</v>
      </c>
      <c r="L177" s="106">
        <v>1</v>
      </c>
      <c r="M177" s="89">
        <f t="shared" si="4"/>
        <v>1</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35" t="s">
        <v>235</v>
      </c>
      <c r="F178" s="35" t="s">
        <v>527</v>
      </c>
      <c r="G178" s="35" t="s">
        <v>528</v>
      </c>
      <c r="H178" s="55" t="s">
        <v>243</v>
      </c>
      <c r="I178" s="52">
        <v>20</v>
      </c>
      <c r="J178" s="52">
        <v>30</v>
      </c>
      <c r="K178" s="75">
        <v>27.38</v>
      </c>
      <c r="L178" s="106">
        <v>2</v>
      </c>
      <c r="M178" s="89">
        <f t="shared" si="4"/>
        <v>2</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35" t="s">
        <v>235</v>
      </c>
      <c r="F179" s="35" t="s">
        <v>529</v>
      </c>
      <c r="G179" s="35" t="s">
        <v>530</v>
      </c>
      <c r="H179" s="52" t="s">
        <v>243</v>
      </c>
      <c r="I179" s="52">
        <v>20</v>
      </c>
      <c r="J179" s="52">
        <v>30</v>
      </c>
      <c r="K179" s="75">
        <v>33.89</v>
      </c>
      <c r="L179" s="106">
        <v>22</v>
      </c>
      <c r="M179" s="89">
        <f t="shared" si="4"/>
        <v>22</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35" t="s">
        <v>235</v>
      </c>
      <c r="F180" s="35" t="s">
        <v>529</v>
      </c>
      <c r="G180" s="35" t="s">
        <v>531</v>
      </c>
      <c r="H180" s="52" t="s">
        <v>240</v>
      </c>
      <c r="I180" s="52">
        <v>20</v>
      </c>
      <c r="J180" s="52">
        <v>30</v>
      </c>
      <c r="K180" s="75">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35" t="s">
        <v>235</v>
      </c>
      <c r="F181" s="35" t="s">
        <v>358</v>
      </c>
      <c r="G181" s="35" t="s">
        <v>532</v>
      </c>
      <c r="H181" s="52" t="s">
        <v>240</v>
      </c>
      <c r="I181" s="52">
        <v>20</v>
      </c>
      <c r="J181" s="52">
        <v>30</v>
      </c>
      <c r="K181" s="75">
        <v>0.53</v>
      </c>
      <c r="L181" s="106"/>
      <c r="M181" s="89">
        <f t="shared" si="4"/>
        <v>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35" t="s">
        <v>235</v>
      </c>
      <c r="F182" s="35" t="s">
        <v>354</v>
      </c>
      <c r="G182" s="35" t="s">
        <v>251</v>
      </c>
      <c r="H182" s="52" t="s">
        <v>31</v>
      </c>
      <c r="I182" s="52">
        <v>20</v>
      </c>
      <c r="J182" s="52">
        <v>30</v>
      </c>
      <c r="K182" s="75">
        <v>36.11</v>
      </c>
      <c r="L182" s="106"/>
      <c r="M182" s="89">
        <f t="shared" si="4"/>
        <v>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35" t="s">
        <v>235</v>
      </c>
      <c r="F183" s="35" t="s">
        <v>490</v>
      </c>
      <c r="G183" s="35" t="s">
        <v>533</v>
      </c>
      <c r="H183" s="52" t="s">
        <v>240</v>
      </c>
      <c r="I183" s="52">
        <v>20</v>
      </c>
      <c r="J183" s="52">
        <v>30</v>
      </c>
      <c r="K183" s="75">
        <v>114.66</v>
      </c>
      <c r="L183" s="106"/>
      <c r="M183" s="89">
        <f t="shared" si="4"/>
        <v>0</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35" t="s">
        <v>235</v>
      </c>
      <c r="F184" s="35" t="s">
        <v>511</v>
      </c>
      <c r="G184" s="35">
        <v>39002</v>
      </c>
      <c r="H184" s="52" t="s">
        <v>240</v>
      </c>
      <c r="I184" s="52">
        <v>20</v>
      </c>
      <c r="J184" s="52">
        <v>30</v>
      </c>
      <c r="K184" s="75">
        <v>10.130000000000001</v>
      </c>
      <c r="L184" s="106">
        <v>30</v>
      </c>
      <c r="M184" s="89">
        <f t="shared" si="4"/>
        <v>30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35" t="s">
        <v>235</v>
      </c>
      <c r="F185" s="35" t="s">
        <v>534</v>
      </c>
      <c r="G185" s="35" t="s">
        <v>360</v>
      </c>
      <c r="H185" s="52" t="s">
        <v>240</v>
      </c>
      <c r="I185" s="52">
        <v>20</v>
      </c>
      <c r="J185" s="52">
        <v>30</v>
      </c>
      <c r="K185" s="75">
        <v>12.27</v>
      </c>
      <c r="L185" s="106">
        <v>30</v>
      </c>
      <c r="M185" s="89">
        <f t="shared" si="4"/>
        <v>30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35" t="s">
        <v>235</v>
      </c>
      <c r="F186" s="35" t="s">
        <v>534</v>
      </c>
      <c r="G186" s="72" t="s">
        <v>360</v>
      </c>
      <c r="H186" s="52" t="s">
        <v>240</v>
      </c>
      <c r="I186" s="52">
        <v>20</v>
      </c>
      <c r="J186" s="52">
        <v>30</v>
      </c>
      <c r="K186" s="75">
        <v>16.27</v>
      </c>
      <c r="L186" s="106">
        <v>30</v>
      </c>
      <c r="M186" s="89">
        <f t="shared" si="4"/>
        <v>30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35" t="s">
        <v>235</v>
      </c>
      <c r="F187" s="35" t="s">
        <v>361</v>
      </c>
      <c r="G187" s="72">
        <v>52832</v>
      </c>
      <c r="H187" s="52" t="s">
        <v>240</v>
      </c>
      <c r="I187" s="52">
        <v>20</v>
      </c>
      <c r="J187" s="52">
        <v>30</v>
      </c>
      <c r="K187" s="75">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35" t="s">
        <v>235</v>
      </c>
      <c r="F188" s="35" t="s">
        <v>362</v>
      </c>
      <c r="G188" s="35">
        <v>7003</v>
      </c>
      <c r="H188" s="52" t="s">
        <v>31</v>
      </c>
      <c r="I188" s="52">
        <v>20</v>
      </c>
      <c r="J188" s="52">
        <v>30</v>
      </c>
      <c r="K188" s="75">
        <v>105.15</v>
      </c>
      <c r="L188" s="106"/>
      <c r="M188" s="89">
        <f t="shared" si="4"/>
        <v>0</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35" t="s">
        <v>235</v>
      </c>
      <c r="F189" s="35" t="s">
        <v>363</v>
      </c>
      <c r="G189" s="35" t="s">
        <v>364</v>
      </c>
      <c r="H189" s="52" t="s">
        <v>240</v>
      </c>
      <c r="I189" s="52">
        <v>20</v>
      </c>
      <c r="J189" s="52">
        <v>30</v>
      </c>
      <c r="K189" s="75">
        <v>5.74</v>
      </c>
      <c r="L189" s="106">
        <v>50</v>
      </c>
      <c r="M189" s="89">
        <f t="shared" si="4"/>
        <v>50</v>
      </c>
      <c r="N189" s="49" t="str">
        <f t="shared" si="5"/>
        <v>OK</v>
      </c>
      <c r="O189" s="105"/>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35" t="s">
        <v>235</v>
      </c>
      <c r="F190" s="35" t="s">
        <v>363</v>
      </c>
      <c r="G190" s="35" t="s">
        <v>364</v>
      </c>
      <c r="H190" s="52" t="s">
        <v>240</v>
      </c>
      <c r="I190" s="52">
        <v>20</v>
      </c>
      <c r="J190" s="52">
        <v>30</v>
      </c>
      <c r="K190" s="75">
        <v>8</v>
      </c>
      <c r="L190" s="106">
        <v>50</v>
      </c>
      <c r="M190" s="89">
        <f t="shared" si="4"/>
        <v>50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35" t="s">
        <v>235</v>
      </c>
      <c r="F191" s="35" t="s">
        <v>490</v>
      </c>
      <c r="G191" s="35" t="s">
        <v>512</v>
      </c>
      <c r="H191" s="52" t="s">
        <v>243</v>
      </c>
      <c r="I191" s="52">
        <v>20</v>
      </c>
      <c r="J191" s="52">
        <v>30</v>
      </c>
      <c r="K191" s="75">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35" t="s">
        <v>235</v>
      </c>
      <c r="F192" s="35" t="s">
        <v>362</v>
      </c>
      <c r="G192" s="35" t="s">
        <v>520</v>
      </c>
      <c r="H192" s="35" t="s">
        <v>240</v>
      </c>
      <c r="I192" s="52">
        <v>20</v>
      </c>
      <c r="J192" s="52">
        <v>30</v>
      </c>
      <c r="K192" s="75">
        <v>8.2100000000000009</v>
      </c>
      <c r="L192" s="106">
        <v>50</v>
      </c>
      <c r="M192" s="89">
        <f t="shared" si="4"/>
        <v>50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35" t="s">
        <v>235</v>
      </c>
      <c r="F193" s="35" t="s">
        <v>490</v>
      </c>
      <c r="G193" s="35" t="s">
        <v>513</v>
      </c>
      <c r="H193" s="35" t="s">
        <v>31</v>
      </c>
      <c r="I193" s="52">
        <v>20</v>
      </c>
      <c r="J193" s="52">
        <v>30</v>
      </c>
      <c r="K193" s="75">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35" t="s">
        <v>235</v>
      </c>
      <c r="F194" s="35" t="s">
        <v>490</v>
      </c>
      <c r="G194" s="35" t="s">
        <v>512</v>
      </c>
      <c r="H194" s="35" t="s">
        <v>31</v>
      </c>
      <c r="I194" s="52">
        <v>20</v>
      </c>
      <c r="J194" s="52">
        <v>30</v>
      </c>
      <c r="K194" s="75">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35" t="s">
        <v>235</v>
      </c>
      <c r="F195" s="35" t="s">
        <v>490</v>
      </c>
      <c r="G195" s="35" t="s">
        <v>513</v>
      </c>
      <c r="H195" s="35" t="s">
        <v>31</v>
      </c>
      <c r="I195" s="52">
        <v>20</v>
      </c>
      <c r="J195" s="52">
        <v>30</v>
      </c>
      <c r="K195" s="75">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35" t="s">
        <v>236</v>
      </c>
      <c r="F196" s="35" t="s">
        <v>490</v>
      </c>
      <c r="G196" s="35" t="s">
        <v>512</v>
      </c>
      <c r="H196" s="35" t="s">
        <v>31</v>
      </c>
      <c r="I196" s="52">
        <v>20</v>
      </c>
      <c r="J196" s="52">
        <v>30</v>
      </c>
      <c r="K196" s="75">
        <v>43.67</v>
      </c>
      <c r="L196" s="106"/>
      <c r="M196" s="89">
        <f t="shared" ref="M196:M259" si="6">L196-(SUM(O196:AK196))</f>
        <v>0</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35" t="s">
        <v>235</v>
      </c>
      <c r="F197" s="35" t="s">
        <v>490</v>
      </c>
      <c r="G197" s="35" t="s">
        <v>513</v>
      </c>
      <c r="H197" s="52" t="s">
        <v>31</v>
      </c>
      <c r="I197" s="52">
        <v>20</v>
      </c>
      <c r="J197" s="52">
        <v>30</v>
      </c>
      <c r="K197" s="75">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35" t="s">
        <v>235</v>
      </c>
      <c r="F198" s="35" t="s">
        <v>359</v>
      </c>
      <c r="G198" s="37" t="s">
        <v>516</v>
      </c>
      <c r="H198" s="35" t="s">
        <v>243</v>
      </c>
      <c r="I198" s="52">
        <v>20</v>
      </c>
      <c r="J198" s="52">
        <v>30</v>
      </c>
      <c r="K198" s="75">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35" t="s">
        <v>235</v>
      </c>
      <c r="F199" s="35" t="s">
        <v>362</v>
      </c>
      <c r="G199" s="37" t="s">
        <v>516</v>
      </c>
      <c r="H199" s="52" t="s">
        <v>243</v>
      </c>
      <c r="I199" s="52">
        <v>20</v>
      </c>
      <c r="J199" s="52">
        <v>30</v>
      </c>
      <c r="K199" s="75">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35" t="s">
        <v>235</v>
      </c>
      <c r="F200" s="35" t="s">
        <v>359</v>
      </c>
      <c r="G200" s="37" t="s">
        <v>520</v>
      </c>
      <c r="H200" s="52" t="s">
        <v>243</v>
      </c>
      <c r="I200" s="52">
        <v>20</v>
      </c>
      <c r="J200" s="52">
        <v>30</v>
      </c>
      <c r="K200" s="75">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35" t="s">
        <v>235</v>
      </c>
      <c r="F201" s="35" t="s">
        <v>362</v>
      </c>
      <c r="G201" s="37" t="s">
        <v>520</v>
      </c>
      <c r="H201" s="52" t="s">
        <v>243</v>
      </c>
      <c r="I201" s="52">
        <v>20</v>
      </c>
      <c r="J201" s="52">
        <v>30</v>
      </c>
      <c r="K201" s="75">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35" t="s">
        <v>236</v>
      </c>
      <c r="F202" s="35" t="s">
        <v>366</v>
      </c>
      <c r="G202" s="37" t="s">
        <v>367</v>
      </c>
      <c r="H202" s="52" t="s">
        <v>240</v>
      </c>
      <c r="I202" s="52">
        <v>20</v>
      </c>
      <c r="J202" s="52">
        <v>30</v>
      </c>
      <c r="K202" s="75">
        <v>470</v>
      </c>
      <c r="L202" s="106"/>
      <c r="M202" s="89">
        <f t="shared" si="6"/>
        <v>0</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35" t="s">
        <v>236</v>
      </c>
      <c r="F203" s="35" t="s">
        <v>366</v>
      </c>
      <c r="G203" s="37" t="s">
        <v>367</v>
      </c>
      <c r="H203" s="55" t="s">
        <v>240</v>
      </c>
      <c r="I203" s="52">
        <v>20</v>
      </c>
      <c r="J203" s="52">
        <v>30</v>
      </c>
      <c r="K203" s="75">
        <v>260</v>
      </c>
      <c r="L203" s="106"/>
      <c r="M203" s="89">
        <f t="shared" si="6"/>
        <v>0</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35" t="s">
        <v>235</v>
      </c>
      <c r="F204" s="35" t="s">
        <v>366</v>
      </c>
      <c r="G204" s="37" t="s">
        <v>367</v>
      </c>
      <c r="H204" s="35" t="s">
        <v>240</v>
      </c>
      <c r="I204" s="52">
        <v>20</v>
      </c>
      <c r="J204" s="52">
        <v>30</v>
      </c>
      <c r="K204" s="75">
        <v>269.69</v>
      </c>
      <c r="L204" s="106"/>
      <c r="M204" s="89">
        <f t="shared" si="6"/>
        <v>0</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35" t="s">
        <v>235</v>
      </c>
      <c r="F205" s="35" t="s">
        <v>368</v>
      </c>
      <c r="G205" s="37" t="s">
        <v>369</v>
      </c>
      <c r="H205" s="55" t="s">
        <v>243</v>
      </c>
      <c r="I205" s="52">
        <v>20</v>
      </c>
      <c r="J205" s="52">
        <v>30</v>
      </c>
      <c r="K205" s="75">
        <v>1200.03</v>
      </c>
      <c r="L205" s="106"/>
      <c r="M205" s="89">
        <f t="shared" si="6"/>
        <v>0</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35" t="s">
        <v>235</v>
      </c>
      <c r="F206" s="35" t="s">
        <v>366</v>
      </c>
      <c r="G206" s="37" t="s">
        <v>369</v>
      </c>
      <c r="H206" s="55" t="s">
        <v>240</v>
      </c>
      <c r="I206" s="52">
        <v>20</v>
      </c>
      <c r="J206" s="52">
        <v>30</v>
      </c>
      <c r="K206" s="75">
        <v>52.44</v>
      </c>
      <c r="L206" s="106"/>
      <c r="M206" s="89">
        <f t="shared" si="6"/>
        <v>0</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35" t="s">
        <v>518</v>
      </c>
      <c r="H207" s="52" t="s">
        <v>240</v>
      </c>
      <c r="I207" s="52">
        <v>20</v>
      </c>
      <c r="J207" s="52">
        <v>30</v>
      </c>
      <c r="K207" s="75">
        <v>255</v>
      </c>
      <c r="L207" s="106"/>
      <c r="M207" s="89">
        <f t="shared" si="6"/>
        <v>0</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35" t="s">
        <v>235</v>
      </c>
      <c r="F208" s="35" t="s">
        <v>366</v>
      </c>
      <c r="G208" s="35" t="s">
        <v>535</v>
      </c>
      <c r="H208" s="55" t="s">
        <v>240</v>
      </c>
      <c r="I208" s="52">
        <v>20</v>
      </c>
      <c r="J208" s="52">
        <v>30</v>
      </c>
      <c r="K208" s="75">
        <v>355.41</v>
      </c>
      <c r="L208" s="106"/>
      <c r="M208" s="89">
        <f t="shared" si="6"/>
        <v>0</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35" t="s">
        <v>235</v>
      </c>
      <c r="F209" s="35" t="s">
        <v>370</v>
      </c>
      <c r="G209" s="35" t="s">
        <v>252</v>
      </c>
      <c r="H209" s="35" t="s">
        <v>240</v>
      </c>
      <c r="I209" s="52">
        <v>20</v>
      </c>
      <c r="J209" s="52">
        <v>30</v>
      </c>
      <c r="K209" s="75">
        <v>350</v>
      </c>
      <c r="L209" s="106"/>
      <c r="M209" s="89">
        <f t="shared" si="6"/>
        <v>0</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35" t="s">
        <v>235</v>
      </c>
      <c r="F210" s="35" t="s">
        <v>359</v>
      </c>
      <c r="G210" s="35" t="s">
        <v>520</v>
      </c>
      <c r="H210" s="35" t="s">
        <v>240</v>
      </c>
      <c r="I210" s="52">
        <v>20</v>
      </c>
      <c r="J210" s="52">
        <v>30</v>
      </c>
      <c r="K210" s="75">
        <v>10</v>
      </c>
      <c r="L210" s="106">
        <v>30</v>
      </c>
      <c r="M210" s="89">
        <f t="shared" si="6"/>
        <v>30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35" t="s">
        <v>235</v>
      </c>
      <c r="F211" s="35" t="s">
        <v>359</v>
      </c>
      <c r="G211" s="35" t="s">
        <v>516</v>
      </c>
      <c r="H211" s="35" t="s">
        <v>240</v>
      </c>
      <c r="I211" s="52">
        <v>20</v>
      </c>
      <c r="J211" s="52">
        <v>30</v>
      </c>
      <c r="K211" s="75">
        <v>11</v>
      </c>
      <c r="L211" s="106">
        <v>30</v>
      </c>
      <c r="M211" s="89">
        <f t="shared" si="6"/>
        <v>30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35" t="s">
        <v>235</v>
      </c>
      <c r="F212" s="35" t="s">
        <v>359</v>
      </c>
      <c r="G212" s="35" t="s">
        <v>512</v>
      </c>
      <c r="H212" s="35" t="s">
        <v>240</v>
      </c>
      <c r="I212" s="52">
        <v>20</v>
      </c>
      <c r="J212" s="52">
        <v>30</v>
      </c>
      <c r="K212" s="75">
        <v>40</v>
      </c>
      <c r="L212" s="106">
        <v>20</v>
      </c>
      <c r="M212" s="89">
        <f t="shared" si="6"/>
        <v>20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35" t="s">
        <v>520</v>
      </c>
      <c r="H213" s="55" t="s">
        <v>240</v>
      </c>
      <c r="I213" s="52">
        <v>20</v>
      </c>
      <c r="J213" s="52">
        <v>30</v>
      </c>
      <c r="K213" s="75">
        <v>11.87</v>
      </c>
      <c r="L213" s="106">
        <v>30</v>
      </c>
      <c r="M213" s="89">
        <f t="shared" si="6"/>
        <v>30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35" t="s">
        <v>513</v>
      </c>
      <c r="H214" s="55" t="s">
        <v>31</v>
      </c>
      <c r="I214" s="52">
        <v>20</v>
      </c>
      <c r="J214" s="52">
        <v>30</v>
      </c>
      <c r="K214" s="75">
        <v>42</v>
      </c>
      <c r="L214" s="106"/>
      <c r="M214" s="89">
        <f t="shared" si="6"/>
        <v>0</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35" t="s">
        <v>512</v>
      </c>
      <c r="H215" s="55" t="s">
        <v>31</v>
      </c>
      <c r="I215" s="52">
        <v>20</v>
      </c>
      <c r="J215" s="52">
        <v>30</v>
      </c>
      <c r="K215" s="75">
        <v>42</v>
      </c>
      <c r="L215" s="106"/>
      <c r="M215" s="89">
        <f t="shared" si="6"/>
        <v>0</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35" t="s">
        <v>513</v>
      </c>
      <c r="H216" s="52" t="s">
        <v>31</v>
      </c>
      <c r="I216" s="52">
        <v>20</v>
      </c>
      <c r="J216" s="52">
        <v>30</v>
      </c>
      <c r="K216" s="75">
        <v>42</v>
      </c>
      <c r="L216" s="106"/>
      <c r="M216" s="89">
        <f t="shared" si="6"/>
        <v>0</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35" t="s">
        <v>235</v>
      </c>
      <c r="F217" s="35" t="s">
        <v>490</v>
      </c>
      <c r="G217" s="35" t="s">
        <v>512</v>
      </c>
      <c r="H217" s="55" t="s">
        <v>31</v>
      </c>
      <c r="I217" s="52">
        <v>20</v>
      </c>
      <c r="J217" s="52">
        <v>30</v>
      </c>
      <c r="K217" s="75">
        <v>53.6</v>
      </c>
      <c r="L217" s="106"/>
      <c r="M217" s="89">
        <f t="shared" si="6"/>
        <v>0</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35" t="s">
        <v>235</v>
      </c>
      <c r="F218" s="35" t="s">
        <v>359</v>
      </c>
      <c r="G218" s="35" t="s">
        <v>360</v>
      </c>
      <c r="H218" s="55" t="s">
        <v>240</v>
      </c>
      <c r="I218" s="52">
        <v>20</v>
      </c>
      <c r="J218" s="52">
        <v>30</v>
      </c>
      <c r="K218" s="75">
        <v>12.99</v>
      </c>
      <c r="L218" s="106">
        <v>30</v>
      </c>
      <c r="M218" s="89">
        <f t="shared" si="6"/>
        <v>30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35" t="s">
        <v>235</v>
      </c>
      <c r="F219" s="35" t="s">
        <v>359</v>
      </c>
      <c r="G219" s="35" t="s">
        <v>360</v>
      </c>
      <c r="H219" s="55" t="s">
        <v>31</v>
      </c>
      <c r="I219" s="52">
        <v>20</v>
      </c>
      <c r="J219" s="52">
        <v>30</v>
      </c>
      <c r="K219" s="75">
        <v>12.46</v>
      </c>
      <c r="L219" s="106">
        <v>30</v>
      </c>
      <c r="M219" s="89">
        <f t="shared" si="6"/>
        <v>30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35" t="s">
        <v>235</v>
      </c>
      <c r="F220" s="35" t="s">
        <v>359</v>
      </c>
      <c r="G220" s="35" t="s">
        <v>360</v>
      </c>
      <c r="H220" s="55" t="s">
        <v>243</v>
      </c>
      <c r="I220" s="52">
        <v>20</v>
      </c>
      <c r="J220" s="52">
        <v>30</v>
      </c>
      <c r="K220" s="75">
        <v>13.14</v>
      </c>
      <c r="L220" s="106">
        <v>30</v>
      </c>
      <c r="M220" s="89">
        <f t="shared" si="6"/>
        <v>30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35" t="s">
        <v>235</v>
      </c>
      <c r="F221" s="35" t="s">
        <v>359</v>
      </c>
      <c r="G221" s="35" t="s">
        <v>360</v>
      </c>
      <c r="H221" s="55" t="s">
        <v>240</v>
      </c>
      <c r="I221" s="52">
        <v>20</v>
      </c>
      <c r="J221" s="52">
        <v>30</v>
      </c>
      <c r="K221" s="75">
        <v>13.95</v>
      </c>
      <c r="L221" s="106">
        <v>20</v>
      </c>
      <c r="M221" s="89">
        <f t="shared" si="6"/>
        <v>20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35" t="s">
        <v>360</v>
      </c>
      <c r="H222" s="52" t="s">
        <v>243</v>
      </c>
      <c r="I222" s="52">
        <v>20</v>
      </c>
      <c r="J222" s="52">
        <v>30</v>
      </c>
      <c r="K222" s="75">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35" t="s">
        <v>235</v>
      </c>
      <c r="F223" s="35" t="s">
        <v>359</v>
      </c>
      <c r="G223" s="35" t="s">
        <v>536</v>
      </c>
      <c r="H223" s="55" t="s">
        <v>243</v>
      </c>
      <c r="I223" s="52">
        <v>20</v>
      </c>
      <c r="J223" s="52">
        <v>30</v>
      </c>
      <c r="K223" s="75">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35" t="s">
        <v>235</v>
      </c>
      <c r="F224" s="35" t="s">
        <v>359</v>
      </c>
      <c r="G224" s="35" t="s">
        <v>537</v>
      </c>
      <c r="H224" s="55" t="s">
        <v>240</v>
      </c>
      <c r="I224" s="52">
        <v>20</v>
      </c>
      <c r="J224" s="52">
        <v>30</v>
      </c>
      <c r="K224" s="75">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35" t="s">
        <v>235</v>
      </c>
      <c r="F225" s="35" t="s">
        <v>359</v>
      </c>
      <c r="G225" s="35" t="s">
        <v>516</v>
      </c>
      <c r="H225" s="55" t="s">
        <v>240</v>
      </c>
      <c r="I225" s="52">
        <v>20</v>
      </c>
      <c r="J225" s="52">
        <v>30</v>
      </c>
      <c r="K225" s="75">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35" t="s">
        <v>235</v>
      </c>
      <c r="F226" s="35" t="s">
        <v>359</v>
      </c>
      <c r="G226" s="35" t="s">
        <v>516</v>
      </c>
      <c r="H226" s="55" t="s">
        <v>240</v>
      </c>
      <c r="I226" s="52">
        <v>20</v>
      </c>
      <c r="J226" s="52">
        <v>30</v>
      </c>
      <c r="K226" s="75">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35" t="s">
        <v>235</v>
      </c>
      <c r="F227" s="35" t="s">
        <v>355</v>
      </c>
      <c r="G227" s="35" t="s">
        <v>518</v>
      </c>
      <c r="H227" s="35" t="s">
        <v>243</v>
      </c>
      <c r="I227" s="52">
        <v>20</v>
      </c>
      <c r="J227" s="52">
        <v>30</v>
      </c>
      <c r="K227" s="75">
        <v>320</v>
      </c>
      <c r="L227" s="106"/>
      <c r="M227" s="89">
        <f t="shared" si="6"/>
        <v>0</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35" t="s">
        <v>235</v>
      </c>
      <c r="F228" s="35" t="s">
        <v>490</v>
      </c>
      <c r="G228" s="35" t="s">
        <v>538</v>
      </c>
      <c r="H228" s="35" t="s">
        <v>243</v>
      </c>
      <c r="I228" s="52">
        <v>20</v>
      </c>
      <c r="J228" s="52">
        <v>30</v>
      </c>
      <c r="K228" s="75">
        <v>129.15</v>
      </c>
      <c r="L228" s="106"/>
      <c r="M228" s="89">
        <f t="shared" si="6"/>
        <v>0</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35" t="s">
        <v>235</v>
      </c>
      <c r="F229" s="35" t="s">
        <v>355</v>
      </c>
      <c r="G229" s="35" t="s">
        <v>539</v>
      </c>
      <c r="H229" s="70" t="s">
        <v>243</v>
      </c>
      <c r="I229" s="52">
        <v>20</v>
      </c>
      <c r="J229" s="52">
        <v>30</v>
      </c>
      <c r="K229" s="75">
        <v>275</v>
      </c>
      <c r="L229" s="106"/>
      <c r="M229" s="89">
        <f t="shared" si="6"/>
        <v>0</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35" t="s">
        <v>235</v>
      </c>
      <c r="F230" s="35" t="s">
        <v>490</v>
      </c>
      <c r="G230" s="35" t="s">
        <v>540</v>
      </c>
      <c r="H230" s="70" t="s">
        <v>243</v>
      </c>
      <c r="I230" s="52">
        <v>20</v>
      </c>
      <c r="J230" s="52">
        <v>30</v>
      </c>
      <c r="K230" s="75">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35" t="s">
        <v>235</v>
      </c>
      <c r="F231" s="35" t="s">
        <v>362</v>
      </c>
      <c r="G231" s="35" t="s">
        <v>365</v>
      </c>
      <c r="H231" s="52" t="s">
        <v>243</v>
      </c>
      <c r="I231" s="52">
        <v>20</v>
      </c>
      <c r="J231" s="52">
        <v>30</v>
      </c>
      <c r="K231" s="75">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35" t="s">
        <v>235</v>
      </c>
      <c r="F232" s="35" t="s">
        <v>362</v>
      </c>
      <c r="G232" s="35" t="s">
        <v>365</v>
      </c>
      <c r="H232" s="35" t="s">
        <v>243</v>
      </c>
      <c r="I232" s="52">
        <v>20</v>
      </c>
      <c r="J232" s="52">
        <v>30</v>
      </c>
      <c r="K232" s="75">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35" t="s">
        <v>365</v>
      </c>
      <c r="H233" s="52" t="s">
        <v>243</v>
      </c>
      <c r="I233" s="52">
        <v>20</v>
      </c>
      <c r="J233" s="52">
        <v>30</v>
      </c>
      <c r="K233" s="75">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35" t="s">
        <v>235</v>
      </c>
      <c r="F234" s="35" t="s">
        <v>362</v>
      </c>
      <c r="G234" s="35" t="s">
        <v>365</v>
      </c>
      <c r="H234" s="52" t="s">
        <v>243</v>
      </c>
      <c r="I234" s="52">
        <v>20</v>
      </c>
      <c r="J234" s="52">
        <v>30</v>
      </c>
      <c r="K234" s="75">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35" t="s">
        <v>513</v>
      </c>
      <c r="H235" s="52" t="s">
        <v>243</v>
      </c>
      <c r="I235" s="52">
        <v>20</v>
      </c>
      <c r="J235" s="52">
        <v>30</v>
      </c>
      <c r="K235" s="75">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35" t="s">
        <v>353</v>
      </c>
      <c r="H236" s="70" t="s">
        <v>243</v>
      </c>
      <c r="I236" s="52">
        <v>20</v>
      </c>
      <c r="J236" s="52">
        <v>30</v>
      </c>
      <c r="K236" s="75">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35" t="s">
        <v>541</v>
      </c>
      <c r="H237" s="52" t="s">
        <v>243</v>
      </c>
      <c r="I237" s="52">
        <v>20</v>
      </c>
      <c r="J237" s="52">
        <v>30</v>
      </c>
      <c r="K237" s="75">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35" t="s">
        <v>373</v>
      </c>
      <c r="H238" s="52" t="s">
        <v>243</v>
      </c>
      <c r="I238" s="52">
        <v>20</v>
      </c>
      <c r="J238" s="52">
        <v>30</v>
      </c>
      <c r="K238" s="75">
        <v>508.43</v>
      </c>
      <c r="L238" s="106"/>
      <c r="M238" s="89">
        <f t="shared" si="6"/>
        <v>0</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35" t="s">
        <v>373</v>
      </c>
      <c r="H239" s="52" t="s">
        <v>240</v>
      </c>
      <c r="I239" s="52">
        <v>20</v>
      </c>
      <c r="J239" s="52">
        <v>30</v>
      </c>
      <c r="K239" s="75">
        <v>1152.8599999999999</v>
      </c>
      <c r="L239" s="106"/>
      <c r="M239" s="89">
        <f t="shared" si="6"/>
        <v>0</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35" t="s">
        <v>542</v>
      </c>
      <c r="H240" s="52" t="s">
        <v>240</v>
      </c>
      <c r="I240" s="52">
        <v>20</v>
      </c>
      <c r="J240" s="52">
        <v>30</v>
      </c>
      <c r="K240" s="75">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35" t="s">
        <v>518</v>
      </c>
      <c r="H241" s="52" t="s">
        <v>30</v>
      </c>
      <c r="I241" s="52">
        <v>20</v>
      </c>
      <c r="J241" s="52">
        <v>30</v>
      </c>
      <c r="K241" s="75">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35" t="s">
        <v>543</v>
      </c>
      <c r="H242" s="52" t="s">
        <v>240</v>
      </c>
      <c r="I242" s="52">
        <v>20</v>
      </c>
      <c r="J242" s="52">
        <v>30</v>
      </c>
      <c r="K242" s="75">
        <v>42.73</v>
      </c>
      <c r="L242" s="106"/>
      <c r="M242" s="89">
        <f t="shared" si="6"/>
        <v>0</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35" t="s">
        <v>517</v>
      </c>
      <c r="H243" s="52" t="s">
        <v>240</v>
      </c>
      <c r="I243" s="52">
        <v>20</v>
      </c>
      <c r="J243" s="52">
        <v>30</v>
      </c>
      <c r="K243" s="75">
        <v>103.68</v>
      </c>
      <c r="L243" s="106"/>
      <c r="M243" s="89">
        <f t="shared" si="6"/>
        <v>0</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35" t="s">
        <v>235</v>
      </c>
      <c r="F244" s="35" t="s">
        <v>490</v>
      </c>
      <c r="G244" s="35" t="s">
        <v>517</v>
      </c>
      <c r="H244" s="52" t="s">
        <v>240</v>
      </c>
      <c r="I244" s="52">
        <v>20</v>
      </c>
      <c r="J244" s="52">
        <v>30</v>
      </c>
      <c r="K244" s="75">
        <v>98.98</v>
      </c>
      <c r="L244" s="106"/>
      <c r="M244" s="89">
        <f t="shared" si="6"/>
        <v>0</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35" t="s">
        <v>235</v>
      </c>
      <c r="F245" s="35" t="s">
        <v>490</v>
      </c>
      <c r="G245" s="35" t="s">
        <v>517</v>
      </c>
      <c r="H245" s="52" t="s">
        <v>240</v>
      </c>
      <c r="I245" s="52">
        <v>20</v>
      </c>
      <c r="J245" s="52">
        <v>30</v>
      </c>
      <c r="K245" s="75">
        <v>103.68</v>
      </c>
      <c r="L245" s="106"/>
      <c r="M245" s="89">
        <f t="shared" si="6"/>
        <v>0</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35" t="s">
        <v>235</v>
      </c>
      <c r="F246" s="35" t="s">
        <v>374</v>
      </c>
      <c r="G246" s="35" t="s">
        <v>373</v>
      </c>
      <c r="H246" s="35" t="s">
        <v>243</v>
      </c>
      <c r="I246" s="52">
        <v>20</v>
      </c>
      <c r="J246" s="52">
        <v>30</v>
      </c>
      <c r="K246" s="75">
        <v>21</v>
      </c>
      <c r="L246" s="106">
        <v>20</v>
      </c>
      <c r="M246" s="89">
        <f t="shared" si="6"/>
        <v>20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34" t="s">
        <v>235</v>
      </c>
      <c r="F247" s="34" t="s">
        <v>256</v>
      </c>
      <c r="G247" s="34" t="s">
        <v>544</v>
      </c>
      <c r="H247" s="34" t="s">
        <v>240</v>
      </c>
      <c r="I247" s="51">
        <v>20</v>
      </c>
      <c r="J247" s="51">
        <v>30</v>
      </c>
      <c r="K247" s="74">
        <v>30</v>
      </c>
      <c r="L247" s="106"/>
      <c r="M247" s="89">
        <f t="shared" si="6"/>
        <v>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34" t="s">
        <v>235</v>
      </c>
      <c r="F248" s="34" t="s">
        <v>545</v>
      </c>
      <c r="G248" s="34" t="s">
        <v>546</v>
      </c>
      <c r="H248" s="34" t="s">
        <v>240</v>
      </c>
      <c r="I248" s="51">
        <v>20</v>
      </c>
      <c r="J248" s="51">
        <v>30</v>
      </c>
      <c r="K248" s="74">
        <v>15</v>
      </c>
      <c r="L248" s="106">
        <v>100</v>
      </c>
      <c r="M248" s="89">
        <f t="shared" si="6"/>
        <v>100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34" t="s">
        <v>235</v>
      </c>
      <c r="F249" s="34" t="s">
        <v>257</v>
      </c>
      <c r="G249" s="34" t="s">
        <v>547</v>
      </c>
      <c r="H249" s="34" t="s">
        <v>240</v>
      </c>
      <c r="I249" s="51">
        <v>20</v>
      </c>
      <c r="J249" s="51">
        <v>30</v>
      </c>
      <c r="K249" s="74">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34" t="s">
        <v>235</v>
      </c>
      <c r="F250" s="34" t="s">
        <v>375</v>
      </c>
      <c r="G250" s="34" t="s">
        <v>376</v>
      </c>
      <c r="H250" s="34" t="s">
        <v>240</v>
      </c>
      <c r="I250" s="51">
        <v>20</v>
      </c>
      <c r="J250" s="51">
        <v>30</v>
      </c>
      <c r="K250" s="74">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34" t="s">
        <v>235</v>
      </c>
      <c r="F251" s="34" t="s">
        <v>375</v>
      </c>
      <c r="G251" s="34" t="s">
        <v>254</v>
      </c>
      <c r="H251" s="34" t="s">
        <v>240</v>
      </c>
      <c r="I251" s="51">
        <v>20</v>
      </c>
      <c r="J251" s="51">
        <v>30</v>
      </c>
      <c r="K251" s="74">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34" t="s">
        <v>235</v>
      </c>
      <c r="F252" s="34" t="s">
        <v>377</v>
      </c>
      <c r="G252" s="34" t="s">
        <v>548</v>
      </c>
      <c r="H252" s="34" t="s">
        <v>30</v>
      </c>
      <c r="I252" s="51">
        <v>20</v>
      </c>
      <c r="J252" s="51">
        <v>30</v>
      </c>
      <c r="K252" s="74">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34" t="s">
        <v>235</v>
      </c>
      <c r="F253" s="34" t="s">
        <v>253</v>
      </c>
      <c r="G253" s="34" t="s">
        <v>549</v>
      </c>
      <c r="H253" s="34" t="s">
        <v>240</v>
      </c>
      <c r="I253" s="51">
        <v>20</v>
      </c>
      <c r="J253" s="51">
        <v>30</v>
      </c>
      <c r="K253" s="74">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34" t="s">
        <v>235</v>
      </c>
      <c r="F254" s="34" t="s">
        <v>253</v>
      </c>
      <c r="G254" s="34" t="s">
        <v>550</v>
      </c>
      <c r="H254" s="51" t="s">
        <v>240</v>
      </c>
      <c r="I254" s="51">
        <v>20</v>
      </c>
      <c r="J254" s="51">
        <v>30</v>
      </c>
      <c r="K254" s="74">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34" t="s">
        <v>235</v>
      </c>
      <c r="F255" s="34" t="s">
        <v>551</v>
      </c>
      <c r="G255" s="34" t="s">
        <v>552</v>
      </c>
      <c r="H255" s="51" t="s">
        <v>240</v>
      </c>
      <c r="I255" s="51">
        <v>20</v>
      </c>
      <c r="J255" s="51">
        <v>30</v>
      </c>
      <c r="K255" s="74">
        <v>8.8000000000000007</v>
      </c>
      <c r="L255" s="106"/>
      <c r="M255" s="89">
        <f t="shared" si="6"/>
        <v>0</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34" t="s">
        <v>235</v>
      </c>
      <c r="F256" s="34" t="s">
        <v>551</v>
      </c>
      <c r="G256" s="34" t="s">
        <v>384</v>
      </c>
      <c r="H256" s="51" t="s">
        <v>240</v>
      </c>
      <c r="I256" s="51">
        <v>20</v>
      </c>
      <c r="J256" s="51">
        <v>30</v>
      </c>
      <c r="K256" s="74">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34" t="s">
        <v>235</v>
      </c>
      <c r="F257" s="34" t="s">
        <v>551</v>
      </c>
      <c r="G257" s="34" t="s">
        <v>553</v>
      </c>
      <c r="H257" s="51" t="s">
        <v>240</v>
      </c>
      <c r="I257" s="51">
        <v>20</v>
      </c>
      <c r="J257" s="51">
        <v>30</v>
      </c>
      <c r="K257" s="74">
        <v>8</v>
      </c>
      <c r="L257" s="106"/>
      <c r="M257" s="89">
        <f t="shared" si="6"/>
        <v>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34" t="s">
        <v>235</v>
      </c>
      <c r="F258" s="34" t="s">
        <v>255</v>
      </c>
      <c r="G258" s="34" t="s">
        <v>554</v>
      </c>
      <c r="H258" s="51" t="s">
        <v>31</v>
      </c>
      <c r="I258" s="51">
        <v>20</v>
      </c>
      <c r="J258" s="51">
        <v>30</v>
      </c>
      <c r="K258" s="74">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34" t="s">
        <v>555</v>
      </c>
      <c r="H259" s="59" t="s">
        <v>31</v>
      </c>
      <c r="I259" s="51">
        <v>20</v>
      </c>
      <c r="J259" s="51">
        <v>30</v>
      </c>
      <c r="K259" s="74">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34" t="s">
        <v>235</v>
      </c>
      <c r="F260" s="34" t="s">
        <v>255</v>
      </c>
      <c r="G260" s="56" t="s">
        <v>555</v>
      </c>
      <c r="H260" s="59" t="s">
        <v>31</v>
      </c>
      <c r="I260" s="51">
        <v>20</v>
      </c>
      <c r="J260" s="51">
        <v>30</v>
      </c>
      <c r="K260" s="74">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34" t="s">
        <v>235</v>
      </c>
      <c r="F261" s="34" t="s">
        <v>556</v>
      </c>
      <c r="G261" s="56" t="s">
        <v>557</v>
      </c>
      <c r="H261" s="51" t="s">
        <v>31</v>
      </c>
      <c r="I261" s="51">
        <v>20</v>
      </c>
      <c r="J261" s="51">
        <v>30</v>
      </c>
      <c r="K261" s="74">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34" t="s">
        <v>235</v>
      </c>
      <c r="F262" s="34" t="s">
        <v>257</v>
      </c>
      <c r="G262" s="34" t="s">
        <v>558</v>
      </c>
      <c r="H262" s="51" t="s">
        <v>31</v>
      </c>
      <c r="I262" s="51">
        <v>20</v>
      </c>
      <c r="J262" s="51">
        <v>30</v>
      </c>
      <c r="K262" s="74">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34" t="s">
        <v>235</v>
      </c>
      <c r="F263" s="34" t="s">
        <v>257</v>
      </c>
      <c r="G263" s="56" t="s">
        <v>559</v>
      </c>
      <c r="H263" s="34" t="s">
        <v>31</v>
      </c>
      <c r="I263" s="51">
        <v>20</v>
      </c>
      <c r="J263" s="51">
        <v>30</v>
      </c>
      <c r="K263" s="74">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34" t="s">
        <v>235</v>
      </c>
      <c r="F264" s="34" t="s">
        <v>257</v>
      </c>
      <c r="G264" s="34" t="s">
        <v>499</v>
      </c>
      <c r="H264" s="34" t="s">
        <v>240</v>
      </c>
      <c r="I264" s="51">
        <v>20</v>
      </c>
      <c r="J264" s="51">
        <v>30</v>
      </c>
      <c r="K264" s="74">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34" t="s">
        <v>560</v>
      </c>
      <c r="H265" s="51" t="s">
        <v>240</v>
      </c>
      <c r="I265" s="51">
        <v>20</v>
      </c>
      <c r="J265" s="51">
        <v>30</v>
      </c>
      <c r="K265" s="74">
        <v>38</v>
      </c>
      <c r="L265" s="106"/>
      <c r="M265" s="89">
        <f t="shared" si="8"/>
        <v>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34" t="s">
        <v>235</v>
      </c>
      <c r="F266" s="34" t="s">
        <v>561</v>
      </c>
      <c r="G266" s="34" t="s">
        <v>499</v>
      </c>
      <c r="H266" s="34" t="s">
        <v>240</v>
      </c>
      <c r="I266" s="51">
        <v>20</v>
      </c>
      <c r="J266" s="51">
        <v>30</v>
      </c>
      <c r="K266" s="74">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34" t="s">
        <v>235</v>
      </c>
      <c r="F267" s="34" t="s">
        <v>561</v>
      </c>
      <c r="G267" s="34" t="s">
        <v>555</v>
      </c>
      <c r="H267" s="34" t="s">
        <v>240</v>
      </c>
      <c r="I267" s="51">
        <v>20</v>
      </c>
      <c r="J267" s="51">
        <v>30</v>
      </c>
      <c r="K267" s="74">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34" t="s">
        <v>562</v>
      </c>
      <c r="H268" s="51" t="s">
        <v>240</v>
      </c>
      <c r="I268" s="51">
        <v>20</v>
      </c>
      <c r="J268" s="51">
        <v>30</v>
      </c>
      <c r="K268" s="74">
        <v>48</v>
      </c>
      <c r="L268" s="106"/>
      <c r="M268" s="89">
        <f t="shared" si="8"/>
        <v>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34" t="s">
        <v>563</v>
      </c>
      <c r="H269" s="51" t="s">
        <v>240</v>
      </c>
      <c r="I269" s="51">
        <v>20</v>
      </c>
      <c r="J269" s="51">
        <v>30</v>
      </c>
      <c r="K269" s="74">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34" t="s">
        <v>235</v>
      </c>
      <c r="F270" s="34" t="s">
        <v>257</v>
      </c>
      <c r="G270" s="34" t="s">
        <v>564</v>
      </c>
      <c r="H270" s="34" t="s">
        <v>240</v>
      </c>
      <c r="I270" s="51">
        <v>20</v>
      </c>
      <c r="J270" s="51">
        <v>30</v>
      </c>
      <c r="K270" s="74">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34" t="s">
        <v>235</v>
      </c>
      <c r="F271" s="34" t="s">
        <v>257</v>
      </c>
      <c r="G271" s="34" t="s">
        <v>565</v>
      </c>
      <c r="H271" s="34" t="s">
        <v>240</v>
      </c>
      <c r="I271" s="51">
        <v>20</v>
      </c>
      <c r="J271" s="51">
        <v>30</v>
      </c>
      <c r="K271" s="74">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34" t="s">
        <v>235</v>
      </c>
      <c r="F272" s="34" t="s">
        <v>253</v>
      </c>
      <c r="G272" s="34" t="s">
        <v>566</v>
      </c>
      <c r="H272" s="51" t="s">
        <v>240</v>
      </c>
      <c r="I272" s="51">
        <v>20</v>
      </c>
      <c r="J272" s="51">
        <v>30</v>
      </c>
      <c r="K272" s="74">
        <v>22</v>
      </c>
      <c r="L272" s="106"/>
      <c r="M272" s="89">
        <f t="shared" si="8"/>
        <v>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34" t="s">
        <v>235</v>
      </c>
      <c r="F273" s="34" t="s">
        <v>253</v>
      </c>
      <c r="G273" s="34" t="s">
        <v>567</v>
      </c>
      <c r="H273" s="34" t="s">
        <v>240</v>
      </c>
      <c r="I273" s="51">
        <v>20</v>
      </c>
      <c r="J273" s="51">
        <v>30</v>
      </c>
      <c r="K273" s="74">
        <v>10</v>
      </c>
      <c r="L273" s="106">
        <v>1000</v>
      </c>
      <c r="M273" s="89">
        <f t="shared" si="8"/>
        <v>1000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34" t="s">
        <v>235</v>
      </c>
      <c r="F274" s="34" t="s">
        <v>568</v>
      </c>
      <c r="G274" s="34" t="s">
        <v>558</v>
      </c>
      <c r="H274" s="34" t="s">
        <v>240</v>
      </c>
      <c r="I274" s="51">
        <v>20</v>
      </c>
      <c r="J274" s="51">
        <v>30</v>
      </c>
      <c r="K274" s="74">
        <v>12.5</v>
      </c>
      <c r="L274" s="106"/>
      <c r="M274" s="89">
        <f t="shared" si="8"/>
        <v>0</v>
      </c>
      <c r="N274" s="49" t="str">
        <f t="shared" si="9"/>
        <v>OK</v>
      </c>
      <c r="O274" s="105"/>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34" t="s">
        <v>235</v>
      </c>
      <c r="F275" s="34" t="s">
        <v>257</v>
      </c>
      <c r="G275" s="34" t="s">
        <v>557</v>
      </c>
      <c r="H275" s="51" t="s">
        <v>240</v>
      </c>
      <c r="I275" s="51">
        <v>20</v>
      </c>
      <c r="J275" s="51">
        <v>30</v>
      </c>
      <c r="K275" s="74">
        <v>43</v>
      </c>
      <c r="L275" s="106"/>
      <c r="M275" s="89">
        <f t="shared" si="8"/>
        <v>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34" t="s">
        <v>235</v>
      </c>
      <c r="F276" s="34" t="s">
        <v>257</v>
      </c>
      <c r="G276" s="34" t="s">
        <v>553</v>
      </c>
      <c r="H276" s="51" t="s">
        <v>240</v>
      </c>
      <c r="I276" s="51">
        <v>20</v>
      </c>
      <c r="J276" s="51">
        <v>30</v>
      </c>
      <c r="K276" s="74">
        <v>9</v>
      </c>
      <c r="L276" s="106"/>
      <c r="M276" s="89">
        <f t="shared" si="8"/>
        <v>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34" t="s">
        <v>235</v>
      </c>
      <c r="F277" s="34" t="s">
        <v>257</v>
      </c>
      <c r="G277" s="34" t="s">
        <v>567</v>
      </c>
      <c r="H277" s="51" t="s">
        <v>240</v>
      </c>
      <c r="I277" s="51">
        <v>20</v>
      </c>
      <c r="J277" s="51">
        <v>30</v>
      </c>
      <c r="K277" s="74">
        <v>10</v>
      </c>
      <c r="L277" s="106">
        <v>200</v>
      </c>
      <c r="M277" s="89">
        <f t="shared" si="8"/>
        <v>200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34" t="s">
        <v>235</v>
      </c>
      <c r="F278" s="34" t="s">
        <v>257</v>
      </c>
      <c r="G278" s="34" t="s">
        <v>567</v>
      </c>
      <c r="H278" s="51" t="s">
        <v>240</v>
      </c>
      <c r="I278" s="51">
        <v>20</v>
      </c>
      <c r="J278" s="51">
        <v>30</v>
      </c>
      <c r="K278" s="74">
        <v>11</v>
      </c>
      <c r="L278" s="106"/>
      <c r="M278" s="89">
        <f t="shared" si="8"/>
        <v>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34" t="s">
        <v>235</v>
      </c>
      <c r="F279" s="34" t="s">
        <v>257</v>
      </c>
      <c r="G279" s="34" t="s">
        <v>567</v>
      </c>
      <c r="H279" s="51" t="s">
        <v>240</v>
      </c>
      <c r="I279" s="51">
        <v>20</v>
      </c>
      <c r="J279" s="51">
        <v>30</v>
      </c>
      <c r="K279" s="74">
        <v>9.3000000000000007</v>
      </c>
      <c r="L279" s="106"/>
      <c r="M279" s="89">
        <f t="shared" si="8"/>
        <v>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34" t="s">
        <v>235</v>
      </c>
      <c r="F280" s="34" t="s">
        <v>257</v>
      </c>
      <c r="G280" s="34" t="s">
        <v>569</v>
      </c>
      <c r="H280" s="51" t="s">
        <v>31</v>
      </c>
      <c r="I280" s="51">
        <v>20</v>
      </c>
      <c r="J280" s="51">
        <v>30</v>
      </c>
      <c r="K280" s="74">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34" t="s">
        <v>235</v>
      </c>
      <c r="F281" s="34" t="s">
        <v>257</v>
      </c>
      <c r="G281" s="34" t="s">
        <v>559</v>
      </c>
      <c r="H281" s="51" t="s">
        <v>31</v>
      </c>
      <c r="I281" s="51">
        <v>20</v>
      </c>
      <c r="J281" s="51">
        <v>30</v>
      </c>
      <c r="K281" s="74">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34" t="s">
        <v>235</v>
      </c>
      <c r="F282" s="34" t="s">
        <v>257</v>
      </c>
      <c r="G282" s="34" t="s">
        <v>570</v>
      </c>
      <c r="H282" s="51" t="s">
        <v>240</v>
      </c>
      <c r="I282" s="51">
        <v>20</v>
      </c>
      <c r="J282" s="51">
        <v>30</v>
      </c>
      <c r="K282" s="74">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34" t="s">
        <v>235</v>
      </c>
      <c r="F283" s="34" t="s">
        <v>257</v>
      </c>
      <c r="G283" s="34" t="s">
        <v>571</v>
      </c>
      <c r="H283" s="51" t="s">
        <v>243</v>
      </c>
      <c r="I283" s="51">
        <v>20</v>
      </c>
      <c r="J283" s="51">
        <v>30</v>
      </c>
      <c r="K283" s="74">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34" t="s">
        <v>330</v>
      </c>
      <c r="F284" s="34" t="s">
        <v>381</v>
      </c>
      <c r="G284" s="34" t="s">
        <v>572</v>
      </c>
      <c r="H284" s="51" t="s">
        <v>243</v>
      </c>
      <c r="I284" s="51">
        <v>20</v>
      </c>
      <c r="J284" s="51">
        <v>30</v>
      </c>
      <c r="K284" s="74">
        <v>27</v>
      </c>
      <c r="L284" s="106"/>
      <c r="M284" s="89">
        <f t="shared" si="8"/>
        <v>0</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34" t="s">
        <v>235</v>
      </c>
      <c r="F285" s="34" t="s">
        <v>385</v>
      </c>
      <c r="G285" s="34" t="s">
        <v>573</v>
      </c>
      <c r="H285" s="51" t="s">
        <v>243</v>
      </c>
      <c r="I285" s="51">
        <v>20</v>
      </c>
      <c r="J285" s="51">
        <v>30</v>
      </c>
      <c r="K285" s="74">
        <v>30</v>
      </c>
      <c r="L285" s="106"/>
      <c r="M285" s="89">
        <f t="shared" si="8"/>
        <v>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34" t="s">
        <v>235</v>
      </c>
      <c r="F286" s="34" t="s">
        <v>385</v>
      </c>
      <c r="G286" s="34" t="s">
        <v>574</v>
      </c>
      <c r="H286" s="59" t="s">
        <v>243</v>
      </c>
      <c r="I286" s="51">
        <v>20</v>
      </c>
      <c r="J286" s="51">
        <v>30</v>
      </c>
      <c r="K286" s="74">
        <v>48</v>
      </c>
      <c r="L286" s="106"/>
      <c r="M286" s="89">
        <f t="shared" si="8"/>
        <v>0</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34" t="s">
        <v>235</v>
      </c>
      <c r="F287" s="34" t="s">
        <v>385</v>
      </c>
      <c r="G287" s="34" t="s">
        <v>573</v>
      </c>
      <c r="H287" s="51" t="s">
        <v>243</v>
      </c>
      <c r="I287" s="51">
        <v>20</v>
      </c>
      <c r="J287" s="51">
        <v>30</v>
      </c>
      <c r="K287" s="74">
        <v>150</v>
      </c>
      <c r="L287" s="106"/>
      <c r="M287" s="89">
        <f t="shared" si="8"/>
        <v>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34" t="s">
        <v>235</v>
      </c>
      <c r="F288" s="34" t="s">
        <v>385</v>
      </c>
      <c r="G288" s="34" t="s">
        <v>384</v>
      </c>
      <c r="H288" s="51" t="s">
        <v>243</v>
      </c>
      <c r="I288" s="51">
        <v>20</v>
      </c>
      <c r="J288" s="51">
        <v>30</v>
      </c>
      <c r="K288" s="74">
        <v>250</v>
      </c>
      <c r="L288" s="106"/>
      <c r="M288" s="89">
        <f t="shared" si="8"/>
        <v>0</v>
      </c>
      <c r="N288" s="49" t="str">
        <f t="shared" si="9"/>
        <v>OK</v>
      </c>
      <c r="O288" s="105"/>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34" t="s">
        <v>235</v>
      </c>
      <c r="F289" s="34" t="s">
        <v>257</v>
      </c>
      <c r="G289" s="34" t="s">
        <v>575</v>
      </c>
      <c r="H289" s="51" t="s">
        <v>243</v>
      </c>
      <c r="I289" s="51">
        <v>20</v>
      </c>
      <c r="J289" s="51">
        <v>30</v>
      </c>
      <c r="K289" s="74">
        <v>10</v>
      </c>
      <c r="L289" s="106">
        <v>50</v>
      </c>
      <c r="M289" s="89">
        <f t="shared" si="8"/>
        <v>50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34" t="s">
        <v>235</v>
      </c>
      <c r="F290" s="34" t="s">
        <v>576</v>
      </c>
      <c r="G290" s="34" t="s">
        <v>573</v>
      </c>
      <c r="H290" s="59" t="s">
        <v>243</v>
      </c>
      <c r="I290" s="51">
        <v>20</v>
      </c>
      <c r="J290" s="51">
        <v>30</v>
      </c>
      <c r="K290" s="74">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34" t="s">
        <v>235</v>
      </c>
      <c r="F291" s="34" t="s">
        <v>382</v>
      </c>
      <c r="G291" s="34" t="s">
        <v>558</v>
      </c>
      <c r="H291" s="34" t="s">
        <v>240</v>
      </c>
      <c r="I291" s="51">
        <v>20</v>
      </c>
      <c r="J291" s="51">
        <v>30</v>
      </c>
      <c r="K291" s="74">
        <v>22</v>
      </c>
      <c r="L291" s="106"/>
      <c r="M291" s="89">
        <f t="shared" si="8"/>
        <v>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34" t="s">
        <v>553</v>
      </c>
      <c r="H292" s="51" t="s">
        <v>240</v>
      </c>
      <c r="I292" s="51">
        <v>20</v>
      </c>
      <c r="J292" s="51">
        <v>30</v>
      </c>
      <c r="K292" s="74">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34" t="s">
        <v>553</v>
      </c>
      <c r="H293" s="59" t="s">
        <v>240</v>
      </c>
      <c r="I293" s="51">
        <v>20</v>
      </c>
      <c r="J293" s="51">
        <v>30</v>
      </c>
      <c r="K293" s="74">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34" t="s">
        <v>499</v>
      </c>
      <c r="H294" s="59" t="s">
        <v>240</v>
      </c>
      <c r="I294" s="51">
        <v>20</v>
      </c>
      <c r="J294" s="51">
        <v>30</v>
      </c>
      <c r="K294" s="74">
        <v>42</v>
      </c>
      <c r="L294" s="106"/>
      <c r="M294" s="89">
        <f t="shared" si="8"/>
        <v>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34" t="s">
        <v>235</v>
      </c>
      <c r="F295" s="34" t="s">
        <v>349</v>
      </c>
      <c r="G295" s="34" t="s">
        <v>577</v>
      </c>
      <c r="H295" s="51" t="s">
        <v>240</v>
      </c>
      <c r="I295" s="51">
        <v>20</v>
      </c>
      <c r="J295" s="51">
        <v>30</v>
      </c>
      <c r="K295" s="74">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34" t="s">
        <v>235</v>
      </c>
      <c r="F296" s="34" t="s">
        <v>349</v>
      </c>
      <c r="G296" s="34" t="s">
        <v>356</v>
      </c>
      <c r="H296" s="34" t="s">
        <v>240</v>
      </c>
      <c r="I296" s="51">
        <v>20</v>
      </c>
      <c r="J296" s="51">
        <v>30</v>
      </c>
      <c r="K296" s="74">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34" t="s">
        <v>235</v>
      </c>
      <c r="F297" s="34" t="s">
        <v>258</v>
      </c>
      <c r="G297" s="34" t="s">
        <v>578</v>
      </c>
      <c r="H297" s="34" t="s">
        <v>31</v>
      </c>
      <c r="I297" s="51">
        <v>20</v>
      </c>
      <c r="J297" s="51">
        <v>30</v>
      </c>
      <c r="K297" s="74">
        <v>48</v>
      </c>
      <c r="L297" s="106"/>
      <c r="M297" s="89">
        <f t="shared" si="8"/>
        <v>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34" t="s">
        <v>579</v>
      </c>
      <c r="H298" s="59" t="s">
        <v>31</v>
      </c>
      <c r="I298" s="51">
        <v>20</v>
      </c>
      <c r="J298" s="51">
        <v>30</v>
      </c>
      <c r="K298" s="74">
        <v>44</v>
      </c>
      <c r="L298" s="106"/>
      <c r="M298" s="89">
        <f t="shared" si="8"/>
        <v>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34" t="s">
        <v>235</v>
      </c>
      <c r="F299" s="34" t="s">
        <v>580</v>
      </c>
      <c r="G299" s="34" t="s">
        <v>581</v>
      </c>
      <c r="H299" s="51" t="s">
        <v>240</v>
      </c>
      <c r="I299" s="51">
        <v>20</v>
      </c>
      <c r="J299" s="51">
        <v>30</v>
      </c>
      <c r="K299" s="74">
        <v>130</v>
      </c>
      <c r="L299" s="106"/>
      <c r="M299" s="89">
        <f t="shared" si="8"/>
        <v>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34" t="s">
        <v>235</v>
      </c>
      <c r="F300" s="34" t="s">
        <v>580</v>
      </c>
      <c r="G300" s="34" t="s">
        <v>582</v>
      </c>
      <c r="H300" s="51" t="s">
        <v>240</v>
      </c>
      <c r="I300" s="51">
        <v>20</v>
      </c>
      <c r="J300" s="51">
        <v>30</v>
      </c>
      <c r="K300" s="74">
        <v>32</v>
      </c>
      <c r="L300" s="106">
        <v>100</v>
      </c>
      <c r="M300" s="89">
        <f t="shared" si="8"/>
        <v>100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34" t="s">
        <v>235</v>
      </c>
      <c r="F301" s="34" t="s">
        <v>258</v>
      </c>
      <c r="G301" s="34" t="s">
        <v>583</v>
      </c>
      <c r="H301" s="34" t="s">
        <v>240</v>
      </c>
      <c r="I301" s="51">
        <v>20</v>
      </c>
      <c r="J301" s="51">
        <v>30</v>
      </c>
      <c r="K301" s="74">
        <v>58</v>
      </c>
      <c r="L301" s="106"/>
      <c r="M301" s="89">
        <f t="shared" si="8"/>
        <v>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34" t="s">
        <v>235</v>
      </c>
      <c r="F302" s="34" t="s">
        <v>584</v>
      </c>
      <c r="G302" s="34" t="s">
        <v>585</v>
      </c>
      <c r="H302" s="34" t="s">
        <v>240</v>
      </c>
      <c r="I302" s="51">
        <v>20</v>
      </c>
      <c r="J302" s="51">
        <v>30</v>
      </c>
      <c r="K302" s="74">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34" t="s">
        <v>235</v>
      </c>
      <c r="F303" s="34" t="s">
        <v>580</v>
      </c>
      <c r="G303" s="34" t="s">
        <v>383</v>
      </c>
      <c r="H303" s="34" t="s">
        <v>240</v>
      </c>
      <c r="I303" s="51">
        <v>20</v>
      </c>
      <c r="J303" s="51">
        <v>30</v>
      </c>
      <c r="K303" s="74">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34" t="s">
        <v>567</v>
      </c>
      <c r="H304" s="65" t="s">
        <v>240</v>
      </c>
      <c r="I304" s="51">
        <v>20</v>
      </c>
      <c r="J304" s="51">
        <v>30</v>
      </c>
      <c r="K304" s="74">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34" t="s">
        <v>587</v>
      </c>
      <c r="H305" s="65" t="s">
        <v>240</v>
      </c>
      <c r="I305" s="51">
        <v>20</v>
      </c>
      <c r="J305" s="51">
        <v>30</v>
      </c>
      <c r="K305" s="74">
        <v>180</v>
      </c>
      <c r="L305" s="106"/>
      <c r="M305" s="89">
        <f t="shared" si="8"/>
        <v>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34" t="s">
        <v>588</v>
      </c>
      <c r="H306" s="51" t="s">
        <v>240</v>
      </c>
      <c r="I306" s="51">
        <v>20</v>
      </c>
      <c r="J306" s="51">
        <v>30</v>
      </c>
      <c r="K306" s="74">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17">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17">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17">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17">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17">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17">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17">
        <v>170</v>
      </c>
      <c r="L313" s="91"/>
      <c r="M313" s="89">
        <f t="shared" si="8"/>
        <v>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17">
        <v>130</v>
      </c>
      <c r="L314" s="91"/>
      <c r="M314" s="89">
        <f t="shared" si="8"/>
        <v>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17">
        <v>180</v>
      </c>
      <c r="L315" s="91"/>
      <c r="M315" s="89">
        <f t="shared" si="8"/>
        <v>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17">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17">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17">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17">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17">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17">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17">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17">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17">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17">
        <v>2</v>
      </c>
      <c r="L325" s="91"/>
      <c r="M325" s="89">
        <f t="shared" si="10"/>
        <v>0</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17">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17">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87">
        <v>1.4</v>
      </c>
      <c r="L328" s="91">
        <v>5</v>
      </c>
      <c r="M328" s="89">
        <f t="shared" si="10"/>
        <v>5</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87">
        <v>1.4</v>
      </c>
      <c r="L329" s="91">
        <v>5</v>
      </c>
      <c r="M329" s="89">
        <f t="shared" si="10"/>
        <v>5</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87">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87">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87">
        <v>9.01</v>
      </c>
      <c r="L332" s="91">
        <v>40</v>
      </c>
      <c r="M332" s="89">
        <f t="shared" si="10"/>
        <v>40</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87">
        <v>1.5</v>
      </c>
      <c r="L333" s="91">
        <v>20</v>
      </c>
      <c r="M333" s="89">
        <f t="shared" si="10"/>
        <v>20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87">
        <v>29.98</v>
      </c>
      <c r="L334" s="91">
        <v>3</v>
      </c>
      <c r="M334" s="89">
        <f t="shared" si="10"/>
        <v>3</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87">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87">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87">
        <v>4.28</v>
      </c>
      <c r="L337" s="91">
        <v>40</v>
      </c>
      <c r="M337" s="89">
        <f t="shared" si="10"/>
        <v>40</v>
      </c>
      <c r="N337" s="49" t="str">
        <f t="shared" si="11"/>
        <v>OK</v>
      </c>
      <c r="O337" s="107"/>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87">
        <v>4.8</v>
      </c>
      <c r="L338" s="91">
        <v>40</v>
      </c>
      <c r="M338" s="89">
        <f t="shared" si="10"/>
        <v>40</v>
      </c>
      <c r="N338" s="49" t="str">
        <f t="shared" si="11"/>
        <v>OK</v>
      </c>
      <c r="O338" s="107"/>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12" t="s">
        <v>388</v>
      </c>
      <c r="B339" s="111">
        <v>8</v>
      </c>
      <c r="C339" s="60">
        <v>408</v>
      </c>
      <c r="D339" s="62" t="s">
        <v>234</v>
      </c>
      <c r="E339" s="114" t="s">
        <v>235</v>
      </c>
      <c r="F339" s="114" t="s">
        <v>602</v>
      </c>
      <c r="G339" s="115" t="s">
        <v>603</v>
      </c>
      <c r="H339" s="116" t="s">
        <v>31</v>
      </c>
      <c r="I339" s="51">
        <v>20</v>
      </c>
      <c r="J339" s="51">
        <v>30</v>
      </c>
      <c r="K339" s="117">
        <v>34.68</v>
      </c>
      <c r="L339" s="91">
        <v>6</v>
      </c>
      <c r="M339" s="89">
        <f t="shared" si="10"/>
        <v>6</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328:A338"/>
    <mergeCell ref="B328:B338"/>
    <mergeCell ref="AK1:AK2"/>
    <mergeCell ref="Y1:Y2"/>
    <mergeCell ref="Z1:Z2"/>
    <mergeCell ref="T1:T2"/>
    <mergeCell ref="U1:U2"/>
    <mergeCell ref="V1:V2"/>
    <mergeCell ref="W1:W2"/>
    <mergeCell ref="A2:N2"/>
    <mergeCell ref="R1:R2"/>
    <mergeCell ref="S1:S2"/>
    <mergeCell ref="A1:C1"/>
    <mergeCell ref="D1:K1"/>
    <mergeCell ref="AD1:AD2"/>
    <mergeCell ref="AE1:AE2"/>
    <mergeCell ref="A4:A141"/>
    <mergeCell ref="B4:B141"/>
    <mergeCell ref="A142:A246"/>
    <mergeCell ref="B142:B246"/>
    <mergeCell ref="A247:A327"/>
    <mergeCell ref="B247:B327"/>
    <mergeCell ref="AA1:AA2"/>
    <mergeCell ref="AB1:AB2"/>
    <mergeCell ref="AC1:AC2"/>
    <mergeCell ref="L1:N1"/>
    <mergeCell ref="O1:O2"/>
    <mergeCell ref="P1:P2"/>
    <mergeCell ref="X1:X2"/>
    <mergeCell ref="Q1:Q2"/>
    <mergeCell ref="AF1:AF2"/>
    <mergeCell ref="AG1:AG2"/>
    <mergeCell ref="AH1:AH2"/>
    <mergeCell ref="AI1:AI2"/>
    <mergeCell ref="AJ1:AJ2"/>
  </mergeCells>
  <conditionalFormatting sqref="AA10:AK306 O4:AK4 O5:Z306">
    <cfRule type="cellIs" dxfId="118" priority="7" stopIfTrue="1" operator="greaterThan">
      <formula>0</formula>
    </cfRule>
    <cfRule type="cellIs" dxfId="117" priority="8" stopIfTrue="1" operator="greaterThan">
      <formula>0</formula>
    </cfRule>
    <cfRule type="cellIs" dxfId="116" priority="9" stopIfTrue="1" operator="greaterThan">
      <formula>0</formula>
    </cfRule>
  </conditionalFormatting>
  <conditionalFormatting sqref="AA5:AK9">
    <cfRule type="cellIs" dxfId="115" priority="4" stopIfTrue="1" operator="greaterThan">
      <formula>0</formula>
    </cfRule>
    <cfRule type="cellIs" dxfId="114" priority="5" stopIfTrue="1" operator="greaterThan">
      <formula>0</formula>
    </cfRule>
    <cfRule type="cellIs" dxfId="113" priority="6" stopIfTrue="1" operator="greaterThan">
      <formula>0</formula>
    </cfRule>
  </conditionalFormatting>
  <conditionalFormatting sqref="Q301:Q339">
    <cfRule type="cellIs" dxfId="112" priority="2" operator="greaterThan">
      <formula>0</formula>
    </cfRule>
    <cfRule type="cellIs" priority="3" operator="greaterThan">
      <formula>0</formula>
    </cfRule>
  </conditionalFormatting>
  <conditionalFormatting sqref="S4:AK339">
    <cfRule type="cellIs" dxfId="111" priority="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9"/>
  <sheetViews>
    <sheetView zoomScale="60" zoomScaleNormal="60" workbookViewId="0">
      <selection activeCell="P284" sqref="P284"/>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609</v>
      </c>
      <c r="M1" s="237"/>
      <c r="N1" s="238"/>
      <c r="O1" s="231" t="s">
        <v>645</v>
      </c>
      <c r="P1" s="231" t="s">
        <v>604</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44495</v>
      </c>
      <c r="P3" s="103" t="s">
        <v>605</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127"/>
      <c r="M4" s="89">
        <f t="shared" ref="M4:M67" si="0">L4-(SUM(O4:AK4))</f>
        <v>0</v>
      </c>
      <c r="N4" s="49" t="str">
        <f t="shared" ref="N4:N67" si="1">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c r="M5" s="89">
        <f t="shared" si="0"/>
        <v>0</v>
      </c>
      <c r="N5" s="49" t="str">
        <f t="shared" si="1"/>
        <v>OK</v>
      </c>
      <c r="O5" s="128"/>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c r="M6" s="89">
        <f t="shared" si="0"/>
        <v>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c r="M7" s="89">
        <f t="shared" si="0"/>
        <v>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c r="M8" s="89">
        <f t="shared" si="0"/>
        <v>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c r="M9" s="89">
        <f t="shared" si="0"/>
        <v>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30</v>
      </c>
      <c r="M10" s="89">
        <f t="shared" si="0"/>
        <v>30</v>
      </c>
      <c r="N10" s="49" t="str">
        <f t="shared" si="1"/>
        <v>OK</v>
      </c>
      <c r="O10" s="128"/>
      <c r="P10" s="105"/>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c r="M11" s="89">
        <f t="shared" si="0"/>
        <v>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c r="M12" s="89">
        <f t="shared" si="0"/>
        <v>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c r="M13" s="89">
        <f t="shared" si="0"/>
        <v>0</v>
      </c>
      <c r="N13" s="49" t="str">
        <f t="shared" si="1"/>
        <v>OK</v>
      </c>
      <c r="O13" s="128"/>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c r="M14" s="89">
        <f t="shared" si="0"/>
        <v>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c r="M15" s="89">
        <f t="shared" si="0"/>
        <v>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c r="M16" s="89">
        <f t="shared" si="0"/>
        <v>0</v>
      </c>
      <c r="N16" s="49" t="str">
        <f t="shared" si="1"/>
        <v>OK</v>
      </c>
      <c r="O16" s="128"/>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c r="M19" s="89">
        <f t="shared" si="0"/>
        <v>0</v>
      </c>
      <c r="N19" s="49" t="str">
        <f t="shared" si="1"/>
        <v>OK</v>
      </c>
      <c r="O19" s="128"/>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c r="M21" s="89">
        <f t="shared" si="0"/>
        <v>0</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c r="M22" s="89">
        <f t="shared" si="0"/>
        <v>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c r="M23" s="89">
        <f t="shared" si="0"/>
        <v>0</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c r="M24" s="89">
        <f t="shared" si="0"/>
        <v>0</v>
      </c>
      <c r="N24" s="49" t="str">
        <f t="shared" si="1"/>
        <v>OK</v>
      </c>
      <c r="O24" s="128"/>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c r="M25" s="89">
        <f t="shared" si="0"/>
        <v>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c r="M26" s="89">
        <f t="shared" si="0"/>
        <v>0</v>
      </c>
      <c r="N26" s="49" t="str">
        <f t="shared" si="1"/>
        <v>OK</v>
      </c>
      <c r="O26" s="128"/>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c r="M28" s="89">
        <f t="shared" si="0"/>
        <v>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c r="M29" s="89">
        <f t="shared" si="0"/>
        <v>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c r="M30" s="89">
        <f t="shared" si="0"/>
        <v>0</v>
      </c>
      <c r="N30" s="49" t="str">
        <f t="shared" si="1"/>
        <v>OK</v>
      </c>
      <c r="O30" s="128"/>
      <c r="P30" s="105"/>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c r="M31" s="89">
        <f t="shared" si="0"/>
        <v>0</v>
      </c>
      <c r="N31" s="49" t="str">
        <f t="shared" si="1"/>
        <v>OK</v>
      </c>
      <c r="O31" s="128"/>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c r="M32" s="89">
        <f t="shared" si="0"/>
        <v>0</v>
      </c>
      <c r="N32" s="49" t="str">
        <f t="shared" si="1"/>
        <v>OK</v>
      </c>
      <c r="O32" s="128"/>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c r="M33" s="89">
        <f t="shared" si="0"/>
        <v>0</v>
      </c>
      <c r="N33" s="49" t="str">
        <f t="shared" si="1"/>
        <v>OK</v>
      </c>
      <c r="O33" s="128"/>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c r="M34" s="89">
        <f t="shared" si="0"/>
        <v>0</v>
      </c>
      <c r="N34" s="49" t="str">
        <f t="shared" si="1"/>
        <v>OK</v>
      </c>
      <c r="O34" s="128"/>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c r="M35" s="89">
        <f t="shared" si="0"/>
        <v>0</v>
      </c>
      <c r="N35" s="49" t="str">
        <f t="shared" si="1"/>
        <v>OK</v>
      </c>
      <c r="O35" s="128"/>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c r="M36" s="89">
        <f t="shared" si="0"/>
        <v>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c r="M37" s="89">
        <f t="shared" si="0"/>
        <v>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c r="M38" s="89">
        <f t="shared" si="0"/>
        <v>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c r="M39" s="89">
        <f t="shared" si="0"/>
        <v>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c r="M40" s="89">
        <f t="shared" si="0"/>
        <v>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c r="M41" s="89">
        <f t="shared" si="0"/>
        <v>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c r="M42" s="89">
        <f t="shared" si="0"/>
        <v>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c r="M43" s="89">
        <f t="shared" si="0"/>
        <v>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c r="M44" s="89">
        <f t="shared" si="0"/>
        <v>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c r="M45" s="89">
        <f t="shared" si="0"/>
        <v>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c r="M46" s="89">
        <f t="shared" si="0"/>
        <v>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c r="M47" s="89">
        <f t="shared" si="0"/>
        <v>0</v>
      </c>
      <c r="N47" s="49" t="str">
        <f t="shared" si="1"/>
        <v>OK</v>
      </c>
      <c r="O47" s="128"/>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c r="M51" s="89">
        <f t="shared" si="0"/>
        <v>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c r="M52" s="89">
        <f t="shared" si="0"/>
        <v>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c r="M53" s="89">
        <f t="shared" si="0"/>
        <v>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c r="M54" s="89">
        <f t="shared" si="0"/>
        <v>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c r="M55" s="89">
        <f t="shared" si="0"/>
        <v>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c r="M56" s="89">
        <f t="shared" si="0"/>
        <v>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c r="M57" s="89">
        <f t="shared" si="0"/>
        <v>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c r="M58" s="89">
        <f t="shared" si="0"/>
        <v>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c r="M59" s="89">
        <f t="shared" si="0"/>
        <v>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c r="M61" s="89">
        <f t="shared" si="0"/>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131" si="2">L68-(SUM(O68:AK68))</f>
        <v>0</v>
      </c>
      <c r="N68" s="49" t="str">
        <f t="shared" ref="N68:N131" si="3">IF(M68&lt;0,"ATENÇÃO","OK")</f>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2"/>
        <v>0</v>
      </c>
      <c r="N69" s="49" t="str">
        <f t="shared" si="3"/>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c r="M80" s="89">
        <f t="shared" si="2"/>
        <v>0</v>
      </c>
      <c r="N80" s="49" t="str">
        <f t="shared" si="3"/>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c r="M81" s="89">
        <f t="shared" si="2"/>
        <v>0</v>
      </c>
      <c r="N81" s="49" t="str">
        <f t="shared" si="3"/>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v>1</v>
      </c>
      <c r="M82" s="89">
        <f t="shared" si="2"/>
        <v>1</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127">
        <v>10</v>
      </c>
      <c r="M83" s="89">
        <f t="shared" si="2"/>
        <v>10</v>
      </c>
      <c r="N83" s="49" t="str">
        <f t="shared" si="3"/>
        <v>OK</v>
      </c>
      <c r="O83" s="105"/>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v>4</v>
      </c>
      <c r="M84" s="89">
        <f t="shared" si="2"/>
        <v>4</v>
      </c>
      <c r="N84" s="49" t="str">
        <f t="shared" si="3"/>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127"/>
      <c r="M85" s="89">
        <f t="shared" si="2"/>
        <v>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c r="M90" s="89">
        <f t="shared" si="2"/>
        <v>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v>4</v>
      </c>
      <c r="M93" s="89">
        <f t="shared" si="2"/>
        <v>4</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c r="M94" s="89">
        <f t="shared" si="2"/>
        <v>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c r="M95" s="89">
        <f t="shared" si="2"/>
        <v>0</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c r="M96" s="89">
        <f t="shared" si="2"/>
        <v>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c r="M97" s="89">
        <f t="shared" si="2"/>
        <v>0</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c r="M98" s="89">
        <f t="shared" si="2"/>
        <v>0</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127"/>
      <c r="M99" s="89">
        <f t="shared" si="2"/>
        <v>0</v>
      </c>
      <c r="N99" s="49" t="str">
        <f t="shared" si="3"/>
        <v>OK</v>
      </c>
      <c r="O99" s="105"/>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127">
        <v>1</v>
      </c>
      <c r="M100" s="89">
        <f t="shared" si="2"/>
        <v>1</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v>1</v>
      </c>
      <c r="M101" s="89">
        <f t="shared" si="2"/>
        <v>1</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127"/>
      <c r="M102" s="89">
        <f t="shared" si="2"/>
        <v>0</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v>2</v>
      </c>
      <c r="M104" s="89">
        <f t="shared" si="2"/>
        <v>2</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c r="M105" s="89">
        <f t="shared" si="2"/>
        <v>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c r="M106" s="89">
        <f t="shared" si="2"/>
        <v>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c r="M107" s="89">
        <f t="shared" si="2"/>
        <v>0</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c r="M114" s="89">
        <f t="shared" si="2"/>
        <v>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c r="M120" s="89">
        <f t="shared" si="2"/>
        <v>0</v>
      </c>
      <c r="N120" s="49" t="str">
        <f t="shared" si="3"/>
        <v>OK</v>
      </c>
      <c r="O120" s="105"/>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c r="M128" s="89">
        <f t="shared" si="2"/>
        <v>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2"/>
        <v>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95" si="4">L132-(SUM(O132:AK132))</f>
        <v>0</v>
      </c>
      <c r="N132" s="49" t="str">
        <f t="shared" ref="N132:N195" si="5">IF(M132&lt;0,"ATENÇÃO","OK")</f>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4"/>
        <v>0</v>
      </c>
      <c r="N133" s="49" t="str">
        <f t="shared" si="5"/>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c r="M137" s="89">
        <f t="shared" si="4"/>
        <v>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c r="M138" s="89">
        <f t="shared" si="4"/>
        <v>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c r="M140" s="89">
        <f t="shared" si="4"/>
        <v>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c r="M141" s="89">
        <f t="shared" si="4"/>
        <v>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5</v>
      </c>
      <c r="M142" s="89">
        <f t="shared" si="4"/>
        <v>5</v>
      </c>
      <c r="N142" s="49" t="str">
        <f t="shared" si="5"/>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v>30</v>
      </c>
      <c r="M143" s="89">
        <f t="shared" si="4"/>
        <v>30</v>
      </c>
      <c r="N143" s="49" t="str">
        <f t="shared" si="5"/>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c r="M149" s="89">
        <f t="shared" si="4"/>
        <v>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c r="M150" s="89">
        <f t="shared" si="4"/>
        <v>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c r="M151" s="89">
        <f t="shared" si="4"/>
        <v>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c r="M152" s="89">
        <f t="shared" si="4"/>
        <v>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c r="M153" s="89">
        <f t="shared" si="4"/>
        <v>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c r="M154" s="89">
        <f t="shared" si="4"/>
        <v>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c r="M155" s="89">
        <f t="shared" si="4"/>
        <v>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c r="M156" s="89">
        <f t="shared" si="4"/>
        <v>0</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c r="M157" s="89">
        <f t="shared" si="4"/>
        <v>0</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c r="M158" s="89">
        <f t="shared" si="4"/>
        <v>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c r="M159" s="89">
        <f t="shared" si="4"/>
        <v>0</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c r="M160" s="89">
        <f t="shared" si="4"/>
        <v>0</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c r="M161" s="89">
        <f t="shared" si="4"/>
        <v>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c r="M162" s="89">
        <f t="shared" si="4"/>
        <v>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c r="M163" s="89">
        <f t="shared" si="4"/>
        <v>0</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c r="M164" s="89">
        <f t="shared" si="4"/>
        <v>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c r="M165" s="89">
        <f t="shared" si="4"/>
        <v>0</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c r="M166" s="89">
        <f t="shared" si="4"/>
        <v>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c r="M167" s="89">
        <f t="shared" si="4"/>
        <v>0</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c r="M168" s="89">
        <f t="shared" si="4"/>
        <v>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c r="M169" s="89">
        <f t="shared" si="4"/>
        <v>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c r="M170" s="89">
        <f t="shared" si="4"/>
        <v>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c r="M171" s="89">
        <f t="shared" si="4"/>
        <v>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c r="M172" s="89">
        <f t="shared" si="4"/>
        <v>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c r="M173" s="89">
        <f t="shared" si="4"/>
        <v>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c r="M174" s="89">
        <f t="shared" si="4"/>
        <v>0</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10</v>
      </c>
      <c r="M175" s="89">
        <f t="shared" si="4"/>
        <v>10</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5</v>
      </c>
      <c r="M176" s="89">
        <f t="shared" si="4"/>
        <v>5</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c r="M177" s="89">
        <f t="shared" si="4"/>
        <v>0</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v>5</v>
      </c>
      <c r="M178" s="89">
        <f t="shared" si="4"/>
        <v>5</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v>10</v>
      </c>
      <c r="M179" s="89">
        <f t="shared" si="4"/>
        <v>10</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20</v>
      </c>
      <c r="M181" s="89">
        <f t="shared" si="4"/>
        <v>20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c r="M182" s="89">
        <f t="shared" si="4"/>
        <v>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c r="M183" s="89">
        <f t="shared" si="4"/>
        <v>0</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v>10</v>
      </c>
      <c r="M184" s="89">
        <f t="shared" si="4"/>
        <v>10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v>5</v>
      </c>
      <c r="M185" s="89">
        <f t="shared" si="4"/>
        <v>5</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c r="M186" s="89">
        <f t="shared" si="4"/>
        <v>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c r="M188" s="89">
        <f t="shared" si="4"/>
        <v>0</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c r="M189" s="89">
        <f t="shared" si="4"/>
        <v>0</v>
      </c>
      <c r="N189" s="49" t="str">
        <f t="shared" si="5"/>
        <v>OK</v>
      </c>
      <c r="O189" s="105"/>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c r="M190" s="89">
        <f t="shared" si="4"/>
        <v>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c r="M192" s="89">
        <f t="shared" si="4"/>
        <v>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ref="M196:M259" si="6">L196-(SUM(O196:AK196))</f>
        <v>0</v>
      </c>
      <c r="N196" s="49" t="str">
        <f t="shared" ref="N196:N259" si="7">IF(M196&lt;0,"ATENÇÃO","OK")</f>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si="7"/>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c r="M202" s="89">
        <f t="shared" si="6"/>
        <v>0</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c r="M203" s="89">
        <f t="shared" si="6"/>
        <v>0</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c r="M204" s="89">
        <f t="shared" si="6"/>
        <v>0</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c r="M205" s="89">
        <f t="shared" si="6"/>
        <v>0</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c r="M206" s="89">
        <f t="shared" si="6"/>
        <v>0</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c r="M207" s="89">
        <f t="shared" si="6"/>
        <v>0</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c r="M208" s="89">
        <f t="shared" si="6"/>
        <v>0</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c r="M209" s="89">
        <f t="shared" si="6"/>
        <v>0</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35</v>
      </c>
      <c r="M210" s="89">
        <f t="shared" si="6"/>
        <v>35</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7</v>
      </c>
      <c r="M211" s="89">
        <f t="shared" si="6"/>
        <v>7</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c r="M213" s="89">
        <f t="shared" si="6"/>
        <v>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v>10</v>
      </c>
      <c r="M214" s="89">
        <f t="shared" si="6"/>
        <v>10</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v>5</v>
      </c>
      <c r="M215" s="89">
        <f t="shared" si="6"/>
        <v>5</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c r="M216" s="89">
        <f t="shared" si="6"/>
        <v>0</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c r="M217" s="89">
        <f t="shared" si="6"/>
        <v>0</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c r="M218" s="89">
        <f t="shared" si="6"/>
        <v>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c r="M219" s="89">
        <f t="shared" si="6"/>
        <v>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c r="M220" s="89">
        <f t="shared" si="6"/>
        <v>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c r="M221" s="89">
        <f t="shared" si="6"/>
        <v>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c r="M227" s="89">
        <f t="shared" si="6"/>
        <v>0</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c r="M228" s="89">
        <f t="shared" si="6"/>
        <v>0</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c r="M229" s="89">
        <f t="shared" si="6"/>
        <v>0</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c r="M238" s="89">
        <f t="shared" si="6"/>
        <v>0</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c r="M239" s="89">
        <f t="shared" si="6"/>
        <v>0</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c r="M242" s="89">
        <f t="shared" si="6"/>
        <v>0</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c r="M243" s="89">
        <f t="shared" si="6"/>
        <v>0</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c r="M244" s="89">
        <f t="shared" si="6"/>
        <v>0</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c r="M245" s="89">
        <f t="shared" si="6"/>
        <v>0</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c r="M247" s="89">
        <f t="shared" si="6"/>
        <v>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c r="M248" s="89">
        <f t="shared" si="6"/>
        <v>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c r="M255" s="89">
        <f t="shared" si="6"/>
        <v>0</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c r="M257" s="89">
        <f t="shared" si="6"/>
        <v>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ref="N260:N323" si="9">IF(M260&lt;0,"ATENÇÃO","OK")</f>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si="9"/>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c r="M265" s="89">
        <f t="shared" si="8"/>
        <v>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c r="M268" s="89">
        <f t="shared" si="8"/>
        <v>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c r="M272" s="89">
        <f t="shared" si="8"/>
        <v>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c r="M273" s="89">
        <f t="shared" si="8"/>
        <v>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v>30</v>
      </c>
      <c r="M274" s="89">
        <f t="shared" si="8"/>
        <v>0</v>
      </c>
      <c r="N274" s="49" t="str">
        <f t="shared" si="9"/>
        <v>OK</v>
      </c>
      <c r="O274" s="105">
        <v>30</v>
      </c>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c r="M275" s="89">
        <f t="shared" si="8"/>
        <v>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c r="M276" s="89">
        <f t="shared" si="8"/>
        <v>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c r="M277" s="89">
        <f t="shared" si="8"/>
        <v>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30</v>
      </c>
      <c r="M278" s="89">
        <f t="shared" si="8"/>
        <v>30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c r="M279" s="89">
        <f t="shared" si="8"/>
        <v>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c r="M284" s="89">
        <f t="shared" si="8"/>
        <v>0</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c r="M285" s="89">
        <f t="shared" si="8"/>
        <v>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c r="M286" s="89">
        <f t="shared" si="8"/>
        <v>0</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c r="M287" s="89">
        <f t="shared" si="8"/>
        <v>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c r="M288" s="89">
        <f t="shared" si="8"/>
        <v>0</v>
      </c>
      <c r="N288" s="49" t="str">
        <f t="shared" si="9"/>
        <v>OK</v>
      </c>
      <c r="O288" s="105"/>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c r="M289" s="89">
        <f t="shared" si="8"/>
        <v>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c r="M291" s="89">
        <f t="shared" si="8"/>
        <v>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c r="M294" s="89">
        <f t="shared" si="8"/>
        <v>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c r="M297" s="89">
        <f t="shared" si="8"/>
        <v>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c r="M298" s="89">
        <f t="shared" si="8"/>
        <v>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c r="M299" s="89">
        <f t="shared" si="8"/>
        <v>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c r="M300" s="89">
        <f t="shared" si="8"/>
        <v>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c r="M301" s="89">
        <f t="shared" si="8"/>
        <v>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c r="M305" s="89">
        <f t="shared" si="8"/>
        <v>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c r="M313" s="89">
        <f t="shared" si="8"/>
        <v>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c r="M314" s="89">
        <f t="shared" si="8"/>
        <v>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c r="M315" s="89">
        <f t="shared" si="8"/>
        <v>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ref="N324:N339" si="11">IF(M324&lt;0,"ATENÇÃO","OK")</f>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c r="M325" s="89">
        <f t="shared" si="10"/>
        <v>0</v>
      </c>
      <c r="N325" s="49" t="str">
        <f t="shared" si="11"/>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v>2</v>
      </c>
      <c r="M328" s="89">
        <f t="shared" si="10"/>
        <v>2</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v>2</v>
      </c>
      <c r="M329" s="89">
        <f t="shared" si="10"/>
        <v>2</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v>3</v>
      </c>
      <c r="M332" s="89">
        <f t="shared" si="10"/>
        <v>3</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v>1</v>
      </c>
      <c r="M333" s="89">
        <f t="shared" si="10"/>
        <v>1</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v>2</v>
      </c>
      <c r="M334" s="89">
        <f t="shared" si="10"/>
        <v>2</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v>10</v>
      </c>
      <c r="M337" s="89">
        <f t="shared" si="10"/>
        <v>10</v>
      </c>
      <c r="N337" s="49" t="str">
        <f t="shared" si="11"/>
        <v>OK</v>
      </c>
      <c r="O337" s="107"/>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v>10</v>
      </c>
      <c r="M338" s="89">
        <f t="shared" si="10"/>
        <v>10</v>
      </c>
      <c r="N338" s="49" t="str">
        <f t="shared" si="11"/>
        <v>OK</v>
      </c>
      <c r="O338" s="107"/>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c r="M339" s="89">
        <f t="shared" si="10"/>
        <v>0</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247:A327"/>
    <mergeCell ref="B247:B327"/>
    <mergeCell ref="AH1:AH2"/>
    <mergeCell ref="AI1:AI2"/>
    <mergeCell ref="AJ1:AJ2"/>
    <mergeCell ref="O1:O2"/>
    <mergeCell ref="P1:P2"/>
    <mergeCell ref="X1:X2"/>
    <mergeCell ref="Q1:Q2"/>
    <mergeCell ref="AF1:AF2"/>
    <mergeCell ref="AG1:AG2"/>
    <mergeCell ref="R1:R2"/>
    <mergeCell ref="S1:S2"/>
    <mergeCell ref="AC1:AC2"/>
    <mergeCell ref="L1:N1"/>
    <mergeCell ref="A4:A141"/>
    <mergeCell ref="B4:B141"/>
    <mergeCell ref="A142:A246"/>
    <mergeCell ref="B142:B246"/>
    <mergeCell ref="A328:A338"/>
    <mergeCell ref="B328:B338"/>
    <mergeCell ref="AK1:AK2"/>
    <mergeCell ref="Y1:Y2"/>
    <mergeCell ref="Z1:Z2"/>
    <mergeCell ref="T1:T2"/>
    <mergeCell ref="U1:U2"/>
    <mergeCell ref="V1:V2"/>
    <mergeCell ref="W1:W2"/>
    <mergeCell ref="A2:N2"/>
    <mergeCell ref="A1:C1"/>
    <mergeCell ref="D1:K1"/>
    <mergeCell ref="AD1:AD2"/>
    <mergeCell ref="AE1:AE2"/>
    <mergeCell ref="AA1:AA2"/>
    <mergeCell ref="AB1:AB2"/>
  </mergeCells>
  <conditionalFormatting sqref="AA10:AK306 O4:AK4 O5:Z306">
    <cfRule type="cellIs" dxfId="110" priority="7" stopIfTrue="1" operator="greaterThan">
      <formula>0</formula>
    </cfRule>
    <cfRule type="cellIs" dxfId="109" priority="8" stopIfTrue="1" operator="greaterThan">
      <formula>0</formula>
    </cfRule>
    <cfRule type="cellIs" dxfId="108" priority="9" stopIfTrue="1" operator="greaterThan">
      <formula>0</formula>
    </cfRule>
  </conditionalFormatting>
  <conditionalFormatting sqref="AA5:AK9">
    <cfRule type="cellIs" dxfId="107" priority="4" stopIfTrue="1" operator="greaterThan">
      <formula>0</formula>
    </cfRule>
    <cfRule type="cellIs" dxfId="106" priority="5" stopIfTrue="1" operator="greaterThan">
      <formula>0</formula>
    </cfRule>
    <cfRule type="cellIs" dxfId="105" priority="6" stopIfTrue="1" operator="greaterThan">
      <formula>0</formula>
    </cfRule>
  </conditionalFormatting>
  <conditionalFormatting sqref="Q301:Q339">
    <cfRule type="cellIs" dxfId="104" priority="2" operator="greaterThan">
      <formula>0</formula>
    </cfRule>
    <cfRule type="cellIs" priority="3" operator="greaterThan">
      <formula>0</formula>
    </cfRule>
  </conditionalFormatting>
  <conditionalFormatting sqref="S4:AK339">
    <cfRule type="cellIs" dxfId="103" priority="1" operator="greaterThan">
      <formula>0</formula>
    </cfRule>
  </conditionalFormatting>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1"/>
  <sheetViews>
    <sheetView topLeftCell="C1" zoomScale="80" zoomScaleNormal="80" workbookViewId="0">
      <selection activeCell="L6" sqref="L6"/>
    </sheetView>
  </sheetViews>
  <sheetFormatPr defaultColWidth="9.7109375" defaultRowHeight="15" x14ac:dyDescent="0.25"/>
  <cols>
    <col min="1" max="1" width="20.85546875" style="3" hidden="1" customWidth="1"/>
    <col min="2" max="2" width="9.5703125" style="4" hidden="1" customWidth="1"/>
    <col min="3" max="3" width="8.85546875" style="9" customWidth="1"/>
    <col min="4" max="4" width="60.42578125" style="27" customWidth="1"/>
    <col min="5" max="6" width="10.7109375" style="10" customWidth="1"/>
    <col min="7" max="7" width="12.42578125" style="4" bestFit="1" customWidth="1"/>
    <col min="8" max="8" width="14.5703125" style="9" customWidth="1"/>
    <col min="9" max="9" width="7.7109375" style="26" hidden="1" customWidth="1"/>
    <col min="10" max="10" width="12.140625" style="26" hidden="1" customWidth="1"/>
    <col min="11" max="11" width="12.140625" style="157" bestFit="1" customWidth="1"/>
    <col min="12" max="12" width="9" style="84" bestFit="1" customWidth="1"/>
    <col min="13" max="13" width="11.28515625" style="11" bestFit="1" customWidth="1"/>
    <col min="14" max="14" width="7.5703125" style="12" bestFit="1" customWidth="1"/>
    <col min="15" max="15" width="13.140625" style="8" customWidth="1"/>
    <col min="16" max="16" width="11.5703125" style="8" customWidth="1"/>
    <col min="17" max="17" width="15.28515625" style="8" customWidth="1"/>
    <col min="18"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631</v>
      </c>
      <c r="M1" s="237"/>
      <c r="N1" s="238"/>
      <c r="O1" s="231" t="s">
        <v>632</v>
      </c>
      <c r="P1" s="231" t="s">
        <v>633</v>
      </c>
      <c r="Q1" s="231" t="s">
        <v>634</v>
      </c>
      <c r="R1" s="231" t="s">
        <v>635</v>
      </c>
      <c r="S1" s="231" t="s">
        <v>636</v>
      </c>
      <c r="T1" s="231" t="s">
        <v>637</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67.150000000000006"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84</v>
      </c>
      <c r="E3" s="29" t="s">
        <v>28</v>
      </c>
      <c r="F3" s="29" t="s">
        <v>245</v>
      </c>
      <c r="G3" s="29" t="s">
        <v>246</v>
      </c>
      <c r="H3" s="29" t="s">
        <v>7</v>
      </c>
      <c r="I3" s="30" t="s">
        <v>3</v>
      </c>
      <c r="J3" s="31" t="s">
        <v>12</v>
      </c>
      <c r="K3" s="43" t="s">
        <v>638</v>
      </c>
      <c r="L3" s="32" t="s">
        <v>13</v>
      </c>
      <c r="M3" s="33" t="s">
        <v>0</v>
      </c>
      <c r="N3" s="30" t="s">
        <v>8</v>
      </c>
      <c r="O3" s="103">
        <v>44497</v>
      </c>
      <c r="P3" s="103">
        <v>44498</v>
      </c>
      <c r="Q3" s="103" t="s">
        <v>605</v>
      </c>
      <c r="R3" s="103">
        <v>44631</v>
      </c>
      <c r="S3" s="103">
        <v>44631</v>
      </c>
      <c r="T3" s="103">
        <v>44631</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18" customHeight="1" x14ac:dyDescent="0.25">
      <c r="A4" s="232" t="s">
        <v>388</v>
      </c>
      <c r="B4" s="226">
        <v>2</v>
      </c>
      <c r="C4" s="60">
        <v>67</v>
      </c>
      <c r="D4" s="61" t="s">
        <v>85</v>
      </c>
      <c r="E4" s="125" t="s">
        <v>237</v>
      </c>
      <c r="F4" s="125" t="s">
        <v>331</v>
      </c>
      <c r="G4" s="125" t="s">
        <v>248</v>
      </c>
      <c r="H4" s="125" t="s">
        <v>240</v>
      </c>
      <c r="I4" s="51">
        <v>20</v>
      </c>
      <c r="J4" s="51">
        <v>30</v>
      </c>
      <c r="K4" s="126">
        <v>1.73</v>
      </c>
      <c r="L4" s="127">
        <v>50</v>
      </c>
      <c r="M4" s="89">
        <f t="shared" ref="M4:M67" si="0">L4-(SUM(O4:AK4))</f>
        <v>0</v>
      </c>
      <c r="N4" s="49" t="str">
        <f>IF(M4&lt;0,"ATENÇÃO","OK")</f>
        <v>OK</v>
      </c>
      <c r="O4" s="128">
        <v>50</v>
      </c>
      <c r="P4" s="128"/>
      <c r="Q4" s="128"/>
      <c r="R4" s="128"/>
      <c r="S4" s="128"/>
      <c r="T4" s="128"/>
      <c r="U4" s="128"/>
      <c r="V4" s="12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v>50</v>
      </c>
      <c r="M5" s="89">
        <f t="shared" si="0"/>
        <v>50</v>
      </c>
      <c r="N5" s="49" t="str">
        <f t="shared" ref="N5:N68" si="1">IF(M5&lt;0,"ATENÇÃO","OK")</f>
        <v>OK</v>
      </c>
      <c r="O5" s="128"/>
      <c r="P5" s="128"/>
      <c r="Q5" s="128"/>
      <c r="R5" s="128"/>
      <c r="S5" s="128"/>
      <c r="T5" s="128"/>
      <c r="U5" s="128"/>
      <c r="V5" s="12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v>50</v>
      </c>
      <c r="M6" s="89">
        <f t="shared" si="0"/>
        <v>50</v>
      </c>
      <c r="N6" s="49" t="str">
        <f t="shared" si="1"/>
        <v>OK</v>
      </c>
      <c r="O6" s="128"/>
      <c r="P6" s="128"/>
      <c r="Q6" s="128"/>
      <c r="R6" s="128"/>
      <c r="S6" s="128"/>
      <c r="T6" s="128"/>
      <c r="U6" s="128"/>
      <c r="V6" s="12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v>50</v>
      </c>
      <c r="M7" s="89">
        <f t="shared" si="0"/>
        <v>50</v>
      </c>
      <c r="N7" s="49" t="str">
        <f t="shared" si="1"/>
        <v>OK</v>
      </c>
      <c r="O7" s="128"/>
      <c r="P7" s="128"/>
      <c r="Q7" s="128"/>
      <c r="R7" s="128"/>
      <c r="S7" s="128"/>
      <c r="T7" s="128"/>
      <c r="U7" s="128"/>
      <c r="V7" s="12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50</v>
      </c>
      <c r="M8" s="89">
        <f t="shared" si="0"/>
        <v>50</v>
      </c>
      <c r="N8" s="49" t="str">
        <f t="shared" si="1"/>
        <v>OK</v>
      </c>
      <c r="O8" s="128"/>
      <c r="P8" s="128"/>
      <c r="Q8" s="128"/>
      <c r="R8" s="128"/>
      <c r="S8" s="128"/>
      <c r="T8" s="128"/>
      <c r="U8" s="128"/>
      <c r="V8" s="12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v>50</v>
      </c>
      <c r="M9" s="89">
        <f t="shared" si="0"/>
        <v>30</v>
      </c>
      <c r="N9" s="49" t="str">
        <f t="shared" si="1"/>
        <v>OK</v>
      </c>
      <c r="O9" s="128"/>
      <c r="P9" s="128"/>
      <c r="Q9" s="128">
        <v>20</v>
      </c>
      <c r="R9" s="128"/>
      <c r="S9" s="128"/>
      <c r="T9" s="128"/>
      <c r="U9" s="128"/>
      <c r="V9" s="12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50</v>
      </c>
      <c r="M10" s="89">
        <f t="shared" si="0"/>
        <v>30</v>
      </c>
      <c r="N10" s="49" t="str">
        <f t="shared" si="1"/>
        <v>OK</v>
      </c>
      <c r="O10" s="128"/>
      <c r="P10" s="128"/>
      <c r="Q10" s="128">
        <v>20</v>
      </c>
      <c r="R10" s="128"/>
      <c r="S10" s="128"/>
      <c r="T10" s="128"/>
      <c r="U10" s="128"/>
      <c r="V10" s="12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v>50</v>
      </c>
      <c r="M11" s="89">
        <f t="shared" si="0"/>
        <v>50</v>
      </c>
      <c r="N11" s="49" t="str">
        <f t="shared" si="1"/>
        <v>OK</v>
      </c>
      <c r="O11" s="128"/>
      <c r="P11" s="128"/>
      <c r="Q11" s="128"/>
      <c r="R11" s="128"/>
      <c r="S11" s="128"/>
      <c r="T11" s="128"/>
      <c r="U11" s="128"/>
      <c r="V11" s="12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v>50</v>
      </c>
      <c r="M12" s="89">
        <f t="shared" si="0"/>
        <v>30</v>
      </c>
      <c r="N12" s="49" t="str">
        <f t="shared" si="1"/>
        <v>OK</v>
      </c>
      <c r="O12" s="128"/>
      <c r="P12" s="128"/>
      <c r="Q12" s="128">
        <v>20</v>
      </c>
      <c r="R12" s="128"/>
      <c r="S12" s="128"/>
      <c r="T12" s="128"/>
      <c r="U12" s="128"/>
      <c r="V12" s="12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v>50</v>
      </c>
      <c r="M13" s="89">
        <f t="shared" si="0"/>
        <v>30</v>
      </c>
      <c r="N13" s="49" t="str">
        <f t="shared" si="1"/>
        <v>OK</v>
      </c>
      <c r="O13" s="128"/>
      <c r="P13" s="128"/>
      <c r="Q13" s="128">
        <v>20</v>
      </c>
      <c r="R13" s="128"/>
      <c r="S13" s="128"/>
      <c r="T13" s="128"/>
      <c r="U13" s="128"/>
      <c r="V13" s="12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v>50</v>
      </c>
      <c r="M14" s="89">
        <f t="shared" si="0"/>
        <v>50</v>
      </c>
      <c r="N14" s="49" t="str">
        <f t="shared" si="1"/>
        <v>OK</v>
      </c>
      <c r="O14" s="128"/>
      <c r="P14" s="128"/>
      <c r="Q14" s="128"/>
      <c r="R14" s="128"/>
      <c r="S14" s="128"/>
      <c r="T14" s="128"/>
      <c r="U14" s="128"/>
      <c r="V14" s="12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v>300</v>
      </c>
      <c r="M15" s="89">
        <f t="shared" si="0"/>
        <v>300</v>
      </c>
      <c r="N15" s="49" t="str">
        <f t="shared" si="1"/>
        <v>OK</v>
      </c>
      <c r="O15" s="128"/>
      <c r="P15" s="128"/>
      <c r="Q15" s="128"/>
      <c r="R15" s="128"/>
      <c r="S15" s="128"/>
      <c r="T15" s="128"/>
      <c r="U15" s="128"/>
      <c r="V15" s="12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v>300</v>
      </c>
      <c r="M16" s="89">
        <f t="shared" si="0"/>
        <v>300</v>
      </c>
      <c r="N16" s="49" t="str">
        <f t="shared" si="1"/>
        <v>OK</v>
      </c>
      <c r="O16" s="128"/>
      <c r="P16" s="128"/>
      <c r="Q16" s="128"/>
      <c r="R16" s="128"/>
      <c r="S16" s="128"/>
      <c r="T16" s="128"/>
      <c r="U16" s="128"/>
      <c r="V16" s="12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28"/>
      <c r="Q17" s="128"/>
      <c r="R17" s="128"/>
      <c r="S17" s="128"/>
      <c r="T17" s="128"/>
      <c r="U17" s="128"/>
      <c r="V17" s="12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v>50</v>
      </c>
      <c r="M18" s="89">
        <f t="shared" si="0"/>
        <v>50</v>
      </c>
      <c r="N18" s="49" t="str">
        <f t="shared" si="1"/>
        <v>OK</v>
      </c>
      <c r="O18" s="128"/>
      <c r="P18" s="128"/>
      <c r="Q18" s="128"/>
      <c r="R18" s="128"/>
      <c r="S18" s="128"/>
      <c r="T18" s="128"/>
      <c r="U18" s="128"/>
      <c r="V18" s="12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v>1000</v>
      </c>
      <c r="M19" s="89">
        <f t="shared" si="0"/>
        <v>1000</v>
      </c>
      <c r="N19" s="49" t="str">
        <f t="shared" si="1"/>
        <v>OK</v>
      </c>
      <c r="O19" s="128"/>
      <c r="P19" s="128"/>
      <c r="Q19" s="128"/>
      <c r="R19" s="128"/>
      <c r="S19" s="128"/>
      <c r="T19" s="128"/>
      <c r="U19" s="128"/>
      <c r="V19" s="12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v>1000</v>
      </c>
      <c r="M20" s="89">
        <f t="shared" si="0"/>
        <v>1000</v>
      </c>
      <c r="N20" s="49" t="str">
        <f t="shared" si="1"/>
        <v>OK</v>
      </c>
      <c r="O20" s="128"/>
      <c r="P20" s="128"/>
      <c r="Q20" s="128"/>
      <c r="R20" s="128"/>
      <c r="S20" s="128"/>
      <c r="T20" s="128"/>
      <c r="U20" s="128"/>
      <c r="V20" s="12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v>50</v>
      </c>
      <c r="M21" s="89">
        <f t="shared" si="0"/>
        <v>50</v>
      </c>
      <c r="N21" s="49" t="str">
        <f t="shared" si="1"/>
        <v>OK</v>
      </c>
      <c r="O21" s="128"/>
      <c r="P21" s="128"/>
      <c r="Q21" s="128"/>
      <c r="R21" s="128"/>
      <c r="S21" s="128"/>
      <c r="T21" s="128"/>
      <c r="U21" s="128"/>
      <c r="V21" s="128"/>
      <c r="W21" s="108"/>
      <c r="X21" s="108"/>
      <c r="Y21" s="108"/>
      <c r="Z21" s="129"/>
      <c r="AA21" s="108"/>
      <c r="AB21" s="108"/>
      <c r="AC21" s="108"/>
      <c r="AD21" s="108"/>
      <c r="AE21" s="108"/>
      <c r="AF21" s="108"/>
      <c r="AG21" s="108"/>
      <c r="AH21" s="108"/>
      <c r="AI21" s="108"/>
      <c r="AJ21" s="108"/>
      <c r="AK21" s="108"/>
    </row>
    <row r="22" spans="1:37" ht="27.6" customHeight="1" x14ac:dyDescent="0.25">
      <c r="A22" s="232"/>
      <c r="B22" s="226"/>
      <c r="C22" s="60">
        <v>85</v>
      </c>
      <c r="D22" s="61" t="s">
        <v>32</v>
      </c>
      <c r="E22" s="125" t="s">
        <v>235</v>
      </c>
      <c r="F22" s="125" t="s">
        <v>474</v>
      </c>
      <c r="G22" s="56" t="s">
        <v>333</v>
      </c>
      <c r="H22" s="125" t="s">
        <v>31</v>
      </c>
      <c r="I22" s="51">
        <v>20</v>
      </c>
      <c r="J22" s="51">
        <v>30</v>
      </c>
      <c r="K22" s="126">
        <v>34.799999999999997</v>
      </c>
      <c r="L22" s="127">
        <v>50</v>
      </c>
      <c r="M22" s="89">
        <f t="shared" si="0"/>
        <v>50</v>
      </c>
      <c r="N22" s="49" t="str">
        <f t="shared" si="1"/>
        <v>OK</v>
      </c>
      <c r="O22" s="128"/>
      <c r="P22" s="128"/>
      <c r="Q22" s="128"/>
      <c r="R22" s="128"/>
      <c r="S22" s="128"/>
      <c r="T22" s="128"/>
      <c r="U22" s="128"/>
      <c r="V22" s="128"/>
      <c r="W22" s="108"/>
      <c r="X22" s="108"/>
      <c r="Y22" s="108"/>
      <c r="Z22" s="129"/>
      <c r="AA22" s="108"/>
      <c r="AB22" s="108"/>
      <c r="AC22" s="108"/>
      <c r="AD22" s="108"/>
      <c r="AE22" s="108"/>
      <c r="AF22" s="108"/>
      <c r="AG22" s="108"/>
      <c r="AH22" s="108"/>
      <c r="AI22" s="108"/>
      <c r="AJ22" s="108"/>
      <c r="AK22" s="108"/>
    </row>
    <row r="23" spans="1:37" ht="27.6" customHeight="1" x14ac:dyDescent="0.25">
      <c r="A23" s="232"/>
      <c r="B23" s="226"/>
      <c r="C23" s="60">
        <v>86</v>
      </c>
      <c r="D23" s="61" t="s">
        <v>58</v>
      </c>
      <c r="E23" s="125" t="s">
        <v>235</v>
      </c>
      <c r="F23" s="125" t="s">
        <v>375</v>
      </c>
      <c r="G23" s="56" t="s">
        <v>475</v>
      </c>
      <c r="H23" s="125" t="s">
        <v>31</v>
      </c>
      <c r="I23" s="51">
        <v>20</v>
      </c>
      <c r="J23" s="51">
        <v>30</v>
      </c>
      <c r="K23" s="126">
        <v>26.86</v>
      </c>
      <c r="L23" s="127">
        <v>50</v>
      </c>
      <c r="M23" s="89">
        <f t="shared" si="0"/>
        <v>50</v>
      </c>
      <c r="N23" s="49" t="str">
        <f t="shared" si="1"/>
        <v>OK</v>
      </c>
      <c r="O23" s="128"/>
      <c r="P23" s="128"/>
      <c r="Q23" s="128"/>
      <c r="R23" s="128"/>
      <c r="S23" s="128"/>
      <c r="T23" s="128"/>
      <c r="U23" s="128"/>
      <c r="V23" s="128"/>
      <c r="W23" s="108"/>
      <c r="X23" s="108"/>
      <c r="Y23" s="108"/>
      <c r="Z23" s="129"/>
      <c r="AA23" s="108"/>
      <c r="AB23" s="108"/>
      <c r="AC23" s="108"/>
      <c r="AD23" s="108"/>
      <c r="AE23" s="108"/>
      <c r="AF23" s="108"/>
      <c r="AG23" s="108"/>
      <c r="AH23" s="108"/>
      <c r="AI23" s="108"/>
      <c r="AJ23" s="108"/>
      <c r="AK23" s="108"/>
    </row>
    <row r="24" spans="1:37" ht="27.6" customHeight="1" x14ac:dyDescent="0.25">
      <c r="A24" s="232"/>
      <c r="B24" s="226"/>
      <c r="C24" s="60">
        <v>87</v>
      </c>
      <c r="D24" s="61" t="s">
        <v>99</v>
      </c>
      <c r="E24" s="125" t="s">
        <v>237</v>
      </c>
      <c r="F24" s="125" t="s">
        <v>334</v>
      </c>
      <c r="G24" s="56" t="s">
        <v>476</v>
      </c>
      <c r="H24" s="125" t="s">
        <v>240</v>
      </c>
      <c r="I24" s="51">
        <v>20</v>
      </c>
      <c r="J24" s="51">
        <v>30</v>
      </c>
      <c r="K24" s="126">
        <v>26.73</v>
      </c>
      <c r="L24" s="127">
        <v>300</v>
      </c>
      <c r="M24" s="89">
        <f t="shared" si="0"/>
        <v>250</v>
      </c>
      <c r="N24" s="49" t="str">
        <f t="shared" si="1"/>
        <v>OK</v>
      </c>
      <c r="O24" s="128">
        <v>50</v>
      </c>
      <c r="P24" s="128"/>
      <c r="Q24" s="128"/>
      <c r="R24" s="128"/>
      <c r="S24" s="128"/>
      <c r="T24" s="128"/>
      <c r="U24" s="128"/>
      <c r="V24" s="128"/>
      <c r="W24" s="108"/>
      <c r="X24" s="108"/>
      <c r="Y24" s="108"/>
      <c r="Z24" s="129"/>
      <c r="AA24" s="108"/>
      <c r="AB24" s="108"/>
      <c r="AC24" s="108"/>
      <c r="AD24" s="108"/>
      <c r="AE24" s="108"/>
      <c r="AF24" s="108"/>
      <c r="AG24" s="108"/>
      <c r="AH24" s="108"/>
      <c r="AI24" s="108"/>
      <c r="AJ24" s="108"/>
      <c r="AK24" s="108"/>
    </row>
    <row r="25" spans="1:37" ht="27.6" customHeight="1" x14ac:dyDescent="0.25">
      <c r="A25" s="232"/>
      <c r="B25" s="226"/>
      <c r="C25" s="60">
        <v>88</v>
      </c>
      <c r="D25" s="61" t="s">
        <v>100</v>
      </c>
      <c r="E25" s="125" t="s">
        <v>237</v>
      </c>
      <c r="F25" s="125" t="s">
        <v>335</v>
      </c>
      <c r="G25" s="56" t="s">
        <v>477</v>
      </c>
      <c r="H25" s="125" t="s">
        <v>240</v>
      </c>
      <c r="I25" s="51">
        <v>20</v>
      </c>
      <c r="J25" s="51">
        <v>30</v>
      </c>
      <c r="K25" s="126">
        <v>66.45</v>
      </c>
      <c r="L25" s="127">
        <v>300</v>
      </c>
      <c r="M25" s="89">
        <f t="shared" si="0"/>
        <v>250</v>
      </c>
      <c r="N25" s="49" t="str">
        <f t="shared" si="1"/>
        <v>OK</v>
      </c>
      <c r="O25" s="128">
        <v>50</v>
      </c>
      <c r="P25" s="128"/>
      <c r="Q25" s="128"/>
      <c r="R25" s="128"/>
      <c r="S25" s="128"/>
      <c r="T25" s="128"/>
      <c r="U25" s="128"/>
      <c r="V25" s="128"/>
      <c r="W25" s="108"/>
      <c r="X25" s="108"/>
      <c r="Y25" s="108"/>
      <c r="Z25" s="129"/>
      <c r="AA25" s="108"/>
      <c r="AB25" s="108"/>
      <c r="AC25" s="108"/>
      <c r="AD25" s="108"/>
      <c r="AE25" s="108"/>
      <c r="AF25" s="108"/>
      <c r="AG25" s="108"/>
      <c r="AH25" s="108"/>
      <c r="AI25" s="108"/>
      <c r="AJ25" s="108"/>
      <c r="AK25" s="108"/>
    </row>
    <row r="26" spans="1:37" ht="27.6" customHeight="1" x14ac:dyDescent="0.25">
      <c r="A26" s="232"/>
      <c r="B26" s="226"/>
      <c r="C26" s="57">
        <v>89</v>
      </c>
      <c r="D26" s="62" t="s">
        <v>33</v>
      </c>
      <c r="E26" s="125" t="s">
        <v>237</v>
      </c>
      <c r="F26" s="125" t="s">
        <v>474</v>
      </c>
      <c r="G26" s="56">
        <v>62091</v>
      </c>
      <c r="H26" s="51" t="s">
        <v>31</v>
      </c>
      <c r="I26" s="51">
        <v>20</v>
      </c>
      <c r="J26" s="51">
        <v>30</v>
      </c>
      <c r="K26" s="126">
        <v>6.48</v>
      </c>
      <c r="L26" s="127">
        <v>300</v>
      </c>
      <c r="M26" s="89">
        <f t="shared" si="0"/>
        <v>200</v>
      </c>
      <c r="N26" s="49" t="str">
        <f t="shared" si="1"/>
        <v>OK</v>
      </c>
      <c r="O26" s="128">
        <v>100</v>
      </c>
      <c r="P26" s="128"/>
      <c r="Q26" s="128"/>
      <c r="R26" s="128"/>
      <c r="S26" s="128"/>
      <c r="T26" s="128"/>
      <c r="U26" s="128"/>
      <c r="V26" s="12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28"/>
      <c r="Q27" s="128"/>
      <c r="R27" s="128"/>
      <c r="S27" s="128"/>
      <c r="T27" s="128"/>
      <c r="U27" s="128"/>
      <c r="V27" s="128"/>
      <c r="W27" s="108"/>
      <c r="X27" s="108"/>
      <c r="Y27" s="108"/>
      <c r="Z27" s="129"/>
      <c r="AA27" s="108"/>
      <c r="AB27" s="108"/>
      <c r="AC27" s="108"/>
      <c r="AD27" s="108"/>
      <c r="AE27" s="108"/>
      <c r="AF27" s="108"/>
      <c r="AG27" s="108"/>
      <c r="AH27" s="108"/>
      <c r="AI27" s="108"/>
      <c r="AJ27" s="108"/>
      <c r="AK27" s="108"/>
    </row>
    <row r="28" spans="1:37" ht="27.6" customHeight="1" x14ac:dyDescent="0.25">
      <c r="A28" s="232"/>
      <c r="B28" s="226"/>
      <c r="C28" s="60">
        <v>91</v>
      </c>
      <c r="D28" s="61" t="s">
        <v>56</v>
      </c>
      <c r="E28" s="125" t="s">
        <v>235</v>
      </c>
      <c r="F28" s="125" t="s">
        <v>331</v>
      </c>
      <c r="G28" s="56" t="s">
        <v>248</v>
      </c>
      <c r="H28" s="125" t="s">
        <v>31</v>
      </c>
      <c r="I28" s="51">
        <v>20</v>
      </c>
      <c r="J28" s="51">
        <v>30</v>
      </c>
      <c r="K28" s="126">
        <v>24.24</v>
      </c>
      <c r="L28" s="127">
        <v>50</v>
      </c>
      <c r="M28" s="89">
        <f t="shared" si="0"/>
        <v>50</v>
      </c>
      <c r="N28" s="49" t="str">
        <f t="shared" si="1"/>
        <v>OK</v>
      </c>
      <c r="O28" s="128"/>
      <c r="P28" s="128"/>
      <c r="Q28" s="128"/>
      <c r="R28" s="128"/>
      <c r="S28" s="128"/>
      <c r="T28" s="128"/>
      <c r="U28" s="128"/>
      <c r="V28" s="128"/>
      <c r="W28" s="108"/>
      <c r="X28" s="108"/>
      <c r="Y28" s="108"/>
      <c r="Z28" s="129"/>
      <c r="AA28" s="108"/>
      <c r="AB28" s="108"/>
      <c r="AC28" s="108"/>
      <c r="AD28" s="108"/>
      <c r="AE28" s="108"/>
      <c r="AF28" s="108"/>
      <c r="AG28" s="108"/>
      <c r="AH28" s="108"/>
      <c r="AI28" s="108"/>
      <c r="AJ28" s="108"/>
      <c r="AK28" s="108"/>
    </row>
    <row r="29" spans="1:37" ht="27.6" customHeight="1" x14ac:dyDescent="0.25">
      <c r="A29" s="232"/>
      <c r="B29" s="226"/>
      <c r="C29" s="60">
        <v>92</v>
      </c>
      <c r="D29" s="62" t="s">
        <v>51</v>
      </c>
      <c r="E29" s="125" t="s">
        <v>235</v>
      </c>
      <c r="F29" s="125" t="s">
        <v>331</v>
      </c>
      <c r="G29" s="125" t="s">
        <v>248</v>
      </c>
      <c r="H29" s="51" t="s">
        <v>31</v>
      </c>
      <c r="I29" s="51">
        <v>20</v>
      </c>
      <c r="J29" s="51">
        <v>30</v>
      </c>
      <c r="K29" s="126">
        <v>23.42</v>
      </c>
      <c r="L29" s="127">
        <v>50</v>
      </c>
      <c r="M29" s="89">
        <f t="shared" si="0"/>
        <v>50</v>
      </c>
      <c r="N29" s="49" t="str">
        <f t="shared" si="1"/>
        <v>OK</v>
      </c>
      <c r="O29" s="128"/>
      <c r="P29" s="128"/>
      <c r="Q29" s="128"/>
      <c r="R29" s="128"/>
      <c r="S29" s="128"/>
      <c r="T29" s="128"/>
      <c r="U29" s="128"/>
      <c r="V29" s="128"/>
      <c r="W29" s="108"/>
      <c r="X29" s="108"/>
      <c r="Y29" s="108"/>
      <c r="Z29" s="129"/>
      <c r="AA29" s="108"/>
      <c r="AB29" s="108"/>
      <c r="AC29" s="108"/>
      <c r="AD29" s="108"/>
      <c r="AE29" s="108"/>
      <c r="AF29" s="108"/>
      <c r="AG29" s="108"/>
      <c r="AH29" s="108"/>
      <c r="AI29" s="108"/>
      <c r="AJ29" s="108"/>
      <c r="AK29" s="108"/>
    </row>
    <row r="30" spans="1:37" ht="27.6" customHeight="1" x14ac:dyDescent="0.25">
      <c r="A30" s="232"/>
      <c r="B30" s="226"/>
      <c r="C30" s="60">
        <v>93</v>
      </c>
      <c r="D30" s="62" t="s">
        <v>55</v>
      </c>
      <c r="E30" s="125" t="s">
        <v>235</v>
      </c>
      <c r="F30" s="125" t="s">
        <v>331</v>
      </c>
      <c r="G30" s="125" t="s">
        <v>248</v>
      </c>
      <c r="H30" s="51" t="s">
        <v>31</v>
      </c>
      <c r="I30" s="51">
        <v>20</v>
      </c>
      <c r="J30" s="51">
        <v>30</v>
      </c>
      <c r="K30" s="126">
        <v>23.8</v>
      </c>
      <c r="L30" s="127">
        <v>50</v>
      </c>
      <c r="M30" s="89">
        <f t="shared" si="0"/>
        <v>50</v>
      </c>
      <c r="N30" s="49" t="str">
        <f t="shared" si="1"/>
        <v>OK</v>
      </c>
      <c r="O30" s="128"/>
      <c r="P30" s="128"/>
      <c r="Q30" s="128"/>
      <c r="R30" s="128"/>
      <c r="S30" s="128"/>
      <c r="T30" s="128"/>
      <c r="U30" s="128"/>
      <c r="V30" s="128"/>
      <c r="W30" s="108"/>
      <c r="X30" s="108"/>
      <c r="Y30" s="108"/>
      <c r="Z30" s="129"/>
      <c r="AA30" s="108"/>
      <c r="AB30" s="108"/>
      <c r="AC30" s="108"/>
      <c r="AD30" s="108"/>
      <c r="AE30" s="108"/>
      <c r="AF30" s="108"/>
      <c r="AG30" s="108"/>
      <c r="AH30" s="108"/>
      <c r="AI30" s="108"/>
      <c r="AJ30" s="108"/>
      <c r="AK30" s="108"/>
    </row>
    <row r="31" spans="1:37" ht="27.6" customHeight="1" x14ac:dyDescent="0.25">
      <c r="A31" s="232"/>
      <c r="B31" s="226"/>
      <c r="C31" s="57">
        <v>94</v>
      </c>
      <c r="D31" s="62" t="s">
        <v>57</v>
      </c>
      <c r="E31" s="125" t="s">
        <v>235</v>
      </c>
      <c r="F31" s="125" t="s">
        <v>331</v>
      </c>
      <c r="G31" s="125" t="s">
        <v>248</v>
      </c>
      <c r="H31" s="51" t="s">
        <v>31</v>
      </c>
      <c r="I31" s="51">
        <v>20</v>
      </c>
      <c r="J31" s="51">
        <v>30</v>
      </c>
      <c r="K31" s="126">
        <v>24.36</v>
      </c>
      <c r="L31" s="127">
        <v>50</v>
      </c>
      <c r="M31" s="89">
        <f t="shared" si="0"/>
        <v>50</v>
      </c>
      <c r="N31" s="49" t="str">
        <f t="shared" si="1"/>
        <v>OK</v>
      </c>
      <c r="O31" s="128"/>
      <c r="P31" s="128"/>
      <c r="Q31" s="128"/>
      <c r="R31" s="128"/>
      <c r="S31" s="128"/>
      <c r="T31" s="128"/>
      <c r="U31" s="128"/>
      <c r="V31" s="128"/>
      <c r="W31" s="108"/>
      <c r="X31" s="108"/>
      <c r="Y31" s="108"/>
      <c r="Z31" s="129"/>
      <c r="AA31" s="108"/>
      <c r="AB31" s="108"/>
      <c r="AC31" s="108"/>
      <c r="AD31" s="108"/>
      <c r="AE31" s="108"/>
      <c r="AF31" s="108"/>
      <c r="AG31" s="108"/>
      <c r="AH31" s="108"/>
      <c r="AI31" s="108"/>
      <c r="AJ31" s="108"/>
      <c r="AK31" s="108"/>
    </row>
    <row r="32" spans="1:37" ht="27.6" customHeight="1" x14ac:dyDescent="0.25">
      <c r="A32" s="232"/>
      <c r="B32" s="226"/>
      <c r="C32" s="60">
        <v>95</v>
      </c>
      <c r="D32" s="62" t="s">
        <v>52</v>
      </c>
      <c r="E32" s="125" t="s">
        <v>235</v>
      </c>
      <c r="F32" s="125" t="s">
        <v>331</v>
      </c>
      <c r="G32" s="125" t="s">
        <v>248</v>
      </c>
      <c r="H32" s="51" t="s">
        <v>31</v>
      </c>
      <c r="I32" s="51">
        <v>20</v>
      </c>
      <c r="J32" s="51">
        <v>30</v>
      </c>
      <c r="K32" s="126">
        <v>23.8</v>
      </c>
      <c r="L32" s="127">
        <v>50</v>
      </c>
      <c r="M32" s="89">
        <f t="shared" si="0"/>
        <v>50</v>
      </c>
      <c r="N32" s="49" t="str">
        <f t="shared" si="1"/>
        <v>OK</v>
      </c>
      <c r="O32" s="128"/>
      <c r="P32" s="128"/>
      <c r="Q32" s="128"/>
      <c r="R32" s="128"/>
      <c r="S32" s="128"/>
      <c r="T32" s="128"/>
      <c r="U32" s="128"/>
      <c r="V32" s="128"/>
      <c r="W32" s="108"/>
      <c r="X32" s="108"/>
      <c r="Y32" s="108"/>
      <c r="Z32" s="129"/>
      <c r="AA32" s="108"/>
      <c r="AB32" s="108"/>
      <c r="AC32" s="108"/>
      <c r="AD32" s="108"/>
      <c r="AE32" s="108"/>
      <c r="AF32" s="108"/>
      <c r="AG32" s="108"/>
      <c r="AH32" s="108"/>
      <c r="AI32" s="108"/>
      <c r="AJ32" s="108"/>
      <c r="AK32" s="108"/>
    </row>
    <row r="33" spans="1:37" ht="27.6" customHeight="1" x14ac:dyDescent="0.25">
      <c r="A33" s="232"/>
      <c r="B33" s="226"/>
      <c r="C33" s="60">
        <v>96</v>
      </c>
      <c r="D33" s="61" t="s">
        <v>53</v>
      </c>
      <c r="E33" s="125" t="s">
        <v>235</v>
      </c>
      <c r="F33" s="125" t="s">
        <v>331</v>
      </c>
      <c r="G33" s="125" t="s">
        <v>248</v>
      </c>
      <c r="H33" s="125" t="s">
        <v>31</v>
      </c>
      <c r="I33" s="51">
        <v>20</v>
      </c>
      <c r="J33" s="51">
        <v>30</v>
      </c>
      <c r="K33" s="126">
        <v>24.8</v>
      </c>
      <c r="L33" s="127">
        <v>50</v>
      </c>
      <c r="M33" s="89">
        <f t="shared" si="0"/>
        <v>50</v>
      </c>
      <c r="N33" s="49" t="str">
        <f t="shared" si="1"/>
        <v>OK</v>
      </c>
      <c r="O33" s="128"/>
      <c r="P33" s="128"/>
      <c r="Q33" s="128"/>
      <c r="R33" s="128"/>
      <c r="S33" s="128"/>
      <c r="T33" s="128"/>
      <c r="U33" s="128"/>
      <c r="V33" s="128"/>
      <c r="W33" s="108"/>
      <c r="X33" s="108"/>
      <c r="Y33" s="108"/>
      <c r="Z33" s="129"/>
      <c r="AA33" s="108"/>
      <c r="AB33" s="108"/>
      <c r="AC33" s="108"/>
      <c r="AD33" s="108"/>
      <c r="AE33" s="108"/>
      <c r="AF33" s="108"/>
      <c r="AG33" s="108"/>
      <c r="AH33" s="108"/>
      <c r="AI33" s="108"/>
      <c r="AJ33" s="108"/>
      <c r="AK33" s="108"/>
    </row>
    <row r="34" spans="1:37" ht="27.6" customHeight="1" x14ac:dyDescent="0.25">
      <c r="A34" s="232"/>
      <c r="B34" s="226"/>
      <c r="C34" s="60">
        <v>97</v>
      </c>
      <c r="D34" s="61" t="s">
        <v>101</v>
      </c>
      <c r="E34" s="125" t="s">
        <v>235</v>
      </c>
      <c r="F34" s="125" t="s">
        <v>331</v>
      </c>
      <c r="G34" s="125" t="s">
        <v>248</v>
      </c>
      <c r="H34" s="125" t="s">
        <v>31</v>
      </c>
      <c r="I34" s="51">
        <v>20</v>
      </c>
      <c r="J34" s="51">
        <v>30</v>
      </c>
      <c r="K34" s="126">
        <v>18.45</v>
      </c>
      <c r="L34" s="127">
        <v>50</v>
      </c>
      <c r="M34" s="89">
        <f t="shared" si="0"/>
        <v>50</v>
      </c>
      <c r="N34" s="49" t="str">
        <f t="shared" si="1"/>
        <v>OK</v>
      </c>
      <c r="O34" s="128"/>
      <c r="P34" s="128"/>
      <c r="Q34" s="128"/>
      <c r="R34" s="128"/>
      <c r="S34" s="128"/>
      <c r="T34" s="128"/>
      <c r="U34" s="128"/>
      <c r="V34" s="128"/>
      <c r="W34" s="108"/>
      <c r="X34" s="108"/>
      <c r="Y34" s="108"/>
      <c r="Z34" s="129"/>
      <c r="AA34" s="108"/>
      <c r="AB34" s="108"/>
      <c r="AC34" s="108"/>
      <c r="AD34" s="108"/>
      <c r="AE34" s="108"/>
      <c r="AF34" s="108"/>
      <c r="AG34" s="108"/>
      <c r="AH34" s="108"/>
      <c r="AI34" s="108"/>
      <c r="AJ34" s="108"/>
      <c r="AK34" s="108"/>
    </row>
    <row r="35" spans="1:37" ht="27.6" customHeight="1" x14ac:dyDescent="0.25">
      <c r="A35" s="232"/>
      <c r="B35" s="226"/>
      <c r="C35" s="60">
        <v>98</v>
      </c>
      <c r="D35" s="62" t="s">
        <v>54</v>
      </c>
      <c r="E35" s="125" t="s">
        <v>235</v>
      </c>
      <c r="F35" s="125" t="s">
        <v>331</v>
      </c>
      <c r="G35" s="125" t="s">
        <v>248</v>
      </c>
      <c r="H35" s="51" t="s">
        <v>31</v>
      </c>
      <c r="I35" s="51">
        <v>20</v>
      </c>
      <c r="J35" s="51">
        <v>30</v>
      </c>
      <c r="K35" s="126">
        <v>24.46</v>
      </c>
      <c r="L35" s="127">
        <v>50</v>
      </c>
      <c r="M35" s="89">
        <f t="shared" si="0"/>
        <v>50</v>
      </c>
      <c r="N35" s="49" t="str">
        <f t="shared" si="1"/>
        <v>OK</v>
      </c>
      <c r="O35" s="128"/>
      <c r="P35" s="128"/>
      <c r="Q35" s="128"/>
      <c r="R35" s="128"/>
      <c r="S35" s="128"/>
      <c r="T35" s="128"/>
      <c r="U35" s="128"/>
      <c r="V35" s="128"/>
      <c r="W35" s="108"/>
      <c r="X35" s="108"/>
      <c r="Y35" s="108"/>
      <c r="Z35" s="129"/>
      <c r="AA35" s="108"/>
      <c r="AB35" s="108"/>
      <c r="AC35" s="108"/>
      <c r="AD35" s="108"/>
      <c r="AE35" s="108"/>
      <c r="AF35" s="108"/>
      <c r="AG35" s="108"/>
      <c r="AH35" s="108"/>
      <c r="AI35" s="108"/>
      <c r="AJ35" s="108"/>
      <c r="AK35" s="108"/>
    </row>
    <row r="36" spans="1:37" ht="27.6" customHeight="1" x14ac:dyDescent="0.25">
      <c r="A36" s="232"/>
      <c r="B36" s="226"/>
      <c r="C36" s="57">
        <v>99</v>
      </c>
      <c r="D36" s="62" t="s">
        <v>102</v>
      </c>
      <c r="E36" s="125" t="s">
        <v>235</v>
      </c>
      <c r="F36" s="125" t="s">
        <v>470</v>
      </c>
      <c r="G36" s="125" t="s">
        <v>479</v>
      </c>
      <c r="H36" s="51" t="s">
        <v>243</v>
      </c>
      <c r="I36" s="51">
        <v>20</v>
      </c>
      <c r="J36" s="51">
        <v>30</v>
      </c>
      <c r="K36" s="126">
        <v>24.17</v>
      </c>
      <c r="L36" s="127">
        <v>50</v>
      </c>
      <c r="M36" s="89">
        <f t="shared" si="0"/>
        <v>50</v>
      </c>
      <c r="N36" s="49" t="str">
        <f t="shared" si="1"/>
        <v>OK</v>
      </c>
      <c r="O36" s="128"/>
      <c r="P36" s="128"/>
      <c r="Q36" s="128"/>
      <c r="R36" s="128"/>
      <c r="S36" s="128"/>
      <c r="T36" s="128"/>
      <c r="U36" s="128"/>
      <c r="V36" s="128"/>
      <c r="W36" s="108"/>
      <c r="X36" s="108"/>
      <c r="Y36" s="108"/>
      <c r="Z36" s="129"/>
      <c r="AA36" s="108"/>
      <c r="AB36" s="108"/>
      <c r="AC36" s="108"/>
      <c r="AD36" s="108"/>
      <c r="AE36" s="108"/>
      <c r="AF36" s="108"/>
      <c r="AG36" s="108"/>
      <c r="AH36" s="108"/>
      <c r="AI36" s="108"/>
      <c r="AJ36" s="108"/>
      <c r="AK36" s="108"/>
    </row>
    <row r="37" spans="1:37" ht="27.6" customHeight="1" x14ac:dyDescent="0.25">
      <c r="A37" s="232"/>
      <c r="B37" s="226"/>
      <c r="C37" s="60">
        <v>100</v>
      </c>
      <c r="D37" s="62" t="s">
        <v>103</v>
      </c>
      <c r="E37" s="125" t="s">
        <v>235</v>
      </c>
      <c r="F37" s="125" t="s">
        <v>470</v>
      </c>
      <c r="G37" s="125" t="s">
        <v>479</v>
      </c>
      <c r="H37" s="51" t="s">
        <v>243</v>
      </c>
      <c r="I37" s="51">
        <v>20</v>
      </c>
      <c r="J37" s="51">
        <v>30</v>
      </c>
      <c r="K37" s="126">
        <v>20.83</v>
      </c>
      <c r="L37" s="127">
        <v>50</v>
      </c>
      <c r="M37" s="89">
        <f t="shared" si="0"/>
        <v>50</v>
      </c>
      <c r="N37" s="49" t="str">
        <f t="shared" si="1"/>
        <v>OK</v>
      </c>
      <c r="O37" s="128"/>
      <c r="P37" s="128"/>
      <c r="Q37" s="128"/>
      <c r="R37" s="128"/>
      <c r="S37" s="128"/>
      <c r="T37" s="128"/>
      <c r="U37" s="128"/>
      <c r="V37" s="128"/>
      <c r="W37" s="108"/>
      <c r="X37" s="108"/>
      <c r="Y37" s="108"/>
      <c r="Z37" s="129"/>
      <c r="AA37" s="108"/>
      <c r="AB37" s="108"/>
      <c r="AC37" s="108"/>
      <c r="AD37" s="108"/>
      <c r="AE37" s="108"/>
      <c r="AF37" s="108"/>
      <c r="AG37" s="108"/>
      <c r="AH37" s="108"/>
      <c r="AI37" s="108"/>
      <c r="AJ37" s="108"/>
      <c r="AK37" s="108"/>
    </row>
    <row r="38" spans="1:37" ht="27.6" customHeight="1" x14ac:dyDescent="0.25">
      <c r="A38" s="232"/>
      <c r="B38" s="226"/>
      <c r="C38" s="60">
        <v>101</v>
      </c>
      <c r="D38" s="61" t="s">
        <v>104</v>
      </c>
      <c r="E38" s="125" t="s">
        <v>235</v>
      </c>
      <c r="F38" s="125" t="s">
        <v>337</v>
      </c>
      <c r="G38" s="125" t="s">
        <v>332</v>
      </c>
      <c r="H38" s="125" t="s">
        <v>240</v>
      </c>
      <c r="I38" s="51">
        <v>20</v>
      </c>
      <c r="J38" s="51">
        <v>30</v>
      </c>
      <c r="K38" s="126">
        <v>37.630000000000003</v>
      </c>
      <c r="L38" s="127">
        <v>50</v>
      </c>
      <c r="M38" s="89">
        <f t="shared" si="0"/>
        <v>50</v>
      </c>
      <c r="N38" s="49" t="str">
        <f t="shared" si="1"/>
        <v>OK</v>
      </c>
      <c r="O38" s="128"/>
      <c r="P38" s="128"/>
      <c r="Q38" s="128"/>
      <c r="R38" s="128"/>
      <c r="S38" s="128"/>
      <c r="T38" s="128"/>
      <c r="U38" s="128"/>
      <c r="V38" s="128"/>
      <c r="W38" s="108"/>
      <c r="X38" s="108"/>
      <c r="Y38" s="108"/>
      <c r="Z38" s="129"/>
      <c r="AA38" s="108"/>
      <c r="AB38" s="108"/>
      <c r="AC38" s="108"/>
      <c r="AD38" s="108"/>
      <c r="AE38" s="108"/>
      <c r="AF38" s="108"/>
      <c r="AG38" s="108"/>
      <c r="AH38" s="108"/>
      <c r="AI38" s="108"/>
      <c r="AJ38" s="108"/>
      <c r="AK38" s="108"/>
    </row>
    <row r="39" spans="1:37" ht="27.6" customHeight="1" x14ac:dyDescent="0.25">
      <c r="A39" s="232"/>
      <c r="B39" s="226"/>
      <c r="C39" s="60">
        <v>102</v>
      </c>
      <c r="D39" s="62" t="s">
        <v>105</v>
      </c>
      <c r="E39" s="125" t="s">
        <v>235</v>
      </c>
      <c r="F39" s="125" t="s">
        <v>480</v>
      </c>
      <c r="G39" s="125" t="s">
        <v>249</v>
      </c>
      <c r="H39" s="51" t="s">
        <v>240</v>
      </c>
      <c r="I39" s="51">
        <v>20</v>
      </c>
      <c r="J39" s="51">
        <v>30</v>
      </c>
      <c r="K39" s="126">
        <v>4.53</v>
      </c>
      <c r="L39" s="127">
        <v>50</v>
      </c>
      <c r="M39" s="89">
        <f t="shared" si="0"/>
        <v>50</v>
      </c>
      <c r="N39" s="49" t="str">
        <f t="shared" si="1"/>
        <v>OK</v>
      </c>
      <c r="O39" s="128"/>
      <c r="P39" s="128"/>
      <c r="Q39" s="128"/>
      <c r="R39" s="128"/>
      <c r="S39" s="128"/>
      <c r="T39" s="128"/>
      <c r="U39" s="128"/>
      <c r="V39" s="128"/>
      <c r="W39" s="108"/>
      <c r="X39" s="108"/>
      <c r="Y39" s="108"/>
      <c r="Z39" s="129"/>
      <c r="AA39" s="108"/>
      <c r="AB39" s="108"/>
      <c r="AC39" s="108"/>
      <c r="AD39" s="108"/>
      <c r="AE39" s="108"/>
      <c r="AF39" s="108"/>
      <c r="AG39" s="108"/>
      <c r="AH39" s="108"/>
      <c r="AI39" s="108"/>
      <c r="AJ39" s="108"/>
      <c r="AK39" s="108"/>
    </row>
    <row r="40" spans="1:37" ht="27.6" customHeight="1" x14ac:dyDescent="0.25">
      <c r="A40" s="232"/>
      <c r="B40" s="226"/>
      <c r="C40" s="60">
        <v>103</v>
      </c>
      <c r="D40" s="61" t="s">
        <v>106</v>
      </c>
      <c r="E40" s="125" t="s">
        <v>235</v>
      </c>
      <c r="F40" s="125" t="s">
        <v>470</v>
      </c>
      <c r="G40" s="125" t="s">
        <v>479</v>
      </c>
      <c r="H40" s="125" t="s">
        <v>243</v>
      </c>
      <c r="I40" s="51">
        <v>20</v>
      </c>
      <c r="J40" s="51">
        <v>30</v>
      </c>
      <c r="K40" s="126">
        <v>36.82</v>
      </c>
      <c r="L40" s="127">
        <v>50</v>
      </c>
      <c r="M40" s="89">
        <f t="shared" si="0"/>
        <v>50</v>
      </c>
      <c r="N40" s="49" t="str">
        <f t="shared" si="1"/>
        <v>OK</v>
      </c>
      <c r="O40" s="128"/>
      <c r="P40" s="128"/>
      <c r="Q40" s="128"/>
      <c r="R40" s="128"/>
      <c r="S40" s="128"/>
      <c r="T40" s="128"/>
      <c r="U40" s="128"/>
      <c r="V40" s="128"/>
      <c r="W40" s="108"/>
      <c r="X40" s="108"/>
      <c r="Y40" s="108"/>
      <c r="Z40" s="129"/>
      <c r="AA40" s="108"/>
      <c r="AB40" s="108"/>
      <c r="AC40" s="108"/>
      <c r="AD40" s="108"/>
      <c r="AE40" s="108"/>
      <c r="AF40" s="108"/>
      <c r="AG40" s="108"/>
      <c r="AH40" s="108"/>
      <c r="AI40" s="108"/>
      <c r="AJ40" s="108"/>
      <c r="AK40" s="108"/>
    </row>
    <row r="41" spans="1:37" ht="27.6" customHeight="1" x14ac:dyDescent="0.25">
      <c r="A41" s="232"/>
      <c r="B41" s="226"/>
      <c r="C41" s="57">
        <v>104</v>
      </c>
      <c r="D41" s="61" t="s">
        <v>107</v>
      </c>
      <c r="E41" s="125" t="s">
        <v>235</v>
      </c>
      <c r="F41" s="125" t="s">
        <v>470</v>
      </c>
      <c r="G41" s="125" t="s">
        <v>479</v>
      </c>
      <c r="H41" s="125" t="s">
        <v>243</v>
      </c>
      <c r="I41" s="51">
        <v>20</v>
      </c>
      <c r="J41" s="51">
        <v>30</v>
      </c>
      <c r="K41" s="126">
        <v>32.630000000000003</v>
      </c>
      <c r="L41" s="127">
        <v>50</v>
      </c>
      <c r="M41" s="89">
        <f t="shared" si="0"/>
        <v>50</v>
      </c>
      <c r="N41" s="49" t="str">
        <f t="shared" si="1"/>
        <v>OK</v>
      </c>
      <c r="O41" s="128"/>
      <c r="P41" s="128"/>
      <c r="Q41" s="128"/>
      <c r="R41" s="128"/>
      <c r="S41" s="128"/>
      <c r="T41" s="128"/>
      <c r="U41" s="128"/>
      <c r="V41" s="128"/>
      <c r="W41" s="108"/>
      <c r="X41" s="108"/>
      <c r="Y41" s="108"/>
      <c r="Z41" s="129"/>
      <c r="AA41" s="108"/>
      <c r="AB41" s="108"/>
      <c r="AC41" s="108"/>
      <c r="AD41" s="108"/>
      <c r="AE41" s="108"/>
      <c r="AF41" s="108"/>
      <c r="AG41" s="108"/>
      <c r="AH41" s="108"/>
      <c r="AI41" s="108"/>
      <c r="AJ41" s="108"/>
      <c r="AK41" s="108"/>
    </row>
    <row r="42" spans="1:37" ht="27.6" customHeight="1" x14ac:dyDescent="0.25">
      <c r="A42" s="232"/>
      <c r="B42" s="226"/>
      <c r="C42" s="60">
        <v>105</v>
      </c>
      <c r="D42" s="62" t="s">
        <v>108</v>
      </c>
      <c r="E42" s="125" t="s">
        <v>235</v>
      </c>
      <c r="F42" s="125" t="s">
        <v>470</v>
      </c>
      <c r="G42" s="125" t="s">
        <v>479</v>
      </c>
      <c r="H42" s="59" t="s">
        <v>243</v>
      </c>
      <c r="I42" s="51">
        <v>20</v>
      </c>
      <c r="J42" s="51">
        <v>30</v>
      </c>
      <c r="K42" s="126">
        <v>36.82</v>
      </c>
      <c r="L42" s="127">
        <v>50</v>
      </c>
      <c r="M42" s="89">
        <f t="shared" si="0"/>
        <v>50</v>
      </c>
      <c r="N42" s="49" t="str">
        <f t="shared" si="1"/>
        <v>OK</v>
      </c>
      <c r="O42" s="128"/>
      <c r="P42" s="128"/>
      <c r="Q42" s="128"/>
      <c r="R42" s="128"/>
      <c r="S42" s="128"/>
      <c r="T42" s="128"/>
      <c r="U42" s="128"/>
      <c r="V42" s="128"/>
      <c r="W42" s="108"/>
      <c r="X42" s="108"/>
      <c r="Y42" s="108"/>
      <c r="Z42" s="129"/>
      <c r="AA42" s="108"/>
      <c r="AB42" s="108"/>
      <c r="AC42" s="108"/>
      <c r="AD42" s="108"/>
      <c r="AE42" s="108"/>
      <c r="AF42" s="108"/>
      <c r="AG42" s="108"/>
      <c r="AH42" s="108"/>
      <c r="AI42" s="108"/>
      <c r="AJ42" s="108"/>
      <c r="AK42" s="108"/>
    </row>
    <row r="43" spans="1:37" ht="27.6" customHeight="1" x14ac:dyDescent="0.25">
      <c r="A43" s="232"/>
      <c r="B43" s="226"/>
      <c r="C43" s="60">
        <v>106</v>
      </c>
      <c r="D43" s="61" t="s">
        <v>109</v>
      </c>
      <c r="E43" s="125" t="s">
        <v>235</v>
      </c>
      <c r="F43" s="125" t="s">
        <v>470</v>
      </c>
      <c r="G43" s="125" t="s">
        <v>479</v>
      </c>
      <c r="H43" s="125" t="s">
        <v>243</v>
      </c>
      <c r="I43" s="51">
        <v>20</v>
      </c>
      <c r="J43" s="51">
        <v>30</v>
      </c>
      <c r="K43" s="126">
        <v>26.24</v>
      </c>
      <c r="L43" s="127">
        <v>50</v>
      </c>
      <c r="M43" s="89">
        <f t="shared" si="0"/>
        <v>50</v>
      </c>
      <c r="N43" s="49" t="str">
        <f t="shared" si="1"/>
        <v>OK</v>
      </c>
      <c r="O43" s="128"/>
      <c r="P43" s="128"/>
      <c r="Q43" s="128"/>
      <c r="R43" s="128"/>
      <c r="S43" s="128"/>
      <c r="T43" s="128"/>
      <c r="U43" s="128"/>
      <c r="V43" s="12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v>50</v>
      </c>
      <c r="M44" s="89">
        <f t="shared" si="0"/>
        <v>50</v>
      </c>
      <c r="N44" s="49" t="str">
        <f t="shared" si="1"/>
        <v>OK</v>
      </c>
      <c r="O44" s="128"/>
      <c r="P44" s="128"/>
      <c r="Q44" s="128"/>
      <c r="R44" s="128"/>
      <c r="S44" s="128"/>
      <c r="T44" s="128"/>
      <c r="U44" s="128"/>
      <c r="V44" s="12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v>50</v>
      </c>
      <c r="M45" s="89">
        <f t="shared" si="0"/>
        <v>50</v>
      </c>
      <c r="N45" s="49" t="str">
        <f t="shared" si="1"/>
        <v>OK</v>
      </c>
      <c r="O45" s="128"/>
      <c r="P45" s="128"/>
      <c r="Q45" s="128"/>
      <c r="R45" s="128"/>
      <c r="S45" s="128"/>
      <c r="T45" s="128"/>
      <c r="U45" s="128"/>
      <c r="V45" s="12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v>50</v>
      </c>
      <c r="M46" s="89">
        <f t="shared" si="0"/>
        <v>50</v>
      </c>
      <c r="N46" s="49" t="str">
        <f t="shared" si="1"/>
        <v>OK</v>
      </c>
      <c r="O46" s="128"/>
      <c r="P46" s="128"/>
      <c r="Q46" s="128"/>
      <c r="R46" s="128"/>
      <c r="S46" s="128"/>
      <c r="T46" s="128"/>
      <c r="U46" s="128"/>
      <c r="V46" s="12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v>50</v>
      </c>
      <c r="M47" s="89">
        <f t="shared" si="0"/>
        <v>50</v>
      </c>
      <c r="N47" s="49" t="str">
        <f t="shared" si="1"/>
        <v>OK</v>
      </c>
      <c r="O47" s="128"/>
      <c r="P47" s="128"/>
      <c r="Q47" s="128"/>
      <c r="R47" s="128"/>
      <c r="S47" s="128"/>
      <c r="T47" s="128"/>
      <c r="U47" s="128"/>
      <c r="V47" s="12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v>50</v>
      </c>
      <c r="M48" s="89">
        <f t="shared" si="0"/>
        <v>50</v>
      </c>
      <c r="N48" s="49" t="str">
        <f t="shared" si="1"/>
        <v>OK</v>
      </c>
      <c r="O48" s="128"/>
      <c r="P48" s="128"/>
      <c r="Q48" s="128"/>
      <c r="R48" s="128"/>
      <c r="S48" s="128"/>
      <c r="T48" s="128"/>
      <c r="U48" s="128"/>
      <c r="V48" s="12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v>50</v>
      </c>
      <c r="M49" s="89">
        <f t="shared" si="0"/>
        <v>40</v>
      </c>
      <c r="N49" s="49" t="str">
        <f t="shared" si="1"/>
        <v>OK</v>
      </c>
      <c r="O49" s="128">
        <v>10</v>
      </c>
      <c r="P49" s="128"/>
      <c r="Q49" s="128"/>
      <c r="R49" s="128"/>
      <c r="S49" s="128"/>
      <c r="T49" s="128"/>
      <c r="U49" s="128"/>
      <c r="V49" s="12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v>50</v>
      </c>
      <c r="M50" s="89">
        <f t="shared" si="0"/>
        <v>40</v>
      </c>
      <c r="N50" s="49" t="str">
        <f t="shared" si="1"/>
        <v>OK</v>
      </c>
      <c r="O50" s="128"/>
      <c r="P50" s="128"/>
      <c r="Q50" s="128">
        <v>10</v>
      </c>
      <c r="R50" s="128"/>
      <c r="S50" s="128"/>
      <c r="T50" s="128"/>
      <c r="U50" s="128"/>
      <c r="V50" s="128"/>
      <c r="W50" s="108"/>
      <c r="X50" s="108"/>
      <c r="Y50" s="108"/>
      <c r="Z50" s="109"/>
      <c r="AA50" s="108"/>
      <c r="AB50" s="108"/>
      <c r="AC50" s="108"/>
      <c r="AD50" s="108"/>
      <c r="AE50" s="108"/>
      <c r="AF50" s="108"/>
      <c r="AG50" s="108"/>
      <c r="AH50" s="108"/>
      <c r="AI50" s="108"/>
      <c r="AJ50" s="108"/>
      <c r="AK50" s="108"/>
    </row>
    <row r="51" spans="1:37" ht="24" customHeight="1" x14ac:dyDescent="0.25">
      <c r="A51" s="232"/>
      <c r="B51" s="226"/>
      <c r="C51" s="57">
        <v>114</v>
      </c>
      <c r="D51" s="61" t="s">
        <v>34</v>
      </c>
      <c r="E51" s="125" t="s">
        <v>235</v>
      </c>
      <c r="F51" s="125" t="s">
        <v>331</v>
      </c>
      <c r="G51" s="125" t="s">
        <v>248</v>
      </c>
      <c r="H51" s="125" t="s">
        <v>31</v>
      </c>
      <c r="I51" s="51">
        <v>20</v>
      </c>
      <c r="J51" s="51">
        <v>30</v>
      </c>
      <c r="K51" s="126">
        <v>5.14</v>
      </c>
      <c r="L51" s="127">
        <v>50</v>
      </c>
      <c r="M51" s="89">
        <f t="shared" si="0"/>
        <v>50</v>
      </c>
      <c r="N51" s="49" t="str">
        <f t="shared" si="1"/>
        <v>OK</v>
      </c>
      <c r="O51" s="128"/>
      <c r="P51" s="128"/>
      <c r="Q51" s="128"/>
      <c r="R51" s="128"/>
      <c r="S51" s="128"/>
      <c r="T51" s="128"/>
      <c r="U51" s="128"/>
      <c r="V51" s="128"/>
      <c r="W51" s="108"/>
      <c r="X51" s="108"/>
      <c r="Y51" s="108"/>
      <c r="Z51" s="109"/>
      <c r="AA51" s="108"/>
      <c r="AB51" s="108"/>
      <c r="AC51" s="108"/>
      <c r="AD51" s="108"/>
      <c r="AE51" s="108"/>
      <c r="AF51" s="108"/>
      <c r="AG51" s="108"/>
      <c r="AH51" s="108"/>
      <c r="AI51" s="108"/>
      <c r="AJ51" s="108"/>
      <c r="AK51" s="108"/>
    </row>
    <row r="52" spans="1:37" ht="24" customHeight="1" x14ac:dyDescent="0.25">
      <c r="A52" s="232"/>
      <c r="B52" s="226"/>
      <c r="C52" s="60">
        <v>115</v>
      </c>
      <c r="D52" s="61" t="s">
        <v>35</v>
      </c>
      <c r="E52" s="125" t="s">
        <v>235</v>
      </c>
      <c r="F52" s="125" t="s">
        <v>331</v>
      </c>
      <c r="G52" s="125" t="s">
        <v>248</v>
      </c>
      <c r="H52" s="125" t="s">
        <v>31</v>
      </c>
      <c r="I52" s="51">
        <v>20</v>
      </c>
      <c r="J52" s="51">
        <v>30</v>
      </c>
      <c r="K52" s="126">
        <v>3.81</v>
      </c>
      <c r="L52" s="127">
        <v>50</v>
      </c>
      <c r="M52" s="89">
        <f t="shared" si="0"/>
        <v>50</v>
      </c>
      <c r="N52" s="49" t="str">
        <f t="shared" si="1"/>
        <v>OK</v>
      </c>
      <c r="O52" s="128"/>
      <c r="P52" s="128"/>
      <c r="Q52" s="128"/>
      <c r="R52" s="128"/>
      <c r="S52" s="128"/>
      <c r="T52" s="128"/>
      <c r="U52" s="128"/>
      <c r="V52" s="128"/>
      <c r="W52" s="108"/>
      <c r="X52" s="108"/>
      <c r="Y52" s="108"/>
      <c r="Z52" s="109"/>
      <c r="AA52" s="108"/>
      <c r="AB52" s="108"/>
      <c r="AC52" s="108"/>
      <c r="AD52" s="108"/>
      <c r="AE52" s="108"/>
      <c r="AF52" s="108"/>
      <c r="AG52" s="108"/>
      <c r="AH52" s="108"/>
      <c r="AI52" s="108"/>
      <c r="AJ52" s="108"/>
      <c r="AK52" s="108"/>
    </row>
    <row r="53" spans="1:37" ht="24" customHeight="1" x14ac:dyDescent="0.25">
      <c r="A53" s="232"/>
      <c r="B53" s="226"/>
      <c r="C53" s="60">
        <v>116</v>
      </c>
      <c r="D53" s="61" t="s">
        <v>36</v>
      </c>
      <c r="E53" s="125" t="s">
        <v>235</v>
      </c>
      <c r="F53" s="125" t="s">
        <v>331</v>
      </c>
      <c r="G53" s="125" t="s">
        <v>248</v>
      </c>
      <c r="H53" s="125" t="s">
        <v>31</v>
      </c>
      <c r="I53" s="51">
        <v>20</v>
      </c>
      <c r="J53" s="51">
        <v>30</v>
      </c>
      <c r="K53" s="126">
        <v>1.97</v>
      </c>
      <c r="L53" s="127">
        <v>50</v>
      </c>
      <c r="M53" s="89">
        <f t="shared" si="0"/>
        <v>50</v>
      </c>
      <c r="N53" s="49" t="str">
        <f t="shared" si="1"/>
        <v>OK</v>
      </c>
      <c r="O53" s="128"/>
      <c r="P53" s="128"/>
      <c r="Q53" s="128"/>
      <c r="R53" s="128"/>
      <c r="S53" s="128"/>
      <c r="T53" s="128"/>
      <c r="U53" s="128"/>
      <c r="V53" s="128"/>
      <c r="W53" s="108"/>
      <c r="X53" s="108"/>
      <c r="Y53" s="108"/>
      <c r="Z53" s="109"/>
      <c r="AA53" s="108"/>
      <c r="AB53" s="108"/>
      <c r="AC53" s="108"/>
      <c r="AD53" s="108"/>
      <c r="AE53" s="108"/>
      <c r="AF53" s="108"/>
      <c r="AG53" s="108"/>
      <c r="AH53" s="108"/>
      <c r="AI53" s="108"/>
      <c r="AJ53" s="108"/>
      <c r="AK53" s="108"/>
    </row>
    <row r="54" spans="1:37" ht="24" customHeight="1" x14ac:dyDescent="0.25">
      <c r="A54" s="232"/>
      <c r="B54" s="226"/>
      <c r="C54" s="60">
        <v>117</v>
      </c>
      <c r="D54" s="61" t="s">
        <v>117</v>
      </c>
      <c r="E54" s="125" t="s">
        <v>235</v>
      </c>
      <c r="F54" s="125" t="s">
        <v>331</v>
      </c>
      <c r="G54" s="125" t="s">
        <v>248</v>
      </c>
      <c r="H54" s="125" t="s">
        <v>31</v>
      </c>
      <c r="I54" s="51">
        <v>20</v>
      </c>
      <c r="J54" s="51">
        <v>30</v>
      </c>
      <c r="K54" s="126">
        <v>15.06</v>
      </c>
      <c r="L54" s="127">
        <v>50</v>
      </c>
      <c r="M54" s="89">
        <f t="shared" si="0"/>
        <v>50</v>
      </c>
      <c r="N54" s="49" t="str">
        <f t="shared" si="1"/>
        <v>OK</v>
      </c>
      <c r="O54" s="128"/>
      <c r="P54" s="128"/>
      <c r="Q54" s="128"/>
      <c r="R54" s="128"/>
      <c r="S54" s="128"/>
      <c r="T54" s="128"/>
      <c r="U54" s="128"/>
      <c r="V54" s="128"/>
      <c r="W54" s="108"/>
      <c r="X54" s="108"/>
      <c r="Y54" s="108"/>
      <c r="Z54" s="109"/>
      <c r="AA54" s="108"/>
      <c r="AB54" s="108"/>
      <c r="AC54" s="108"/>
      <c r="AD54" s="108"/>
      <c r="AE54" s="108"/>
      <c r="AF54" s="108"/>
      <c r="AG54" s="108"/>
      <c r="AH54" s="108"/>
      <c r="AI54" s="108"/>
      <c r="AJ54" s="108"/>
      <c r="AK54" s="108"/>
    </row>
    <row r="55" spans="1:37" ht="24" customHeight="1" x14ac:dyDescent="0.25">
      <c r="A55" s="232"/>
      <c r="B55" s="226"/>
      <c r="C55" s="60">
        <v>118</v>
      </c>
      <c r="D55" s="61" t="s">
        <v>118</v>
      </c>
      <c r="E55" s="51" t="s">
        <v>235</v>
      </c>
      <c r="F55" s="51" t="s">
        <v>331</v>
      </c>
      <c r="G55" s="125" t="s">
        <v>248</v>
      </c>
      <c r="H55" s="59" t="s">
        <v>31</v>
      </c>
      <c r="I55" s="51">
        <v>20</v>
      </c>
      <c r="J55" s="51">
        <v>30</v>
      </c>
      <c r="K55" s="126">
        <v>15.06</v>
      </c>
      <c r="L55" s="127">
        <v>50</v>
      </c>
      <c r="M55" s="89">
        <f t="shared" si="0"/>
        <v>50</v>
      </c>
      <c r="N55" s="49" t="str">
        <f t="shared" si="1"/>
        <v>OK</v>
      </c>
      <c r="O55" s="128"/>
      <c r="P55" s="128"/>
      <c r="Q55" s="128"/>
      <c r="R55" s="128"/>
      <c r="S55" s="128"/>
      <c r="T55" s="128"/>
      <c r="U55" s="128"/>
      <c r="V55" s="128"/>
      <c r="W55" s="108"/>
      <c r="X55" s="108"/>
      <c r="Y55" s="108"/>
      <c r="Z55" s="109"/>
      <c r="AA55" s="108"/>
      <c r="AB55" s="108"/>
      <c r="AC55" s="108"/>
      <c r="AD55" s="108"/>
      <c r="AE55" s="108"/>
      <c r="AF55" s="108"/>
      <c r="AG55" s="108"/>
      <c r="AH55" s="108"/>
      <c r="AI55" s="108"/>
      <c r="AJ55" s="108"/>
      <c r="AK55" s="108"/>
    </row>
    <row r="56" spans="1:37" ht="24" customHeight="1" x14ac:dyDescent="0.25">
      <c r="A56" s="232"/>
      <c r="B56" s="226"/>
      <c r="C56" s="57">
        <v>119</v>
      </c>
      <c r="D56" s="62" t="s">
        <v>50</v>
      </c>
      <c r="E56" s="125" t="s">
        <v>235</v>
      </c>
      <c r="F56" s="125" t="s">
        <v>331</v>
      </c>
      <c r="G56" s="125" t="s">
        <v>248</v>
      </c>
      <c r="H56" s="125" t="s">
        <v>31</v>
      </c>
      <c r="I56" s="51">
        <v>20</v>
      </c>
      <c r="J56" s="51">
        <v>30</v>
      </c>
      <c r="K56" s="126">
        <v>14.22</v>
      </c>
      <c r="L56" s="127">
        <v>50</v>
      </c>
      <c r="M56" s="89">
        <f t="shared" si="0"/>
        <v>50</v>
      </c>
      <c r="N56" s="49" t="str">
        <f t="shared" si="1"/>
        <v>OK</v>
      </c>
      <c r="O56" s="128"/>
      <c r="P56" s="128"/>
      <c r="Q56" s="128"/>
      <c r="R56" s="128"/>
      <c r="S56" s="128"/>
      <c r="T56" s="128"/>
      <c r="U56" s="128"/>
      <c r="V56" s="128"/>
      <c r="W56" s="108"/>
      <c r="X56" s="108"/>
      <c r="Y56" s="108"/>
      <c r="Z56" s="109"/>
      <c r="AA56" s="108"/>
      <c r="AB56" s="108"/>
      <c r="AC56" s="108"/>
      <c r="AD56" s="108"/>
      <c r="AE56" s="108"/>
      <c r="AF56" s="108"/>
      <c r="AG56" s="108"/>
      <c r="AH56" s="108"/>
      <c r="AI56" s="108"/>
      <c r="AJ56" s="108"/>
      <c r="AK56" s="108"/>
    </row>
    <row r="57" spans="1:37" ht="24" customHeight="1" x14ac:dyDescent="0.25">
      <c r="A57" s="232"/>
      <c r="B57" s="226"/>
      <c r="C57" s="60">
        <v>120</v>
      </c>
      <c r="D57" s="62" t="s">
        <v>37</v>
      </c>
      <c r="E57" s="125" t="s">
        <v>235</v>
      </c>
      <c r="F57" s="125" t="s">
        <v>331</v>
      </c>
      <c r="G57" s="125" t="s">
        <v>248</v>
      </c>
      <c r="H57" s="125" t="s">
        <v>31</v>
      </c>
      <c r="I57" s="51">
        <v>20</v>
      </c>
      <c r="J57" s="51">
        <v>30</v>
      </c>
      <c r="K57" s="126">
        <v>15.4</v>
      </c>
      <c r="L57" s="127">
        <v>50</v>
      </c>
      <c r="M57" s="89">
        <f t="shared" si="0"/>
        <v>50</v>
      </c>
      <c r="N57" s="49" t="str">
        <f t="shared" si="1"/>
        <v>OK</v>
      </c>
      <c r="O57" s="128"/>
      <c r="P57" s="128"/>
      <c r="Q57" s="128"/>
      <c r="R57" s="128"/>
      <c r="S57" s="128"/>
      <c r="T57" s="128"/>
      <c r="U57" s="128"/>
      <c r="V57" s="128"/>
      <c r="W57" s="108"/>
      <c r="X57" s="108"/>
      <c r="Y57" s="108"/>
      <c r="Z57" s="109"/>
      <c r="AA57" s="108"/>
      <c r="AB57" s="108"/>
      <c r="AC57" s="108"/>
      <c r="AD57" s="108"/>
      <c r="AE57" s="108"/>
      <c r="AF57" s="108"/>
      <c r="AG57" s="108"/>
      <c r="AH57" s="108"/>
      <c r="AI57" s="108"/>
      <c r="AJ57" s="108"/>
      <c r="AK57" s="108"/>
    </row>
    <row r="58" spans="1:37" ht="24" customHeight="1" x14ac:dyDescent="0.25">
      <c r="A58" s="232"/>
      <c r="B58" s="226"/>
      <c r="C58" s="60">
        <v>121</v>
      </c>
      <c r="D58" s="62" t="s">
        <v>38</v>
      </c>
      <c r="E58" s="125" t="s">
        <v>235</v>
      </c>
      <c r="F58" s="125" t="s">
        <v>331</v>
      </c>
      <c r="G58" s="125" t="s">
        <v>248</v>
      </c>
      <c r="H58" s="125" t="s">
        <v>31</v>
      </c>
      <c r="I58" s="51">
        <v>20</v>
      </c>
      <c r="J58" s="51">
        <v>30</v>
      </c>
      <c r="K58" s="126">
        <v>18.760000000000002</v>
      </c>
      <c r="L58" s="127">
        <v>50</v>
      </c>
      <c r="M58" s="89">
        <f t="shared" si="0"/>
        <v>50</v>
      </c>
      <c r="N58" s="49" t="str">
        <f t="shared" si="1"/>
        <v>OK</v>
      </c>
      <c r="O58" s="128"/>
      <c r="P58" s="128"/>
      <c r="Q58" s="128"/>
      <c r="R58" s="128"/>
      <c r="S58" s="128"/>
      <c r="T58" s="128"/>
      <c r="U58" s="128"/>
      <c r="V58" s="128"/>
      <c r="W58" s="108"/>
      <c r="X58" s="108"/>
      <c r="Y58" s="108"/>
      <c r="Z58" s="109"/>
      <c r="AA58" s="108"/>
      <c r="AB58" s="108"/>
      <c r="AC58" s="108"/>
      <c r="AD58" s="108"/>
      <c r="AE58" s="108"/>
      <c r="AF58" s="108"/>
      <c r="AG58" s="108"/>
      <c r="AH58" s="108"/>
      <c r="AI58" s="108"/>
      <c r="AJ58" s="108"/>
      <c r="AK58" s="108"/>
    </row>
    <row r="59" spans="1:37" ht="24" customHeight="1" x14ac:dyDescent="0.25">
      <c r="A59" s="232"/>
      <c r="B59" s="226"/>
      <c r="C59" s="60">
        <v>122</v>
      </c>
      <c r="D59" s="62" t="s">
        <v>39</v>
      </c>
      <c r="E59" s="51" t="s">
        <v>235</v>
      </c>
      <c r="F59" s="51" t="s">
        <v>331</v>
      </c>
      <c r="G59" s="125" t="s">
        <v>248</v>
      </c>
      <c r="H59" s="59" t="s">
        <v>31</v>
      </c>
      <c r="I59" s="51">
        <v>20</v>
      </c>
      <c r="J59" s="51">
        <v>30</v>
      </c>
      <c r="K59" s="126">
        <v>17.38</v>
      </c>
      <c r="L59" s="127">
        <v>50</v>
      </c>
      <c r="M59" s="89">
        <f t="shared" si="0"/>
        <v>50</v>
      </c>
      <c r="N59" s="49" t="str">
        <f t="shared" si="1"/>
        <v>OK</v>
      </c>
      <c r="O59" s="128"/>
      <c r="P59" s="128"/>
      <c r="Q59" s="128"/>
      <c r="R59" s="128"/>
      <c r="S59" s="128"/>
      <c r="T59" s="128"/>
      <c r="U59" s="128"/>
      <c r="V59" s="128"/>
      <c r="W59" s="108"/>
      <c r="X59" s="108"/>
      <c r="Y59" s="108"/>
      <c r="Z59" s="109"/>
      <c r="AA59" s="108"/>
      <c r="AB59" s="108"/>
      <c r="AC59" s="108"/>
      <c r="AD59" s="108"/>
      <c r="AE59" s="108"/>
      <c r="AF59" s="108"/>
      <c r="AG59" s="108"/>
      <c r="AH59" s="108"/>
      <c r="AI59" s="108"/>
      <c r="AJ59" s="108"/>
      <c r="AK59" s="108"/>
    </row>
    <row r="60" spans="1:37" ht="24" customHeight="1" x14ac:dyDescent="0.25">
      <c r="A60" s="232"/>
      <c r="B60" s="226"/>
      <c r="C60" s="60">
        <v>123</v>
      </c>
      <c r="D60" s="61" t="s">
        <v>119</v>
      </c>
      <c r="E60" s="51" t="s">
        <v>235</v>
      </c>
      <c r="F60" s="51" t="s">
        <v>470</v>
      </c>
      <c r="G60" s="125" t="s">
        <v>479</v>
      </c>
      <c r="H60" s="51" t="s">
        <v>243</v>
      </c>
      <c r="I60" s="51">
        <v>20</v>
      </c>
      <c r="J60" s="51">
        <v>30</v>
      </c>
      <c r="K60" s="126">
        <v>4.24</v>
      </c>
      <c r="L60" s="127">
        <v>50</v>
      </c>
      <c r="M60" s="89">
        <f t="shared" si="0"/>
        <v>50</v>
      </c>
      <c r="N60" s="49" t="str">
        <f t="shared" si="1"/>
        <v>OK</v>
      </c>
      <c r="O60" s="128"/>
      <c r="P60" s="128"/>
      <c r="Q60" s="128"/>
      <c r="R60" s="128"/>
      <c r="S60" s="128"/>
      <c r="T60" s="128"/>
      <c r="U60" s="128"/>
      <c r="V60" s="128"/>
      <c r="W60" s="108"/>
      <c r="X60" s="108"/>
      <c r="Y60" s="108"/>
      <c r="Z60" s="109"/>
      <c r="AA60" s="108"/>
      <c r="AB60" s="108"/>
      <c r="AC60" s="108"/>
      <c r="AD60" s="108"/>
      <c r="AE60" s="108"/>
      <c r="AF60" s="108"/>
      <c r="AG60" s="108"/>
      <c r="AH60" s="108"/>
      <c r="AI60" s="108"/>
      <c r="AJ60" s="108"/>
      <c r="AK60" s="108"/>
    </row>
    <row r="61" spans="1:37" ht="24" customHeight="1" x14ac:dyDescent="0.25">
      <c r="A61" s="232"/>
      <c r="B61" s="226"/>
      <c r="C61" s="57">
        <v>124</v>
      </c>
      <c r="D61" s="61" t="s">
        <v>120</v>
      </c>
      <c r="E61" s="125" t="s">
        <v>235</v>
      </c>
      <c r="F61" s="125" t="s">
        <v>470</v>
      </c>
      <c r="G61" s="125" t="s">
        <v>479</v>
      </c>
      <c r="H61" s="59" t="s">
        <v>243</v>
      </c>
      <c r="I61" s="51">
        <v>20</v>
      </c>
      <c r="J61" s="51">
        <v>30</v>
      </c>
      <c r="K61" s="126">
        <v>4.62</v>
      </c>
      <c r="L61" s="127">
        <v>50</v>
      </c>
      <c r="M61" s="89">
        <f t="shared" si="0"/>
        <v>50</v>
      </c>
      <c r="N61" s="49" t="str">
        <f t="shared" si="1"/>
        <v>OK</v>
      </c>
      <c r="O61" s="128"/>
      <c r="P61" s="128"/>
      <c r="Q61" s="128"/>
      <c r="R61" s="128"/>
      <c r="S61" s="128"/>
      <c r="T61" s="128"/>
      <c r="U61" s="128"/>
      <c r="V61" s="12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v>50</v>
      </c>
      <c r="M62" s="89">
        <f t="shared" si="0"/>
        <v>50</v>
      </c>
      <c r="N62" s="49" t="str">
        <f t="shared" si="1"/>
        <v>OK</v>
      </c>
      <c r="O62" s="128"/>
      <c r="P62" s="128"/>
      <c r="Q62" s="128"/>
      <c r="R62" s="128"/>
      <c r="S62" s="128"/>
      <c r="T62" s="128"/>
      <c r="U62" s="128"/>
      <c r="V62" s="12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v>50</v>
      </c>
      <c r="M63" s="89">
        <f t="shared" si="0"/>
        <v>50</v>
      </c>
      <c r="N63" s="49" t="str">
        <f t="shared" si="1"/>
        <v>OK</v>
      </c>
      <c r="O63" s="128"/>
      <c r="P63" s="128"/>
      <c r="Q63" s="128"/>
      <c r="R63" s="128"/>
      <c r="S63" s="128"/>
      <c r="T63" s="128"/>
      <c r="U63" s="128"/>
      <c r="V63" s="12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v>50</v>
      </c>
      <c r="M64" s="89">
        <f t="shared" si="0"/>
        <v>40</v>
      </c>
      <c r="N64" s="49" t="str">
        <f t="shared" si="1"/>
        <v>OK</v>
      </c>
      <c r="O64" s="128">
        <v>10</v>
      </c>
      <c r="P64" s="128"/>
      <c r="Q64" s="128"/>
      <c r="R64" s="128"/>
      <c r="S64" s="128"/>
      <c r="T64" s="128"/>
      <c r="U64" s="128"/>
      <c r="V64" s="12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v>50</v>
      </c>
      <c r="M65" s="89">
        <f t="shared" si="0"/>
        <v>50</v>
      </c>
      <c r="N65" s="49" t="str">
        <f t="shared" si="1"/>
        <v>OK</v>
      </c>
      <c r="O65" s="128"/>
      <c r="P65" s="128"/>
      <c r="Q65" s="128"/>
      <c r="R65" s="128"/>
      <c r="S65" s="128"/>
      <c r="T65" s="128"/>
      <c r="U65" s="128"/>
      <c r="V65" s="12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v>50</v>
      </c>
      <c r="M66" s="89">
        <f t="shared" si="0"/>
        <v>50</v>
      </c>
      <c r="N66" s="49" t="str">
        <f t="shared" si="1"/>
        <v>OK</v>
      </c>
      <c r="O66" s="128"/>
      <c r="P66" s="128"/>
      <c r="Q66" s="128"/>
      <c r="R66" s="128"/>
      <c r="S66" s="128"/>
      <c r="T66" s="128"/>
      <c r="U66" s="128"/>
      <c r="V66" s="12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v>50</v>
      </c>
      <c r="M67" s="89">
        <f t="shared" si="0"/>
        <v>50</v>
      </c>
      <c r="N67" s="49" t="str">
        <f t="shared" si="1"/>
        <v>OK</v>
      </c>
      <c r="O67" s="128"/>
      <c r="P67" s="128"/>
      <c r="Q67" s="128"/>
      <c r="R67" s="128"/>
      <c r="S67" s="128"/>
      <c r="T67" s="128"/>
      <c r="U67" s="128"/>
      <c r="V67" s="12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v>50</v>
      </c>
      <c r="M68" s="89">
        <f t="shared" ref="M68:M131" si="2">L68-(SUM(O68:AK68))</f>
        <v>50</v>
      </c>
      <c r="N68" s="49" t="str">
        <f t="shared" si="1"/>
        <v>OK</v>
      </c>
      <c r="O68" s="128"/>
      <c r="P68" s="128"/>
      <c r="Q68" s="128"/>
      <c r="R68" s="128"/>
      <c r="S68" s="128"/>
      <c r="T68" s="128"/>
      <c r="U68" s="128"/>
      <c r="V68" s="12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v>50</v>
      </c>
      <c r="M69" s="89">
        <f t="shared" si="2"/>
        <v>50</v>
      </c>
      <c r="N69" s="49" t="str">
        <f t="shared" ref="N69:N132" si="3">IF(M69&lt;0,"ATENÇÃO","OK")</f>
        <v>OK</v>
      </c>
      <c r="O69" s="128"/>
      <c r="P69" s="128"/>
      <c r="Q69" s="128"/>
      <c r="R69" s="128"/>
      <c r="S69" s="128"/>
      <c r="T69" s="128"/>
      <c r="U69" s="128"/>
      <c r="V69" s="12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v>50</v>
      </c>
      <c r="M70" s="89">
        <f t="shared" si="2"/>
        <v>50</v>
      </c>
      <c r="N70" s="49" t="str">
        <f t="shared" si="3"/>
        <v>OK</v>
      </c>
      <c r="O70" s="128"/>
      <c r="P70" s="128"/>
      <c r="Q70" s="128"/>
      <c r="R70" s="128"/>
      <c r="S70" s="128"/>
      <c r="T70" s="128"/>
      <c r="U70" s="128"/>
      <c r="V70" s="12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v>50</v>
      </c>
      <c r="M71" s="89">
        <f t="shared" si="2"/>
        <v>50</v>
      </c>
      <c r="N71" s="49" t="str">
        <f t="shared" si="3"/>
        <v>OK</v>
      </c>
      <c r="O71" s="128"/>
      <c r="P71" s="128"/>
      <c r="Q71" s="128"/>
      <c r="R71" s="128"/>
      <c r="S71" s="128"/>
      <c r="T71" s="128"/>
      <c r="U71" s="128"/>
      <c r="V71" s="12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v>50</v>
      </c>
      <c r="M72" s="89">
        <f t="shared" si="2"/>
        <v>50</v>
      </c>
      <c r="N72" s="49" t="str">
        <f t="shared" si="3"/>
        <v>OK</v>
      </c>
      <c r="O72" s="128"/>
      <c r="P72" s="128"/>
      <c r="Q72" s="128"/>
      <c r="R72" s="128"/>
      <c r="S72" s="128"/>
      <c r="T72" s="128"/>
      <c r="U72" s="128"/>
      <c r="V72" s="12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v>50</v>
      </c>
      <c r="M73" s="89">
        <f t="shared" si="2"/>
        <v>50</v>
      </c>
      <c r="N73" s="49" t="str">
        <f t="shared" si="3"/>
        <v>OK</v>
      </c>
      <c r="O73" s="128"/>
      <c r="P73" s="128"/>
      <c r="Q73" s="128"/>
      <c r="R73" s="128"/>
      <c r="S73" s="128"/>
      <c r="T73" s="128"/>
      <c r="U73" s="128"/>
      <c r="V73" s="12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v>50</v>
      </c>
      <c r="M74" s="89">
        <f t="shared" si="2"/>
        <v>50</v>
      </c>
      <c r="N74" s="49" t="str">
        <f t="shared" si="3"/>
        <v>OK</v>
      </c>
      <c r="O74" s="128"/>
      <c r="P74" s="128"/>
      <c r="Q74" s="128"/>
      <c r="R74" s="128"/>
      <c r="S74" s="128"/>
      <c r="T74" s="128"/>
      <c r="U74" s="128"/>
      <c r="V74" s="12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v>50</v>
      </c>
      <c r="M75" s="89">
        <f t="shared" si="2"/>
        <v>50</v>
      </c>
      <c r="N75" s="49" t="str">
        <f t="shared" si="3"/>
        <v>OK</v>
      </c>
      <c r="O75" s="128"/>
      <c r="P75" s="128"/>
      <c r="Q75" s="128"/>
      <c r="R75" s="128"/>
      <c r="S75" s="128"/>
      <c r="T75" s="128"/>
      <c r="U75" s="128"/>
      <c r="V75" s="12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v>50</v>
      </c>
      <c r="M76" s="89">
        <f t="shared" si="2"/>
        <v>50</v>
      </c>
      <c r="N76" s="49" t="str">
        <f t="shared" si="3"/>
        <v>OK</v>
      </c>
      <c r="O76" s="128"/>
      <c r="P76" s="128"/>
      <c r="Q76" s="128"/>
      <c r="R76" s="128"/>
      <c r="S76" s="128"/>
      <c r="T76" s="128"/>
      <c r="U76" s="128"/>
      <c r="V76" s="12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v>50</v>
      </c>
      <c r="M77" s="89">
        <f t="shared" si="2"/>
        <v>50</v>
      </c>
      <c r="N77" s="49" t="str">
        <f t="shared" si="3"/>
        <v>OK</v>
      </c>
      <c r="O77" s="128"/>
      <c r="P77" s="128"/>
      <c r="Q77" s="128"/>
      <c r="R77" s="128"/>
      <c r="S77" s="128"/>
      <c r="T77" s="128"/>
      <c r="U77" s="128"/>
      <c r="V77" s="12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v>50</v>
      </c>
      <c r="M78" s="89">
        <f t="shared" si="2"/>
        <v>50</v>
      </c>
      <c r="N78" s="49" t="str">
        <f t="shared" si="3"/>
        <v>OK</v>
      </c>
      <c r="O78" s="128"/>
      <c r="P78" s="128"/>
      <c r="Q78" s="128"/>
      <c r="R78" s="128"/>
      <c r="S78" s="128"/>
      <c r="T78" s="128"/>
      <c r="U78" s="128"/>
      <c r="V78" s="12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v>50</v>
      </c>
      <c r="M79" s="89">
        <f t="shared" si="2"/>
        <v>50</v>
      </c>
      <c r="N79" s="49" t="str">
        <f t="shared" si="3"/>
        <v>OK</v>
      </c>
      <c r="O79" s="128"/>
      <c r="P79" s="128"/>
      <c r="Q79" s="128"/>
      <c r="R79" s="128"/>
      <c r="S79" s="128"/>
      <c r="T79" s="128"/>
      <c r="U79" s="128"/>
      <c r="V79" s="12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v>50</v>
      </c>
      <c r="M80" s="89">
        <f t="shared" si="2"/>
        <v>45</v>
      </c>
      <c r="N80" s="49" t="str">
        <f t="shared" si="3"/>
        <v>OK</v>
      </c>
      <c r="O80" s="128">
        <v>5</v>
      </c>
      <c r="P80" s="128"/>
      <c r="Q80" s="128"/>
      <c r="R80" s="128"/>
      <c r="S80" s="128"/>
      <c r="T80" s="128"/>
      <c r="U80" s="128"/>
      <c r="V80" s="12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v>50</v>
      </c>
      <c r="M81" s="89">
        <f t="shared" si="2"/>
        <v>45</v>
      </c>
      <c r="N81" s="49" t="str">
        <f t="shared" si="3"/>
        <v>OK</v>
      </c>
      <c r="O81" s="128">
        <v>5</v>
      </c>
      <c r="P81" s="128"/>
      <c r="Q81" s="128"/>
      <c r="R81" s="128"/>
      <c r="S81" s="128"/>
      <c r="T81" s="128"/>
      <c r="U81" s="128"/>
      <c r="V81" s="128"/>
      <c r="W81" s="108"/>
      <c r="X81" s="108"/>
      <c r="Y81" s="108"/>
      <c r="Z81" s="109"/>
      <c r="AA81" s="108"/>
      <c r="AB81" s="108"/>
      <c r="AC81" s="108"/>
      <c r="AD81" s="108"/>
      <c r="AE81" s="108"/>
      <c r="AF81" s="108"/>
      <c r="AG81" s="108"/>
      <c r="AH81" s="108"/>
      <c r="AI81" s="108"/>
      <c r="AJ81" s="108"/>
      <c r="AK81" s="108"/>
    </row>
    <row r="82" spans="1:37" ht="45.6" customHeight="1" x14ac:dyDescent="0.25">
      <c r="A82" s="232"/>
      <c r="B82" s="226"/>
      <c r="C82" s="60">
        <v>145</v>
      </c>
      <c r="D82" s="61" t="s">
        <v>45</v>
      </c>
      <c r="E82" s="125" t="s">
        <v>235</v>
      </c>
      <c r="F82" s="125" t="s">
        <v>338</v>
      </c>
      <c r="G82" s="56" t="s">
        <v>339</v>
      </c>
      <c r="H82" s="59" t="s">
        <v>31</v>
      </c>
      <c r="I82" s="51">
        <v>20</v>
      </c>
      <c r="J82" s="51">
        <v>30</v>
      </c>
      <c r="K82" s="126">
        <v>46.5</v>
      </c>
      <c r="L82" s="127">
        <v>51</v>
      </c>
      <c r="M82" s="89">
        <f t="shared" si="2"/>
        <v>48</v>
      </c>
      <c r="N82" s="49" t="str">
        <f t="shared" si="3"/>
        <v>OK</v>
      </c>
      <c r="O82" s="128">
        <v>3</v>
      </c>
      <c r="P82" s="128"/>
      <c r="Q82" s="128"/>
      <c r="R82" s="128"/>
      <c r="S82" s="128"/>
      <c r="T82" s="128"/>
      <c r="U82" s="128"/>
      <c r="V82" s="128"/>
      <c r="W82" s="108"/>
      <c r="X82" s="108"/>
      <c r="Y82" s="108"/>
      <c r="Z82" s="109"/>
      <c r="AA82" s="108"/>
      <c r="AB82" s="108"/>
      <c r="AC82" s="108"/>
      <c r="AD82" s="108"/>
      <c r="AE82" s="108"/>
      <c r="AF82" s="108"/>
      <c r="AG82" s="108"/>
      <c r="AH82" s="108"/>
      <c r="AI82" s="108"/>
      <c r="AJ82" s="108"/>
      <c r="AK82" s="108"/>
    </row>
    <row r="83" spans="1:37" ht="45.6" customHeight="1" x14ac:dyDescent="0.25">
      <c r="A83" s="232"/>
      <c r="B83" s="226"/>
      <c r="C83" s="60">
        <v>146</v>
      </c>
      <c r="D83" s="61" t="s">
        <v>46</v>
      </c>
      <c r="E83" s="125" t="s">
        <v>235</v>
      </c>
      <c r="F83" s="125" t="s">
        <v>340</v>
      </c>
      <c r="G83" s="56" t="s">
        <v>486</v>
      </c>
      <c r="H83" s="125" t="s">
        <v>31</v>
      </c>
      <c r="I83" s="51">
        <v>20</v>
      </c>
      <c r="J83" s="51">
        <v>30</v>
      </c>
      <c r="K83" s="126">
        <v>7.93</v>
      </c>
      <c r="L83" s="127">
        <v>203</v>
      </c>
      <c r="M83" s="89">
        <f t="shared" si="2"/>
        <v>103</v>
      </c>
      <c r="N83" s="49" t="str">
        <f t="shared" si="3"/>
        <v>OK</v>
      </c>
      <c r="O83" s="128">
        <v>100</v>
      </c>
      <c r="P83" s="128"/>
      <c r="Q83" s="128"/>
      <c r="R83" s="128"/>
      <c r="S83" s="128"/>
      <c r="T83" s="128"/>
      <c r="U83" s="128"/>
      <c r="V83" s="128"/>
      <c r="W83" s="108"/>
      <c r="X83" s="108"/>
      <c r="Y83" s="108"/>
      <c r="Z83" s="109"/>
      <c r="AA83" s="108"/>
      <c r="AB83" s="108"/>
      <c r="AC83" s="108"/>
      <c r="AD83" s="108"/>
      <c r="AE83" s="108"/>
      <c r="AF83" s="108"/>
      <c r="AG83" s="108"/>
      <c r="AH83" s="108"/>
      <c r="AI83" s="108"/>
      <c r="AJ83" s="108"/>
      <c r="AK83" s="108"/>
    </row>
    <row r="84" spans="1:37" ht="56.45" customHeight="1" x14ac:dyDescent="0.25">
      <c r="A84" s="232"/>
      <c r="B84" s="226"/>
      <c r="C84" s="60">
        <v>147</v>
      </c>
      <c r="D84" s="61" t="s">
        <v>121</v>
      </c>
      <c r="E84" s="125" t="s">
        <v>235</v>
      </c>
      <c r="F84" s="125" t="s">
        <v>487</v>
      </c>
      <c r="G84" s="125" t="s">
        <v>488</v>
      </c>
      <c r="H84" s="125" t="s">
        <v>31</v>
      </c>
      <c r="I84" s="51">
        <v>20</v>
      </c>
      <c r="J84" s="51">
        <v>30</v>
      </c>
      <c r="K84" s="126">
        <v>37.49</v>
      </c>
      <c r="L84" s="127">
        <v>50</v>
      </c>
      <c r="M84" s="89">
        <f t="shared" si="2"/>
        <v>40</v>
      </c>
      <c r="N84" s="49" t="str">
        <f t="shared" si="3"/>
        <v>OK</v>
      </c>
      <c r="O84" s="128"/>
      <c r="P84" s="128"/>
      <c r="Q84" s="128">
        <v>10</v>
      </c>
      <c r="R84" s="128"/>
      <c r="S84" s="128"/>
      <c r="T84" s="128"/>
      <c r="U84" s="128"/>
      <c r="V84" s="128"/>
      <c r="W84" s="108"/>
      <c r="X84" s="108"/>
      <c r="Y84" s="108"/>
      <c r="Z84" s="109"/>
      <c r="AA84" s="108"/>
      <c r="AB84" s="108"/>
      <c r="AC84" s="108"/>
      <c r="AD84" s="108"/>
      <c r="AE84" s="108"/>
      <c r="AF84" s="108"/>
      <c r="AG84" s="108"/>
      <c r="AH84" s="108"/>
      <c r="AI84" s="108"/>
      <c r="AJ84" s="108"/>
      <c r="AK84" s="108"/>
    </row>
    <row r="85" spans="1:37" ht="29.45" customHeight="1" x14ac:dyDescent="0.25">
      <c r="A85" s="232"/>
      <c r="B85" s="226"/>
      <c r="C85" s="60">
        <v>148</v>
      </c>
      <c r="D85" s="61" t="s">
        <v>49</v>
      </c>
      <c r="E85" s="125" t="s">
        <v>235</v>
      </c>
      <c r="F85" s="125" t="s">
        <v>474</v>
      </c>
      <c r="G85" s="125" t="s">
        <v>489</v>
      </c>
      <c r="H85" s="125" t="s">
        <v>31</v>
      </c>
      <c r="I85" s="51">
        <v>20</v>
      </c>
      <c r="J85" s="51">
        <v>30</v>
      </c>
      <c r="K85" s="126">
        <v>20.100000000000001</v>
      </c>
      <c r="L85" s="127">
        <v>50</v>
      </c>
      <c r="M85" s="89">
        <f t="shared" si="2"/>
        <v>50</v>
      </c>
      <c r="N85" s="49" t="str">
        <f t="shared" si="3"/>
        <v>OK</v>
      </c>
      <c r="O85" s="128"/>
      <c r="P85" s="128"/>
      <c r="Q85" s="128"/>
      <c r="R85" s="128"/>
      <c r="S85" s="128"/>
      <c r="T85" s="128"/>
      <c r="U85" s="128"/>
      <c r="V85" s="12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28"/>
      <c r="P86" s="128"/>
      <c r="Q86" s="128"/>
      <c r="R86" s="128"/>
      <c r="S86" s="128"/>
      <c r="T86" s="128"/>
      <c r="U86" s="128"/>
      <c r="V86" s="12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v>50</v>
      </c>
      <c r="M87" s="89">
        <f t="shared" si="2"/>
        <v>50</v>
      </c>
      <c r="N87" s="49" t="str">
        <f t="shared" si="3"/>
        <v>OK</v>
      </c>
      <c r="O87" s="128"/>
      <c r="P87" s="128"/>
      <c r="Q87" s="128"/>
      <c r="R87" s="128"/>
      <c r="S87" s="128"/>
      <c r="T87" s="128"/>
      <c r="U87" s="128"/>
      <c r="V87" s="12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v>50</v>
      </c>
      <c r="M88" s="89">
        <f t="shared" si="2"/>
        <v>50</v>
      </c>
      <c r="N88" s="49" t="str">
        <f t="shared" si="3"/>
        <v>OK</v>
      </c>
      <c r="O88" s="128"/>
      <c r="P88" s="128"/>
      <c r="Q88" s="128"/>
      <c r="R88" s="128"/>
      <c r="S88" s="128"/>
      <c r="T88" s="128"/>
      <c r="U88" s="128"/>
      <c r="V88" s="12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v>50</v>
      </c>
      <c r="M89" s="89">
        <f t="shared" si="2"/>
        <v>50</v>
      </c>
      <c r="N89" s="49" t="str">
        <f t="shared" si="3"/>
        <v>OK</v>
      </c>
      <c r="O89" s="128"/>
      <c r="P89" s="128"/>
      <c r="Q89" s="128"/>
      <c r="R89" s="128"/>
      <c r="S89" s="128"/>
      <c r="T89" s="128"/>
      <c r="U89" s="128"/>
      <c r="V89" s="12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v>50</v>
      </c>
      <c r="M90" s="89">
        <f t="shared" si="2"/>
        <v>50</v>
      </c>
      <c r="N90" s="49" t="str">
        <f t="shared" si="3"/>
        <v>OK</v>
      </c>
      <c r="O90" s="128"/>
      <c r="P90" s="128"/>
      <c r="Q90" s="128"/>
      <c r="R90" s="128"/>
      <c r="S90" s="128"/>
      <c r="T90" s="128"/>
      <c r="U90" s="128"/>
      <c r="V90" s="12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v>50</v>
      </c>
      <c r="M91" s="89">
        <f t="shared" si="2"/>
        <v>50</v>
      </c>
      <c r="N91" s="49" t="str">
        <f t="shared" si="3"/>
        <v>OK</v>
      </c>
      <c r="O91" s="128"/>
      <c r="P91" s="128"/>
      <c r="Q91" s="128"/>
      <c r="R91" s="128"/>
      <c r="S91" s="128"/>
      <c r="T91" s="128"/>
      <c r="U91" s="128"/>
      <c r="V91" s="12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v>50</v>
      </c>
      <c r="M92" s="89">
        <f t="shared" si="2"/>
        <v>50</v>
      </c>
      <c r="N92" s="49" t="str">
        <f t="shared" si="3"/>
        <v>OK</v>
      </c>
      <c r="O92" s="128"/>
      <c r="P92" s="128"/>
      <c r="Q92" s="128"/>
      <c r="R92" s="128"/>
      <c r="S92" s="128"/>
      <c r="T92" s="128"/>
      <c r="U92" s="128"/>
      <c r="V92" s="12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v>50</v>
      </c>
      <c r="M93" s="89">
        <f t="shared" si="2"/>
        <v>50</v>
      </c>
      <c r="N93" s="49" t="str">
        <f t="shared" si="3"/>
        <v>OK</v>
      </c>
      <c r="O93" s="128"/>
      <c r="P93" s="128"/>
      <c r="Q93" s="128"/>
      <c r="R93" s="128"/>
      <c r="S93" s="128"/>
      <c r="T93" s="128"/>
      <c r="U93" s="128"/>
      <c r="V93" s="12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v>50</v>
      </c>
      <c r="M94" s="89">
        <f t="shared" si="2"/>
        <v>50</v>
      </c>
      <c r="N94" s="49" t="str">
        <f t="shared" si="3"/>
        <v>OK</v>
      </c>
      <c r="O94" s="128"/>
      <c r="P94" s="128"/>
      <c r="Q94" s="128"/>
      <c r="R94" s="128"/>
      <c r="S94" s="128"/>
      <c r="T94" s="128"/>
      <c r="U94" s="128"/>
      <c r="V94" s="12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v>50</v>
      </c>
      <c r="M95" s="89">
        <f t="shared" si="2"/>
        <v>50</v>
      </c>
      <c r="N95" s="49" t="str">
        <f t="shared" si="3"/>
        <v>OK</v>
      </c>
      <c r="O95" s="128"/>
      <c r="P95" s="128"/>
      <c r="Q95" s="128"/>
      <c r="R95" s="128"/>
      <c r="S95" s="128"/>
      <c r="T95" s="128"/>
      <c r="U95" s="128"/>
      <c r="V95" s="12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v>50</v>
      </c>
      <c r="M96" s="89">
        <f t="shared" si="2"/>
        <v>50</v>
      </c>
      <c r="N96" s="49" t="str">
        <f t="shared" si="3"/>
        <v>OK</v>
      </c>
      <c r="O96" s="128"/>
      <c r="P96" s="128"/>
      <c r="Q96" s="128"/>
      <c r="R96" s="128"/>
      <c r="S96" s="128"/>
      <c r="T96" s="128"/>
      <c r="U96" s="128"/>
      <c r="V96" s="12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v>50</v>
      </c>
      <c r="M97" s="89">
        <f t="shared" si="2"/>
        <v>45</v>
      </c>
      <c r="N97" s="49" t="str">
        <f t="shared" si="3"/>
        <v>OK</v>
      </c>
      <c r="O97" s="128">
        <v>5</v>
      </c>
      <c r="P97" s="128"/>
      <c r="Q97" s="128"/>
      <c r="R97" s="128"/>
      <c r="S97" s="128"/>
      <c r="T97" s="128"/>
      <c r="U97" s="128"/>
      <c r="V97" s="12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v>50</v>
      </c>
      <c r="M98" s="89">
        <f t="shared" si="2"/>
        <v>45</v>
      </c>
      <c r="N98" s="49" t="str">
        <f t="shared" si="3"/>
        <v>OK</v>
      </c>
      <c r="O98" s="128">
        <v>5</v>
      </c>
      <c r="P98" s="128"/>
      <c r="Q98" s="128"/>
      <c r="R98" s="128"/>
      <c r="S98" s="128"/>
      <c r="T98" s="128"/>
      <c r="U98" s="128"/>
      <c r="V98" s="128"/>
      <c r="W98" s="108"/>
      <c r="X98" s="108"/>
      <c r="Y98" s="108"/>
      <c r="Z98" s="109"/>
      <c r="AA98" s="108"/>
      <c r="AB98" s="108"/>
      <c r="AC98" s="108"/>
      <c r="AD98" s="108"/>
      <c r="AE98" s="108"/>
      <c r="AF98" s="108"/>
      <c r="AG98" s="108"/>
      <c r="AH98" s="108"/>
      <c r="AI98" s="108"/>
      <c r="AJ98" s="108"/>
      <c r="AK98" s="108"/>
    </row>
    <row r="99" spans="1:37" ht="56.45" customHeight="1" x14ac:dyDescent="0.25">
      <c r="A99" s="232"/>
      <c r="B99" s="226"/>
      <c r="C99" s="60">
        <v>162</v>
      </c>
      <c r="D99" s="62" t="s">
        <v>293</v>
      </c>
      <c r="E99" s="125" t="s">
        <v>329</v>
      </c>
      <c r="F99" s="125" t="s">
        <v>342</v>
      </c>
      <c r="G99" s="125" t="s">
        <v>343</v>
      </c>
      <c r="H99" s="125" t="s">
        <v>240</v>
      </c>
      <c r="I99" s="51">
        <v>20</v>
      </c>
      <c r="J99" s="51">
        <v>30</v>
      </c>
      <c r="K99" s="126">
        <v>179.71</v>
      </c>
      <c r="L99" s="127">
        <v>7</v>
      </c>
      <c r="M99" s="89">
        <f t="shared" si="2"/>
        <v>7</v>
      </c>
      <c r="N99" s="49" t="str">
        <f t="shared" si="3"/>
        <v>OK</v>
      </c>
      <c r="O99" s="128"/>
      <c r="P99" s="128"/>
      <c r="Q99" s="128"/>
      <c r="R99" s="128"/>
      <c r="S99" s="128"/>
      <c r="T99" s="128"/>
      <c r="U99" s="128"/>
      <c r="V99" s="128"/>
      <c r="W99" s="108"/>
      <c r="X99" s="108"/>
      <c r="Y99" s="108"/>
      <c r="Z99" s="109"/>
      <c r="AA99" s="108"/>
      <c r="AB99" s="108"/>
      <c r="AC99" s="108"/>
      <c r="AD99" s="108"/>
      <c r="AE99" s="108"/>
      <c r="AF99" s="108"/>
      <c r="AG99" s="108"/>
      <c r="AH99" s="108"/>
      <c r="AI99" s="108"/>
      <c r="AJ99" s="108"/>
      <c r="AK99" s="108"/>
    </row>
    <row r="100" spans="1:37" ht="56.45" customHeight="1" x14ac:dyDescent="0.25">
      <c r="A100" s="232"/>
      <c r="B100" s="226"/>
      <c r="C100" s="60">
        <v>163</v>
      </c>
      <c r="D100" s="62" t="s">
        <v>294</v>
      </c>
      <c r="E100" s="125" t="s">
        <v>235</v>
      </c>
      <c r="F100" s="125" t="s">
        <v>344</v>
      </c>
      <c r="G100" s="125" t="s">
        <v>345</v>
      </c>
      <c r="H100" s="125" t="s">
        <v>240</v>
      </c>
      <c r="I100" s="51">
        <v>20</v>
      </c>
      <c r="J100" s="51">
        <v>30</v>
      </c>
      <c r="K100" s="126">
        <v>72.83</v>
      </c>
      <c r="L100" s="127">
        <v>12</v>
      </c>
      <c r="M100" s="89">
        <f t="shared" si="2"/>
        <v>11</v>
      </c>
      <c r="N100" s="49" t="str">
        <f t="shared" si="3"/>
        <v>OK</v>
      </c>
      <c r="O100" s="128"/>
      <c r="P100" s="128"/>
      <c r="Q100" s="128">
        <v>1</v>
      </c>
      <c r="R100" s="128"/>
      <c r="S100" s="128"/>
      <c r="T100" s="128"/>
      <c r="U100" s="128"/>
      <c r="V100" s="12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v>20</v>
      </c>
      <c r="M101" s="89">
        <f t="shared" si="2"/>
        <v>20</v>
      </c>
      <c r="N101" s="49" t="str">
        <f t="shared" si="3"/>
        <v>OK</v>
      </c>
      <c r="O101" s="128"/>
      <c r="P101" s="128"/>
      <c r="Q101" s="128"/>
      <c r="R101" s="128"/>
      <c r="S101" s="128"/>
      <c r="T101" s="128"/>
      <c r="U101" s="128"/>
      <c r="V101" s="128"/>
      <c r="W101" s="108"/>
      <c r="X101" s="108"/>
      <c r="Y101" s="108"/>
      <c r="Z101" s="109"/>
      <c r="AA101" s="108"/>
      <c r="AB101" s="108"/>
      <c r="AC101" s="108"/>
      <c r="AD101" s="108"/>
      <c r="AE101" s="108"/>
      <c r="AF101" s="108"/>
      <c r="AG101" s="108"/>
      <c r="AH101" s="108"/>
      <c r="AI101" s="108"/>
      <c r="AJ101" s="108"/>
      <c r="AK101" s="108"/>
    </row>
    <row r="102" spans="1:37" ht="56.45" customHeight="1" x14ac:dyDescent="0.25">
      <c r="A102" s="232"/>
      <c r="B102" s="226"/>
      <c r="C102" s="60">
        <v>165</v>
      </c>
      <c r="D102" s="61" t="s">
        <v>296</v>
      </c>
      <c r="E102" s="125" t="s">
        <v>237</v>
      </c>
      <c r="F102" s="125" t="s">
        <v>259</v>
      </c>
      <c r="G102" s="125" t="s">
        <v>249</v>
      </c>
      <c r="H102" s="125" t="s">
        <v>346</v>
      </c>
      <c r="I102" s="51">
        <v>20</v>
      </c>
      <c r="J102" s="51">
        <v>30</v>
      </c>
      <c r="K102" s="126">
        <v>9.73</v>
      </c>
      <c r="L102" s="127">
        <v>20</v>
      </c>
      <c r="M102" s="89">
        <f t="shared" si="2"/>
        <v>15</v>
      </c>
      <c r="N102" s="49" t="str">
        <f t="shared" si="3"/>
        <v>OK</v>
      </c>
      <c r="O102" s="128"/>
      <c r="P102" s="128"/>
      <c r="Q102" s="128">
        <v>5</v>
      </c>
      <c r="R102" s="128"/>
      <c r="S102" s="128"/>
      <c r="T102" s="128"/>
      <c r="U102" s="128"/>
      <c r="V102" s="128"/>
      <c r="W102" s="108"/>
      <c r="X102" s="108"/>
      <c r="Y102" s="108"/>
      <c r="Z102" s="109"/>
      <c r="AA102" s="108"/>
      <c r="AB102" s="108"/>
      <c r="AC102" s="108"/>
      <c r="AD102" s="108"/>
      <c r="AE102" s="108"/>
      <c r="AF102" s="108"/>
      <c r="AG102" s="108"/>
      <c r="AH102" s="108"/>
      <c r="AI102" s="108"/>
      <c r="AJ102" s="108"/>
      <c r="AK102" s="108"/>
    </row>
    <row r="103" spans="1:37"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28"/>
      <c r="P103" s="128"/>
      <c r="Q103" s="128"/>
      <c r="R103" s="128"/>
      <c r="S103" s="128"/>
      <c r="T103" s="128"/>
      <c r="U103" s="128"/>
      <c r="V103" s="128"/>
      <c r="W103" s="108"/>
      <c r="X103" s="108"/>
      <c r="Y103" s="108"/>
      <c r="Z103" s="109"/>
      <c r="AA103" s="108"/>
      <c r="AB103" s="108"/>
      <c r="AC103" s="108"/>
      <c r="AD103" s="108"/>
      <c r="AE103" s="108"/>
      <c r="AF103" s="108"/>
      <c r="AG103" s="108"/>
      <c r="AH103" s="108"/>
      <c r="AI103" s="108"/>
      <c r="AJ103" s="108"/>
      <c r="AK103" s="108"/>
    </row>
    <row r="104" spans="1:37" ht="56.45" customHeight="1" x14ac:dyDescent="0.25">
      <c r="A104" s="232"/>
      <c r="B104" s="226"/>
      <c r="C104" s="60">
        <v>167</v>
      </c>
      <c r="D104" s="62" t="s">
        <v>297</v>
      </c>
      <c r="E104" s="125" t="s">
        <v>329</v>
      </c>
      <c r="F104" s="125" t="s">
        <v>347</v>
      </c>
      <c r="G104" s="125" t="s">
        <v>348</v>
      </c>
      <c r="H104" s="125" t="s">
        <v>243</v>
      </c>
      <c r="I104" s="51">
        <v>20</v>
      </c>
      <c r="J104" s="51">
        <v>30</v>
      </c>
      <c r="K104" s="126">
        <v>96.4</v>
      </c>
      <c r="L104" s="127">
        <v>12</v>
      </c>
      <c r="M104" s="89">
        <f t="shared" si="2"/>
        <v>10</v>
      </c>
      <c r="N104" s="49" t="str">
        <f t="shared" si="3"/>
        <v>OK</v>
      </c>
      <c r="O104" s="128"/>
      <c r="P104" s="128"/>
      <c r="Q104" s="128">
        <v>2</v>
      </c>
      <c r="R104" s="128"/>
      <c r="S104" s="128"/>
      <c r="T104" s="128"/>
      <c r="U104" s="128"/>
      <c r="V104" s="128"/>
      <c r="W104" s="108"/>
      <c r="X104" s="108"/>
      <c r="Y104" s="108"/>
      <c r="Z104" s="109"/>
      <c r="AA104" s="108"/>
      <c r="AB104" s="108"/>
      <c r="AC104" s="108"/>
      <c r="AD104" s="108"/>
      <c r="AE104" s="108"/>
      <c r="AF104" s="108"/>
      <c r="AG104" s="108"/>
      <c r="AH104" s="108"/>
      <c r="AI104" s="108"/>
      <c r="AJ104" s="108"/>
      <c r="AK104" s="108"/>
    </row>
    <row r="105" spans="1:37" ht="56.45" customHeight="1" x14ac:dyDescent="0.25">
      <c r="A105" s="232"/>
      <c r="B105" s="226"/>
      <c r="C105" s="60">
        <v>168</v>
      </c>
      <c r="D105" s="61" t="s">
        <v>133</v>
      </c>
      <c r="E105" s="51" t="s">
        <v>235</v>
      </c>
      <c r="F105" s="51" t="s">
        <v>495</v>
      </c>
      <c r="G105" s="125" t="s">
        <v>496</v>
      </c>
      <c r="H105" s="51" t="s">
        <v>31</v>
      </c>
      <c r="I105" s="51">
        <v>20</v>
      </c>
      <c r="J105" s="51">
        <v>30</v>
      </c>
      <c r="K105" s="126">
        <v>6.56</v>
      </c>
      <c r="L105" s="127">
        <v>20</v>
      </c>
      <c r="M105" s="89">
        <f t="shared" si="2"/>
        <v>15</v>
      </c>
      <c r="N105" s="49" t="str">
        <f t="shared" si="3"/>
        <v>OK</v>
      </c>
      <c r="O105" s="128"/>
      <c r="P105" s="128"/>
      <c r="Q105" s="128">
        <v>5</v>
      </c>
      <c r="R105" s="128"/>
      <c r="S105" s="128"/>
      <c r="T105" s="128"/>
      <c r="U105" s="128"/>
      <c r="V105" s="12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v>300</v>
      </c>
      <c r="M106" s="89">
        <f t="shared" si="2"/>
        <v>300</v>
      </c>
      <c r="N106" s="49" t="str">
        <f t="shared" si="3"/>
        <v>OK</v>
      </c>
      <c r="O106" s="128"/>
      <c r="P106" s="128"/>
      <c r="Q106" s="128"/>
      <c r="R106" s="128"/>
      <c r="S106" s="128"/>
      <c r="T106" s="128"/>
      <c r="U106" s="128"/>
      <c r="V106" s="12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v>10</v>
      </c>
      <c r="M107" s="89">
        <f t="shared" si="2"/>
        <v>10</v>
      </c>
      <c r="N107" s="49" t="str">
        <f t="shared" si="3"/>
        <v>OK</v>
      </c>
      <c r="O107" s="128"/>
      <c r="P107" s="128"/>
      <c r="Q107" s="128"/>
      <c r="R107" s="128"/>
      <c r="S107" s="128"/>
      <c r="T107" s="128"/>
      <c r="U107" s="128"/>
      <c r="V107" s="12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v>100</v>
      </c>
      <c r="M108" s="89">
        <f t="shared" si="2"/>
        <v>90</v>
      </c>
      <c r="N108" s="49" t="str">
        <f t="shared" si="3"/>
        <v>OK</v>
      </c>
      <c r="O108" s="128"/>
      <c r="P108" s="128"/>
      <c r="Q108" s="128">
        <v>10</v>
      </c>
      <c r="R108" s="128"/>
      <c r="S108" s="128"/>
      <c r="T108" s="128"/>
      <c r="U108" s="128"/>
      <c r="V108" s="12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28"/>
      <c r="P109" s="128"/>
      <c r="Q109" s="128"/>
      <c r="R109" s="128"/>
      <c r="S109" s="128"/>
      <c r="T109" s="128"/>
      <c r="U109" s="128"/>
      <c r="V109" s="128"/>
      <c r="W109" s="108"/>
      <c r="X109" s="108"/>
      <c r="Y109" s="108"/>
      <c r="Z109" s="109"/>
      <c r="AA109" s="108"/>
      <c r="AB109" s="108"/>
      <c r="AC109" s="108"/>
      <c r="AD109" s="108"/>
      <c r="AE109" s="108"/>
      <c r="AF109" s="108"/>
      <c r="AG109" s="108"/>
      <c r="AH109" s="108"/>
      <c r="AI109" s="108"/>
      <c r="AJ109" s="108"/>
      <c r="AK109" s="108"/>
    </row>
    <row r="110" spans="1:37" ht="30" x14ac:dyDescent="0.25">
      <c r="A110" s="232"/>
      <c r="B110" s="226"/>
      <c r="C110" s="60">
        <v>173</v>
      </c>
      <c r="D110" s="61" t="s">
        <v>137</v>
      </c>
      <c r="E110" s="125" t="s">
        <v>235</v>
      </c>
      <c r="F110" s="125" t="s">
        <v>470</v>
      </c>
      <c r="G110" s="125" t="s">
        <v>479</v>
      </c>
      <c r="H110" s="125" t="s">
        <v>243</v>
      </c>
      <c r="I110" s="51">
        <v>20</v>
      </c>
      <c r="J110" s="51">
        <v>30</v>
      </c>
      <c r="K110" s="126">
        <v>36.71</v>
      </c>
      <c r="L110" s="127">
        <v>50</v>
      </c>
      <c r="M110" s="89">
        <f t="shared" si="2"/>
        <v>50</v>
      </c>
      <c r="N110" s="49" t="str">
        <f t="shared" si="3"/>
        <v>OK</v>
      </c>
      <c r="O110" s="128"/>
      <c r="P110" s="128"/>
      <c r="Q110" s="128"/>
      <c r="R110" s="128"/>
      <c r="S110" s="128"/>
      <c r="T110" s="128"/>
      <c r="U110" s="128"/>
      <c r="V110" s="12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v>50</v>
      </c>
      <c r="M111" s="89">
        <f t="shared" si="2"/>
        <v>50</v>
      </c>
      <c r="N111" s="49" t="str">
        <f t="shared" si="3"/>
        <v>OK</v>
      </c>
      <c r="O111" s="128"/>
      <c r="P111" s="128"/>
      <c r="Q111" s="128"/>
      <c r="R111" s="128"/>
      <c r="S111" s="128"/>
      <c r="T111" s="128"/>
      <c r="U111" s="128"/>
      <c r="V111" s="12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v>50</v>
      </c>
      <c r="M112" s="89">
        <f t="shared" si="2"/>
        <v>50</v>
      </c>
      <c r="N112" s="49" t="str">
        <f t="shared" si="3"/>
        <v>OK</v>
      </c>
      <c r="O112" s="128"/>
      <c r="P112" s="128"/>
      <c r="Q112" s="128"/>
      <c r="R112" s="128"/>
      <c r="S112" s="128"/>
      <c r="T112" s="128"/>
      <c r="U112" s="128"/>
      <c r="V112" s="128"/>
      <c r="W112" s="108"/>
      <c r="X112" s="108"/>
      <c r="Y112" s="108"/>
      <c r="Z112" s="109"/>
      <c r="AA112" s="108"/>
      <c r="AB112" s="108"/>
      <c r="AC112" s="108"/>
      <c r="AD112" s="108"/>
      <c r="AE112" s="108"/>
      <c r="AF112" s="108"/>
      <c r="AG112" s="108"/>
      <c r="AH112" s="108"/>
      <c r="AI112" s="108"/>
      <c r="AJ112" s="108"/>
      <c r="AK112" s="108"/>
    </row>
    <row r="113" spans="1:37" ht="26.45" customHeight="1" x14ac:dyDescent="0.25">
      <c r="A113" s="232"/>
      <c r="B113" s="226"/>
      <c r="C113" s="60">
        <v>176</v>
      </c>
      <c r="D113" s="61" t="s">
        <v>140</v>
      </c>
      <c r="E113" s="125" t="s">
        <v>235</v>
      </c>
      <c r="F113" s="125" t="s">
        <v>470</v>
      </c>
      <c r="G113" s="125" t="s">
        <v>479</v>
      </c>
      <c r="H113" s="125" t="s">
        <v>243</v>
      </c>
      <c r="I113" s="51">
        <v>20</v>
      </c>
      <c r="J113" s="51">
        <v>30</v>
      </c>
      <c r="K113" s="126">
        <v>41.47</v>
      </c>
      <c r="L113" s="106">
        <v>50</v>
      </c>
      <c r="M113" s="89">
        <f t="shared" si="2"/>
        <v>50</v>
      </c>
      <c r="N113" s="49" t="str">
        <f t="shared" si="3"/>
        <v>OK</v>
      </c>
      <c r="O113" s="128"/>
      <c r="P113" s="128"/>
      <c r="Q113" s="128"/>
      <c r="R113" s="128"/>
      <c r="S113" s="128"/>
      <c r="T113" s="128"/>
      <c r="U113" s="128"/>
      <c r="V113" s="128"/>
      <c r="W113" s="108"/>
      <c r="X113" s="108"/>
      <c r="Y113" s="108"/>
      <c r="Z113" s="109"/>
      <c r="AA113" s="108"/>
      <c r="AB113" s="108"/>
      <c r="AC113" s="108"/>
      <c r="AD113" s="108"/>
      <c r="AE113" s="108"/>
      <c r="AF113" s="108"/>
      <c r="AG113" s="108"/>
      <c r="AH113" s="108"/>
      <c r="AI113" s="108"/>
      <c r="AJ113" s="108"/>
      <c r="AK113" s="108"/>
    </row>
    <row r="114" spans="1:37" ht="44.45" customHeight="1" x14ac:dyDescent="0.25">
      <c r="A114" s="232"/>
      <c r="B114" s="226"/>
      <c r="C114" s="60">
        <v>177</v>
      </c>
      <c r="D114" s="61" t="s">
        <v>60</v>
      </c>
      <c r="E114" s="125" t="s">
        <v>235</v>
      </c>
      <c r="F114" s="125" t="s">
        <v>349</v>
      </c>
      <c r="G114" s="125" t="s">
        <v>500</v>
      </c>
      <c r="H114" s="59" t="s">
        <v>31</v>
      </c>
      <c r="I114" s="51">
        <v>20</v>
      </c>
      <c r="J114" s="51">
        <v>30</v>
      </c>
      <c r="K114" s="126">
        <v>56.43</v>
      </c>
      <c r="L114" s="106">
        <v>50</v>
      </c>
      <c r="M114" s="89">
        <f t="shared" si="2"/>
        <v>45</v>
      </c>
      <c r="N114" s="49" t="str">
        <f t="shared" si="3"/>
        <v>OK</v>
      </c>
      <c r="O114" s="128"/>
      <c r="P114" s="128"/>
      <c r="Q114" s="128">
        <v>5</v>
      </c>
      <c r="R114" s="128"/>
      <c r="S114" s="128"/>
      <c r="T114" s="128"/>
      <c r="U114" s="128"/>
      <c r="V114" s="128"/>
      <c r="W114" s="108"/>
      <c r="X114" s="108"/>
      <c r="Y114" s="108"/>
      <c r="Z114" s="109"/>
      <c r="AA114" s="108"/>
      <c r="AB114" s="108"/>
      <c r="AC114" s="108"/>
      <c r="AD114" s="108"/>
      <c r="AE114" s="108"/>
      <c r="AF114" s="108"/>
      <c r="AG114" s="108"/>
      <c r="AH114" s="108"/>
      <c r="AI114" s="108"/>
      <c r="AJ114" s="108"/>
      <c r="AK114" s="108"/>
    </row>
    <row r="115" spans="1:37" ht="36" customHeight="1" x14ac:dyDescent="0.25">
      <c r="A115" s="232"/>
      <c r="B115" s="226"/>
      <c r="C115" s="60">
        <v>178</v>
      </c>
      <c r="D115" s="61" t="s">
        <v>141</v>
      </c>
      <c r="E115" s="125" t="s">
        <v>235</v>
      </c>
      <c r="F115" s="125" t="s">
        <v>470</v>
      </c>
      <c r="G115" s="51" t="s">
        <v>479</v>
      </c>
      <c r="H115" s="59" t="s">
        <v>243</v>
      </c>
      <c r="I115" s="51">
        <v>20</v>
      </c>
      <c r="J115" s="51">
        <v>30</v>
      </c>
      <c r="K115" s="126">
        <v>4.12</v>
      </c>
      <c r="L115" s="106">
        <v>50</v>
      </c>
      <c r="M115" s="89">
        <f t="shared" si="2"/>
        <v>50</v>
      </c>
      <c r="N115" s="49" t="str">
        <f t="shared" si="3"/>
        <v>OK</v>
      </c>
      <c r="O115" s="128"/>
      <c r="P115" s="128"/>
      <c r="Q115" s="128"/>
      <c r="R115" s="128"/>
      <c r="S115" s="128"/>
      <c r="T115" s="128"/>
      <c r="U115" s="128"/>
      <c r="V115" s="128"/>
      <c r="W115" s="108"/>
      <c r="X115" s="108"/>
      <c r="Y115" s="108"/>
      <c r="Z115" s="109"/>
      <c r="AA115" s="108"/>
      <c r="AB115" s="108"/>
      <c r="AC115" s="108"/>
      <c r="AD115" s="108"/>
      <c r="AE115" s="108"/>
      <c r="AF115" s="108"/>
      <c r="AG115" s="108"/>
      <c r="AH115" s="108"/>
      <c r="AI115" s="108"/>
      <c r="AJ115" s="108"/>
      <c r="AK115" s="108"/>
    </row>
    <row r="116" spans="1:37" ht="30" x14ac:dyDescent="0.25">
      <c r="A116" s="232"/>
      <c r="B116" s="226"/>
      <c r="C116" s="57">
        <v>179</v>
      </c>
      <c r="D116" s="62" t="s">
        <v>142</v>
      </c>
      <c r="E116" s="125" t="s">
        <v>235</v>
      </c>
      <c r="F116" s="125" t="s">
        <v>470</v>
      </c>
      <c r="G116" s="125" t="s">
        <v>479</v>
      </c>
      <c r="H116" s="125" t="s">
        <v>243</v>
      </c>
      <c r="I116" s="51">
        <v>20</v>
      </c>
      <c r="J116" s="51">
        <v>30</v>
      </c>
      <c r="K116" s="126">
        <v>3.37</v>
      </c>
      <c r="L116" s="106">
        <v>50</v>
      </c>
      <c r="M116" s="89">
        <f t="shared" si="2"/>
        <v>50</v>
      </c>
      <c r="N116" s="49" t="str">
        <f t="shared" si="3"/>
        <v>OK</v>
      </c>
      <c r="O116" s="128"/>
      <c r="P116" s="128"/>
      <c r="Q116" s="128"/>
      <c r="R116" s="128"/>
      <c r="S116" s="128"/>
      <c r="T116" s="128"/>
      <c r="U116" s="128"/>
      <c r="V116" s="12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v>50</v>
      </c>
      <c r="M117" s="89">
        <f t="shared" si="2"/>
        <v>50</v>
      </c>
      <c r="N117" s="49" t="str">
        <f t="shared" si="3"/>
        <v>OK</v>
      </c>
      <c r="O117" s="128"/>
      <c r="P117" s="128"/>
      <c r="Q117" s="128"/>
      <c r="R117" s="128"/>
      <c r="S117" s="128"/>
      <c r="T117" s="128"/>
      <c r="U117" s="128"/>
      <c r="V117" s="12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v>50</v>
      </c>
      <c r="M118" s="89">
        <f t="shared" si="2"/>
        <v>50</v>
      </c>
      <c r="N118" s="49" t="str">
        <f t="shared" si="3"/>
        <v>OK</v>
      </c>
      <c r="O118" s="128"/>
      <c r="P118" s="128"/>
      <c r="Q118" s="128"/>
      <c r="R118" s="128"/>
      <c r="S118" s="128"/>
      <c r="T118" s="128"/>
      <c r="U118" s="128"/>
      <c r="V118" s="12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v>50</v>
      </c>
      <c r="M119" s="89">
        <f t="shared" si="2"/>
        <v>50</v>
      </c>
      <c r="N119" s="49" t="str">
        <f t="shared" si="3"/>
        <v>OK</v>
      </c>
      <c r="O119" s="128"/>
      <c r="P119" s="128"/>
      <c r="Q119" s="128"/>
      <c r="R119" s="128"/>
      <c r="S119" s="128"/>
      <c r="T119" s="128"/>
      <c r="U119" s="128"/>
      <c r="V119" s="12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50</v>
      </c>
      <c r="M120" s="89">
        <f t="shared" si="2"/>
        <v>50</v>
      </c>
      <c r="N120" s="49" t="str">
        <f t="shared" si="3"/>
        <v>OK</v>
      </c>
      <c r="O120" s="128"/>
      <c r="P120" s="128"/>
      <c r="Q120" s="128"/>
      <c r="R120" s="128"/>
      <c r="S120" s="128"/>
      <c r="T120" s="128"/>
      <c r="U120" s="128"/>
      <c r="V120" s="12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v>50</v>
      </c>
      <c r="M121" s="89">
        <f t="shared" si="2"/>
        <v>50</v>
      </c>
      <c r="N121" s="49" t="str">
        <f t="shared" si="3"/>
        <v>OK</v>
      </c>
      <c r="O121" s="128"/>
      <c r="P121" s="128"/>
      <c r="Q121" s="128"/>
      <c r="R121" s="128"/>
      <c r="S121" s="128"/>
      <c r="T121" s="128"/>
      <c r="U121" s="128"/>
      <c r="V121" s="12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v>50</v>
      </c>
      <c r="M122" s="89">
        <f t="shared" si="2"/>
        <v>50</v>
      </c>
      <c r="N122" s="49" t="str">
        <f t="shared" si="3"/>
        <v>OK</v>
      </c>
      <c r="O122" s="128"/>
      <c r="P122" s="128"/>
      <c r="Q122" s="128"/>
      <c r="R122" s="128"/>
      <c r="S122" s="128"/>
      <c r="T122" s="128"/>
      <c r="U122" s="128"/>
      <c r="V122" s="12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v>50</v>
      </c>
      <c r="M123" s="89">
        <f t="shared" si="2"/>
        <v>50</v>
      </c>
      <c r="N123" s="49" t="str">
        <f t="shared" si="3"/>
        <v>OK</v>
      </c>
      <c r="O123" s="128"/>
      <c r="P123" s="128"/>
      <c r="Q123" s="128"/>
      <c r="R123" s="128"/>
      <c r="S123" s="128"/>
      <c r="T123" s="128"/>
      <c r="U123" s="128"/>
      <c r="V123" s="12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v>50</v>
      </c>
      <c r="M124" s="89">
        <f t="shared" si="2"/>
        <v>50</v>
      </c>
      <c r="N124" s="49" t="str">
        <f t="shared" si="3"/>
        <v>OK</v>
      </c>
      <c r="O124" s="128"/>
      <c r="P124" s="128"/>
      <c r="Q124" s="128"/>
      <c r="R124" s="128"/>
      <c r="S124" s="128"/>
      <c r="T124" s="128"/>
      <c r="U124" s="128"/>
      <c r="V124" s="12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v>50</v>
      </c>
      <c r="M125" s="89">
        <f t="shared" si="2"/>
        <v>50</v>
      </c>
      <c r="N125" s="49" t="str">
        <f t="shared" si="3"/>
        <v>OK</v>
      </c>
      <c r="O125" s="128"/>
      <c r="P125" s="128"/>
      <c r="Q125" s="128"/>
      <c r="R125" s="128"/>
      <c r="S125" s="128"/>
      <c r="T125" s="128"/>
      <c r="U125" s="128"/>
      <c r="V125" s="12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v>50</v>
      </c>
      <c r="M126" s="89">
        <f t="shared" si="2"/>
        <v>50</v>
      </c>
      <c r="N126" s="49" t="str">
        <f t="shared" si="3"/>
        <v>OK</v>
      </c>
      <c r="O126" s="128"/>
      <c r="P126" s="128"/>
      <c r="Q126" s="128"/>
      <c r="R126" s="128"/>
      <c r="S126" s="128"/>
      <c r="T126" s="128"/>
      <c r="U126" s="128"/>
      <c r="V126" s="12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v>50</v>
      </c>
      <c r="M127" s="89">
        <f t="shared" si="2"/>
        <v>50</v>
      </c>
      <c r="N127" s="49" t="str">
        <f t="shared" si="3"/>
        <v>OK</v>
      </c>
      <c r="O127" s="128"/>
      <c r="P127" s="128"/>
      <c r="Q127" s="128"/>
      <c r="R127" s="128"/>
      <c r="S127" s="128"/>
      <c r="T127" s="128"/>
      <c r="U127" s="128"/>
      <c r="V127" s="12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v>50</v>
      </c>
      <c r="M128" s="89">
        <f t="shared" si="2"/>
        <v>50</v>
      </c>
      <c r="N128" s="49" t="str">
        <f t="shared" si="3"/>
        <v>OK</v>
      </c>
      <c r="O128" s="128"/>
      <c r="P128" s="128"/>
      <c r="Q128" s="128"/>
      <c r="R128" s="128"/>
      <c r="S128" s="128"/>
      <c r="T128" s="128"/>
      <c r="U128" s="128"/>
      <c r="V128" s="12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v>50</v>
      </c>
      <c r="M129" s="89">
        <f t="shared" si="2"/>
        <v>50</v>
      </c>
      <c r="N129" s="49" t="str">
        <f t="shared" si="3"/>
        <v>OK</v>
      </c>
      <c r="O129" s="128"/>
      <c r="P129" s="128"/>
      <c r="Q129" s="128"/>
      <c r="R129" s="128"/>
      <c r="S129" s="128"/>
      <c r="T129" s="128"/>
      <c r="U129" s="128"/>
      <c r="V129" s="12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v>50</v>
      </c>
      <c r="M130" s="89">
        <f t="shared" si="2"/>
        <v>50</v>
      </c>
      <c r="N130" s="49" t="str">
        <f t="shared" si="3"/>
        <v>OK</v>
      </c>
      <c r="O130" s="128"/>
      <c r="P130" s="128"/>
      <c r="Q130" s="128"/>
      <c r="R130" s="128"/>
      <c r="S130" s="128"/>
      <c r="T130" s="128"/>
      <c r="U130" s="128"/>
      <c r="V130" s="12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v>50</v>
      </c>
      <c r="M131" s="89">
        <f t="shared" si="2"/>
        <v>50</v>
      </c>
      <c r="N131" s="49" t="str">
        <f t="shared" si="3"/>
        <v>OK</v>
      </c>
      <c r="O131" s="128"/>
      <c r="P131" s="128"/>
      <c r="Q131" s="128"/>
      <c r="R131" s="128"/>
      <c r="S131" s="128"/>
      <c r="T131" s="128"/>
      <c r="U131" s="128"/>
      <c r="V131" s="12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v>50</v>
      </c>
      <c r="M132" s="89">
        <f t="shared" ref="M132:M195" si="4">L132-(SUM(O132:AK132))</f>
        <v>50</v>
      </c>
      <c r="N132" s="49" t="str">
        <f t="shared" si="3"/>
        <v>OK</v>
      </c>
      <c r="O132" s="128"/>
      <c r="P132" s="128"/>
      <c r="Q132" s="128"/>
      <c r="R132" s="128"/>
      <c r="S132" s="128"/>
      <c r="T132" s="128"/>
      <c r="U132" s="128"/>
      <c r="V132" s="12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v>50</v>
      </c>
      <c r="M133" s="89">
        <f t="shared" si="4"/>
        <v>50</v>
      </c>
      <c r="N133" s="49" t="str">
        <f t="shared" ref="N133:N196" si="5">IF(M133&lt;0,"ATENÇÃO","OK")</f>
        <v>OK</v>
      </c>
      <c r="O133" s="128"/>
      <c r="P133" s="128"/>
      <c r="Q133" s="128"/>
      <c r="R133" s="128"/>
      <c r="S133" s="128"/>
      <c r="T133" s="128"/>
      <c r="U133" s="128"/>
      <c r="V133" s="12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v>50</v>
      </c>
      <c r="M134" s="89">
        <f t="shared" si="4"/>
        <v>50</v>
      </c>
      <c r="N134" s="49" t="str">
        <f t="shared" si="5"/>
        <v>OK</v>
      </c>
      <c r="O134" s="128"/>
      <c r="P134" s="128"/>
      <c r="Q134" s="128"/>
      <c r="R134" s="128"/>
      <c r="S134" s="128"/>
      <c r="T134" s="128"/>
      <c r="U134" s="128"/>
      <c r="V134" s="12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v>50</v>
      </c>
      <c r="M135" s="89">
        <f t="shared" si="4"/>
        <v>50</v>
      </c>
      <c r="N135" s="49" t="str">
        <f t="shared" si="5"/>
        <v>OK</v>
      </c>
      <c r="O135" s="128"/>
      <c r="P135" s="128"/>
      <c r="Q135" s="128"/>
      <c r="R135" s="128"/>
      <c r="S135" s="128"/>
      <c r="T135" s="128"/>
      <c r="U135" s="128"/>
      <c r="V135" s="12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v>50</v>
      </c>
      <c r="M136" s="89">
        <f t="shared" si="4"/>
        <v>50</v>
      </c>
      <c r="N136" s="49" t="str">
        <f t="shared" si="5"/>
        <v>OK</v>
      </c>
      <c r="O136" s="128"/>
      <c r="P136" s="128"/>
      <c r="Q136" s="128"/>
      <c r="R136" s="128"/>
      <c r="S136" s="128"/>
      <c r="T136" s="128"/>
      <c r="U136" s="128"/>
      <c r="V136" s="12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v>50</v>
      </c>
      <c r="M137" s="89">
        <f t="shared" si="4"/>
        <v>50</v>
      </c>
      <c r="N137" s="49" t="str">
        <f t="shared" si="5"/>
        <v>OK</v>
      </c>
      <c r="O137" s="128"/>
      <c r="P137" s="128"/>
      <c r="Q137" s="128"/>
      <c r="R137" s="128"/>
      <c r="S137" s="128"/>
      <c r="T137" s="128"/>
      <c r="U137" s="128"/>
      <c r="V137" s="12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v>50</v>
      </c>
      <c r="M138" s="89">
        <f t="shared" si="4"/>
        <v>50</v>
      </c>
      <c r="N138" s="49" t="str">
        <f t="shared" si="5"/>
        <v>OK</v>
      </c>
      <c r="O138" s="128"/>
      <c r="P138" s="128"/>
      <c r="Q138" s="128"/>
      <c r="R138" s="128"/>
      <c r="S138" s="128"/>
      <c r="T138" s="128"/>
      <c r="U138" s="128"/>
      <c r="V138" s="12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28"/>
      <c r="P139" s="128"/>
      <c r="Q139" s="128"/>
      <c r="R139" s="128"/>
      <c r="S139" s="128"/>
      <c r="T139" s="128"/>
      <c r="U139" s="128"/>
      <c r="V139" s="12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v>50</v>
      </c>
      <c r="M140" s="89">
        <f t="shared" si="4"/>
        <v>50</v>
      </c>
      <c r="N140" s="49" t="str">
        <f t="shared" si="5"/>
        <v>OK</v>
      </c>
      <c r="O140" s="128"/>
      <c r="P140" s="128"/>
      <c r="Q140" s="128"/>
      <c r="R140" s="128"/>
      <c r="S140" s="128"/>
      <c r="T140" s="128"/>
      <c r="U140" s="128"/>
      <c r="V140" s="12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v>50</v>
      </c>
      <c r="M141" s="89">
        <f t="shared" si="4"/>
        <v>50</v>
      </c>
      <c r="N141" s="49" t="str">
        <f t="shared" si="5"/>
        <v>OK</v>
      </c>
      <c r="O141" s="128"/>
      <c r="P141" s="128"/>
      <c r="Q141" s="128"/>
      <c r="R141" s="128"/>
      <c r="S141" s="128"/>
      <c r="T141" s="128"/>
      <c r="U141" s="128"/>
      <c r="V141" s="128"/>
      <c r="W141" s="108"/>
      <c r="X141" s="108"/>
      <c r="Y141" s="108"/>
      <c r="Z141" s="109"/>
      <c r="AA141" s="108"/>
      <c r="AB141" s="108"/>
      <c r="AC141" s="108"/>
      <c r="AD141" s="108"/>
      <c r="AE141" s="108"/>
      <c r="AF141" s="108"/>
      <c r="AG141" s="108"/>
      <c r="AH141" s="108"/>
      <c r="AI141" s="108"/>
      <c r="AJ141" s="108"/>
      <c r="AK141" s="108"/>
    </row>
    <row r="142" spans="1:37" ht="27"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60</v>
      </c>
      <c r="M142" s="89">
        <f t="shared" si="4"/>
        <v>50</v>
      </c>
      <c r="N142" s="49" t="str">
        <f t="shared" si="5"/>
        <v>OK</v>
      </c>
      <c r="O142" s="128"/>
      <c r="P142" s="128"/>
      <c r="Q142" s="128">
        <v>10</v>
      </c>
      <c r="R142" s="128"/>
      <c r="S142" s="128"/>
      <c r="T142" s="128"/>
      <c r="U142" s="128"/>
      <c r="V142" s="128"/>
      <c r="W142" s="108"/>
      <c r="X142" s="108"/>
      <c r="Y142" s="108"/>
      <c r="Z142" s="109"/>
      <c r="AA142" s="108"/>
      <c r="AB142" s="108"/>
      <c r="AC142" s="108"/>
      <c r="AD142" s="108"/>
      <c r="AE142" s="108"/>
      <c r="AF142" s="108"/>
      <c r="AG142" s="108"/>
      <c r="AH142" s="108"/>
      <c r="AI142" s="108"/>
      <c r="AJ142" s="108"/>
      <c r="AK142" s="108"/>
    </row>
    <row r="143" spans="1:37" ht="31.15" customHeight="1" x14ac:dyDescent="0.25">
      <c r="A143" s="228"/>
      <c r="B143" s="230"/>
      <c r="C143" s="63">
        <v>206</v>
      </c>
      <c r="D143" s="67" t="s">
        <v>164</v>
      </c>
      <c r="E143" s="140" t="s">
        <v>235</v>
      </c>
      <c r="F143" s="140" t="s">
        <v>474</v>
      </c>
      <c r="G143" s="37" t="s">
        <v>507</v>
      </c>
      <c r="H143" s="55" t="s">
        <v>240</v>
      </c>
      <c r="I143" s="52">
        <v>20</v>
      </c>
      <c r="J143" s="52">
        <v>30</v>
      </c>
      <c r="K143" s="141">
        <v>6.5</v>
      </c>
      <c r="L143" s="106">
        <v>60</v>
      </c>
      <c r="M143" s="89">
        <f t="shared" si="4"/>
        <v>40</v>
      </c>
      <c r="N143" s="49" t="str">
        <f t="shared" si="5"/>
        <v>OK</v>
      </c>
      <c r="O143" s="128"/>
      <c r="P143" s="128"/>
      <c r="Q143" s="128">
        <v>20</v>
      </c>
      <c r="R143" s="128"/>
      <c r="S143" s="128"/>
      <c r="T143" s="128"/>
      <c r="U143" s="128"/>
      <c r="V143" s="12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v>10</v>
      </c>
      <c r="M144" s="89">
        <f t="shared" si="4"/>
        <v>10</v>
      </c>
      <c r="N144" s="49" t="str">
        <f t="shared" si="5"/>
        <v>OK</v>
      </c>
      <c r="O144" s="128"/>
      <c r="P144" s="128"/>
      <c r="Q144" s="128"/>
      <c r="R144" s="128"/>
      <c r="S144" s="128"/>
      <c r="T144" s="128"/>
      <c r="U144" s="128"/>
      <c r="V144" s="12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v>10</v>
      </c>
      <c r="M145" s="89">
        <f t="shared" si="4"/>
        <v>10</v>
      </c>
      <c r="N145" s="49" t="str">
        <f t="shared" si="5"/>
        <v>OK</v>
      </c>
      <c r="O145" s="128"/>
      <c r="P145" s="128"/>
      <c r="Q145" s="128"/>
      <c r="R145" s="128"/>
      <c r="S145" s="128"/>
      <c r="T145" s="128"/>
      <c r="U145" s="128"/>
      <c r="V145" s="12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v>10</v>
      </c>
      <c r="M146" s="89">
        <f t="shared" si="4"/>
        <v>10</v>
      </c>
      <c r="N146" s="49" t="str">
        <f t="shared" si="5"/>
        <v>OK</v>
      </c>
      <c r="O146" s="128"/>
      <c r="P146" s="128"/>
      <c r="Q146" s="128"/>
      <c r="R146" s="128"/>
      <c r="S146" s="128"/>
      <c r="T146" s="128"/>
      <c r="U146" s="128"/>
      <c r="V146" s="12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28"/>
      <c r="P147" s="128"/>
      <c r="Q147" s="128"/>
      <c r="R147" s="128"/>
      <c r="S147" s="128"/>
      <c r="T147" s="128"/>
      <c r="U147" s="128"/>
      <c r="V147" s="12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28"/>
      <c r="P148" s="128"/>
      <c r="Q148" s="128"/>
      <c r="R148" s="128"/>
      <c r="S148" s="128"/>
      <c r="T148" s="128"/>
      <c r="U148" s="128"/>
      <c r="V148" s="12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v>10</v>
      </c>
      <c r="M149" s="89">
        <f t="shared" si="4"/>
        <v>10</v>
      </c>
      <c r="N149" s="49" t="str">
        <f t="shared" si="5"/>
        <v>OK</v>
      </c>
      <c r="O149" s="128"/>
      <c r="P149" s="128"/>
      <c r="Q149" s="128"/>
      <c r="R149" s="128"/>
      <c r="S149" s="128"/>
      <c r="T149" s="128"/>
      <c r="U149" s="128"/>
      <c r="V149" s="12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v>10</v>
      </c>
      <c r="M150" s="89">
        <f t="shared" si="4"/>
        <v>10</v>
      </c>
      <c r="N150" s="49" t="str">
        <f t="shared" si="5"/>
        <v>OK</v>
      </c>
      <c r="O150" s="128"/>
      <c r="P150" s="128"/>
      <c r="Q150" s="128"/>
      <c r="R150" s="128"/>
      <c r="S150" s="128"/>
      <c r="T150" s="128"/>
      <c r="U150" s="128"/>
      <c r="V150" s="12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v>10</v>
      </c>
      <c r="M151" s="89">
        <f t="shared" si="4"/>
        <v>10</v>
      </c>
      <c r="N151" s="49" t="str">
        <f t="shared" si="5"/>
        <v>OK</v>
      </c>
      <c r="O151" s="128"/>
      <c r="P151" s="128"/>
      <c r="Q151" s="128"/>
      <c r="R151" s="128"/>
      <c r="S151" s="128"/>
      <c r="T151" s="128"/>
      <c r="U151" s="128"/>
      <c r="V151" s="128"/>
      <c r="W151" s="108"/>
      <c r="X151" s="108"/>
      <c r="Y151" s="108"/>
      <c r="Z151" s="109"/>
      <c r="AA151" s="108"/>
      <c r="AB151" s="108"/>
      <c r="AC151" s="108"/>
      <c r="AD151" s="108"/>
      <c r="AE151" s="108"/>
      <c r="AF151" s="108"/>
      <c r="AG151" s="108"/>
      <c r="AH151" s="108"/>
      <c r="AI151" s="108"/>
      <c r="AJ151" s="108"/>
      <c r="AK151" s="108"/>
    </row>
    <row r="152" spans="1:37" ht="44.45" customHeight="1" x14ac:dyDescent="0.25">
      <c r="A152" s="228"/>
      <c r="B152" s="230"/>
      <c r="C152" s="63">
        <v>215</v>
      </c>
      <c r="D152" s="67" t="s">
        <v>170</v>
      </c>
      <c r="E152" s="52" t="s">
        <v>235</v>
      </c>
      <c r="F152" s="52" t="s">
        <v>490</v>
      </c>
      <c r="G152" s="37" t="s">
        <v>513</v>
      </c>
      <c r="H152" s="52" t="s">
        <v>243</v>
      </c>
      <c r="I152" s="52">
        <v>20</v>
      </c>
      <c r="J152" s="52">
        <v>30</v>
      </c>
      <c r="K152" s="141">
        <v>15.03</v>
      </c>
      <c r="L152" s="106">
        <v>20</v>
      </c>
      <c r="M152" s="89">
        <f t="shared" si="4"/>
        <v>20</v>
      </c>
      <c r="N152" s="49" t="str">
        <f t="shared" si="5"/>
        <v>OK</v>
      </c>
      <c r="O152" s="128"/>
      <c r="P152" s="128"/>
      <c r="Q152" s="128"/>
      <c r="R152" s="128"/>
      <c r="S152" s="128"/>
      <c r="T152" s="128"/>
      <c r="U152" s="128"/>
      <c r="V152" s="128"/>
      <c r="W152" s="108"/>
      <c r="X152" s="108"/>
      <c r="Y152" s="108"/>
      <c r="Z152" s="109"/>
      <c r="AA152" s="108"/>
      <c r="AB152" s="108"/>
      <c r="AC152" s="108"/>
      <c r="AD152" s="108"/>
      <c r="AE152" s="108"/>
      <c r="AF152" s="108"/>
      <c r="AG152" s="108"/>
      <c r="AH152" s="108"/>
      <c r="AI152" s="108"/>
      <c r="AJ152" s="108"/>
      <c r="AK152" s="108"/>
    </row>
    <row r="153" spans="1:37" ht="44.45" customHeight="1" x14ac:dyDescent="0.25">
      <c r="A153" s="228"/>
      <c r="B153" s="230"/>
      <c r="C153" s="63">
        <v>216</v>
      </c>
      <c r="D153" s="67" t="s">
        <v>171</v>
      </c>
      <c r="E153" s="140" t="s">
        <v>235</v>
      </c>
      <c r="F153" s="140" t="s">
        <v>490</v>
      </c>
      <c r="G153" s="37" t="s">
        <v>353</v>
      </c>
      <c r="H153" s="55" t="s">
        <v>243</v>
      </c>
      <c r="I153" s="52">
        <v>20</v>
      </c>
      <c r="J153" s="52">
        <v>30</v>
      </c>
      <c r="K153" s="141">
        <v>16.53</v>
      </c>
      <c r="L153" s="106">
        <v>20</v>
      </c>
      <c r="M153" s="89">
        <f t="shared" si="4"/>
        <v>20</v>
      </c>
      <c r="N153" s="49" t="str">
        <f t="shared" si="5"/>
        <v>OK</v>
      </c>
      <c r="O153" s="128"/>
      <c r="P153" s="128"/>
      <c r="Q153" s="128"/>
      <c r="R153" s="128"/>
      <c r="S153" s="128"/>
      <c r="T153" s="128"/>
      <c r="U153" s="128"/>
      <c r="V153" s="128"/>
      <c r="W153" s="108"/>
      <c r="X153" s="108"/>
      <c r="Y153" s="108"/>
      <c r="Z153" s="109"/>
      <c r="AA153" s="108"/>
      <c r="AB153" s="108"/>
      <c r="AC153" s="108"/>
      <c r="AD153" s="108"/>
      <c r="AE153" s="108"/>
      <c r="AF153" s="108"/>
      <c r="AG153" s="108"/>
      <c r="AH153" s="108"/>
      <c r="AI153" s="108"/>
      <c r="AJ153" s="108"/>
      <c r="AK153" s="108"/>
    </row>
    <row r="154" spans="1:37" ht="44.45" customHeight="1" x14ac:dyDescent="0.25">
      <c r="A154" s="228"/>
      <c r="B154" s="230"/>
      <c r="C154" s="63">
        <v>217</v>
      </c>
      <c r="D154" s="67" t="s">
        <v>172</v>
      </c>
      <c r="E154" s="140" t="s">
        <v>235</v>
      </c>
      <c r="F154" s="140" t="s">
        <v>490</v>
      </c>
      <c r="G154" s="37" t="s">
        <v>353</v>
      </c>
      <c r="H154" s="55" t="s">
        <v>243</v>
      </c>
      <c r="I154" s="52">
        <v>20</v>
      </c>
      <c r="J154" s="52">
        <v>30</v>
      </c>
      <c r="K154" s="141">
        <v>12.83</v>
      </c>
      <c r="L154" s="106">
        <v>20</v>
      </c>
      <c r="M154" s="89">
        <f t="shared" si="4"/>
        <v>20</v>
      </c>
      <c r="N154" s="49" t="str">
        <f t="shared" si="5"/>
        <v>OK</v>
      </c>
      <c r="O154" s="128"/>
      <c r="P154" s="128"/>
      <c r="Q154" s="128"/>
      <c r="R154" s="128"/>
      <c r="S154" s="128"/>
      <c r="T154" s="128"/>
      <c r="U154" s="128"/>
      <c r="V154" s="128"/>
      <c r="W154" s="108"/>
      <c r="X154" s="108"/>
      <c r="Y154" s="108"/>
      <c r="Z154" s="109"/>
      <c r="AA154" s="108"/>
      <c r="AB154" s="108"/>
      <c r="AC154" s="108"/>
      <c r="AD154" s="108"/>
      <c r="AE154" s="108"/>
      <c r="AF154" s="108"/>
      <c r="AG154" s="108"/>
      <c r="AH154" s="108"/>
      <c r="AI154" s="108"/>
      <c r="AJ154" s="108"/>
      <c r="AK154" s="108"/>
    </row>
    <row r="155" spans="1:37" ht="44.45" customHeight="1" x14ac:dyDescent="0.25">
      <c r="A155" s="228"/>
      <c r="B155" s="230"/>
      <c r="C155" s="63">
        <v>218</v>
      </c>
      <c r="D155" s="64" t="s">
        <v>173</v>
      </c>
      <c r="E155" s="140" t="s">
        <v>235</v>
      </c>
      <c r="F155" s="140" t="s">
        <v>490</v>
      </c>
      <c r="G155" s="37" t="s">
        <v>514</v>
      </c>
      <c r="H155" s="55" t="s">
        <v>243</v>
      </c>
      <c r="I155" s="52">
        <v>20</v>
      </c>
      <c r="J155" s="52">
        <v>30</v>
      </c>
      <c r="K155" s="141">
        <v>15.42</v>
      </c>
      <c r="L155" s="106">
        <v>20</v>
      </c>
      <c r="M155" s="89">
        <f t="shared" si="4"/>
        <v>20</v>
      </c>
      <c r="N155" s="49" t="str">
        <f t="shared" si="5"/>
        <v>OK</v>
      </c>
      <c r="O155" s="128"/>
      <c r="P155" s="128"/>
      <c r="Q155" s="128"/>
      <c r="R155" s="128"/>
      <c r="S155" s="128"/>
      <c r="T155" s="128"/>
      <c r="U155" s="128"/>
      <c r="V155" s="128"/>
      <c r="W155" s="108"/>
      <c r="X155" s="108"/>
      <c r="Y155" s="108"/>
      <c r="Z155" s="109"/>
      <c r="AA155" s="108"/>
      <c r="AB155" s="108"/>
      <c r="AC155" s="108"/>
      <c r="AD155" s="108"/>
      <c r="AE155" s="108"/>
      <c r="AF155" s="108"/>
      <c r="AG155" s="108"/>
      <c r="AH155" s="108"/>
      <c r="AI155" s="108"/>
      <c r="AJ155" s="108"/>
      <c r="AK155" s="108"/>
    </row>
    <row r="156" spans="1:37" ht="44.45" customHeight="1" x14ac:dyDescent="0.25">
      <c r="A156" s="228"/>
      <c r="B156" s="230"/>
      <c r="C156" s="58">
        <v>219</v>
      </c>
      <c r="D156" s="64" t="s">
        <v>174</v>
      </c>
      <c r="E156" s="140" t="s">
        <v>235</v>
      </c>
      <c r="F156" s="140" t="s">
        <v>490</v>
      </c>
      <c r="G156" s="37" t="s">
        <v>513</v>
      </c>
      <c r="H156" s="55" t="s">
        <v>243</v>
      </c>
      <c r="I156" s="52">
        <v>20</v>
      </c>
      <c r="J156" s="52">
        <v>30</v>
      </c>
      <c r="K156" s="141">
        <v>65</v>
      </c>
      <c r="L156" s="106">
        <v>20</v>
      </c>
      <c r="M156" s="89">
        <f t="shared" si="4"/>
        <v>20</v>
      </c>
      <c r="N156" s="49" t="str">
        <f t="shared" si="5"/>
        <v>OK</v>
      </c>
      <c r="O156" s="128"/>
      <c r="P156" s="128"/>
      <c r="Q156" s="128"/>
      <c r="R156" s="128"/>
      <c r="S156" s="128"/>
      <c r="T156" s="128"/>
      <c r="U156" s="128"/>
      <c r="V156" s="128"/>
      <c r="W156" s="108"/>
      <c r="X156" s="108"/>
      <c r="Y156" s="108"/>
      <c r="Z156" s="109"/>
      <c r="AA156" s="108"/>
      <c r="AB156" s="108"/>
      <c r="AC156" s="108"/>
      <c r="AD156" s="108"/>
      <c r="AE156" s="108"/>
      <c r="AF156" s="108"/>
      <c r="AG156" s="108"/>
      <c r="AH156" s="108"/>
      <c r="AI156" s="108"/>
      <c r="AJ156" s="108"/>
      <c r="AK156" s="108"/>
    </row>
    <row r="157" spans="1:37" ht="44.45" customHeight="1" x14ac:dyDescent="0.25">
      <c r="A157" s="228"/>
      <c r="B157" s="230"/>
      <c r="C157" s="63">
        <v>220</v>
      </c>
      <c r="D157" s="67" t="s">
        <v>175</v>
      </c>
      <c r="E157" s="140" t="s">
        <v>235</v>
      </c>
      <c r="F157" s="140" t="s">
        <v>515</v>
      </c>
      <c r="G157" s="37" t="s">
        <v>516</v>
      </c>
      <c r="H157" s="55" t="s">
        <v>243</v>
      </c>
      <c r="I157" s="52">
        <v>20</v>
      </c>
      <c r="J157" s="52">
        <v>30</v>
      </c>
      <c r="K157" s="141">
        <v>70</v>
      </c>
      <c r="L157" s="106">
        <v>20</v>
      </c>
      <c r="M157" s="89">
        <f t="shared" si="4"/>
        <v>20</v>
      </c>
      <c r="N157" s="49" t="str">
        <f t="shared" si="5"/>
        <v>OK</v>
      </c>
      <c r="O157" s="128"/>
      <c r="P157" s="128"/>
      <c r="Q157" s="128"/>
      <c r="R157" s="128"/>
      <c r="S157" s="128"/>
      <c r="T157" s="128"/>
      <c r="U157" s="128"/>
      <c r="V157" s="128"/>
      <c r="W157" s="108"/>
      <c r="X157" s="108"/>
      <c r="Y157" s="108"/>
      <c r="Z157" s="109"/>
      <c r="AA157" s="108"/>
      <c r="AB157" s="108"/>
      <c r="AC157" s="108"/>
      <c r="AD157" s="108"/>
      <c r="AE157" s="108"/>
      <c r="AF157" s="108"/>
      <c r="AG157" s="108"/>
      <c r="AH157" s="108"/>
      <c r="AI157" s="108"/>
      <c r="AJ157" s="108"/>
      <c r="AK157" s="108"/>
    </row>
    <row r="158" spans="1:37" ht="44.45" customHeight="1" x14ac:dyDescent="0.25">
      <c r="A158" s="228"/>
      <c r="B158" s="230"/>
      <c r="C158" s="63">
        <v>221</v>
      </c>
      <c r="D158" s="67" t="s">
        <v>176</v>
      </c>
      <c r="E158" s="140" t="s">
        <v>235</v>
      </c>
      <c r="F158" s="140" t="s">
        <v>515</v>
      </c>
      <c r="G158" s="37" t="s">
        <v>517</v>
      </c>
      <c r="H158" s="140" t="s">
        <v>243</v>
      </c>
      <c r="I158" s="52">
        <v>20</v>
      </c>
      <c r="J158" s="52">
        <v>30</v>
      </c>
      <c r="K158" s="141">
        <v>171.9</v>
      </c>
      <c r="L158" s="106">
        <v>20</v>
      </c>
      <c r="M158" s="89">
        <f t="shared" si="4"/>
        <v>20</v>
      </c>
      <c r="N158" s="49" t="str">
        <f t="shared" si="5"/>
        <v>OK</v>
      </c>
      <c r="O158" s="128"/>
      <c r="P158" s="128"/>
      <c r="Q158" s="128"/>
      <c r="R158" s="128"/>
      <c r="S158" s="128"/>
      <c r="T158" s="128"/>
      <c r="U158" s="128"/>
      <c r="V158" s="128"/>
      <c r="W158" s="108"/>
      <c r="X158" s="108"/>
      <c r="Y158" s="108"/>
      <c r="Z158" s="109"/>
      <c r="AA158" s="108"/>
      <c r="AB158" s="108"/>
      <c r="AC158" s="108"/>
      <c r="AD158" s="108"/>
      <c r="AE158" s="108"/>
      <c r="AF158" s="108"/>
      <c r="AG158" s="108"/>
      <c r="AH158" s="108"/>
      <c r="AI158" s="108"/>
      <c r="AJ158" s="108"/>
      <c r="AK158" s="108"/>
    </row>
    <row r="159" spans="1:37" ht="44.45" customHeight="1" x14ac:dyDescent="0.25">
      <c r="A159" s="228"/>
      <c r="B159" s="230"/>
      <c r="C159" s="63">
        <v>222</v>
      </c>
      <c r="D159" s="67" t="s">
        <v>69</v>
      </c>
      <c r="E159" s="140" t="s">
        <v>235</v>
      </c>
      <c r="F159" s="140" t="s">
        <v>515</v>
      </c>
      <c r="G159" s="37" t="s">
        <v>518</v>
      </c>
      <c r="H159" s="55" t="s">
        <v>31</v>
      </c>
      <c r="I159" s="52">
        <v>20</v>
      </c>
      <c r="J159" s="52">
        <v>30</v>
      </c>
      <c r="K159" s="141">
        <v>235</v>
      </c>
      <c r="L159" s="106">
        <v>20</v>
      </c>
      <c r="M159" s="89">
        <f t="shared" si="4"/>
        <v>20</v>
      </c>
      <c r="N159" s="49" t="str">
        <f t="shared" si="5"/>
        <v>OK</v>
      </c>
      <c r="O159" s="128"/>
      <c r="P159" s="128"/>
      <c r="Q159" s="128"/>
      <c r="R159" s="128"/>
      <c r="S159" s="128"/>
      <c r="T159" s="128"/>
      <c r="U159" s="128"/>
      <c r="V159" s="128"/>
      <c r="W159" s="108"/>
      <c r="X159" s="108"/>
      <c r="Y159" s="108"/>
      <c r="Z159" s="109"/>
      <c r="AA159" s="108"/>
      <c r="AB159" s="108"/>
      <c r="AC159" s="108"/>
      <c r="AD159" s="108"/>
      <c r="AE159" s="108"/>
      <c r="AF159" s="108"/>
      <c r="AG159" s="108"/>
      <c r="AH159" s="108"/>
      <c r="AI159" s="108"/>
      <c r="AJ159" s="108"/>
      <c r="AK159" s="108"/>
    </row>
    <row r="160" spans="1:37" ht="44.45" customHeight="1" x14ac:dyDescent="0.25">
      <c r="A160" s="228"/>
      <c r="B160" s="230"/>
      <c r="C160" s="63">
        <v>223</v>
      </c>
      <c r="D160" s="67" t="s">
        <v>70</v>
      </c>
      <c r="E160" s="140" t="s">
        <v>235</v>
      </c>
      <c r="F160" s="140" t="s">
        <v>515</v>
      </c>
      <c r="G160" s="37" t="s">
        <v>519</v>
      </c>
      <c r="H160" s="55" t="s">
        <v>31</v>
      </c>
      <c r="I160" s="52">
        <v>20</v>
      </c>
      <c r="J160" s="52">
        <v>30</v>
      </c>
      <c r="K160" s="141">
        <v>390</v>
      </c>
      <c r="L160" s="106">
        <v>20</v>
      </c>
      <c r="M160" s="89">
        <f t="shared" si="4"/>
        <v>20</v>
      </c>
      <c r="N160" s="49" t="str">
        <f t="shared" si="5"/>
        <v>OK</v>
      </c>
      <c r="O160" s="128"/>
      <c r="P160" s="128"/>
      <c r="Q160" s="128"/>
      <c r="R160" s="128"/>
      <c r="S160" s="128"/>
      <c r="T160" s="128"/>
      <c r="U160" s="128"/>
      <c r="V160" s="128"/>
      <c r="W160" s="108"/>
      <c r="X160" s="108"/>
      <c r="Y160" s="108"/>
      <c r="Z160" s="109"/>
      <c r="AA160" s="108"/>
      <c r="AB160" s="108"/>
      <c r="AC160" s="108"/>
      <c r="AD160" s="108"/>
      <c r="AE160" s="108"/>
      <c r="AF160" s="108"/>
      <c r="AG160" s="108"/>
      <c r="AH160" s="108"/>
      <c r="AI160" s="108"/>
      <c r="AJ160" s="108"/>
      <c r="AK160" s="108"/>
    </row>
    <row r="161" spans="1:37" ht="44.45" customHeight="1" x14ac:dyDescent="0.25">
      <c r="A161" s="228"/>
      <c r="B161" s="230"/>
      <c r="C161" s="58">
        <v>224</v>
      </c>
      <c r="D161" s="67" t="s">
        <v>400</v>
      </c>
      <c r="E161" s="140" t="s">
        <v>235</v>
      </c>
      <c r="F161" s="140" t="s">
        <v>490</v>
      </c>
      <c r="G161" s="37" t="s">
        <v>520</v>
      </c>
      <c r="H161" s="52" t="s">
        <v>240</v>
      </c>
      <c r="I161" s="52">
        <v>20</v>
      </c>
      <c r="J161" s="52">
        <v>30</v>
      </c>
      <c r="K161" s="141">
        <v>10.5</v>
      </c>
      <c r="L161" s="106">
        <v>20</v>
      </c>
      <c r="M161" s="89">
        <f t="shared" si="4"/>
        <v>20</v>
      </c>
      <c r="N161" s="49" t="str">
        <f t="shared" si="5"/>
        <v>OK</v>
      </c>
      <c r="O161" s="128"/>
      <c r="P161" s="128"/>
      <c r="Q161" s="128"/>
      <c r="R161" s="128"/>
      <c r="S161" s="128"/>
      <c r="T161" s="128"/>
      <c r="U161" s="128"/>
      <c r="V161" s="128"/>
      <c r="W161" s="108"/>
      <c r="X161" s="108"/>
      <c r="Y161" s="108"/>
      <c r="Z161" s="109"/>
      <c r="AA161" s="108"/>
      <c r="AB161" s="108"/>
      <c r="AC161" s="108"/>
      <c r="AD161" s="108"/>
      <c r="AE161" s="108"/>
      <c r="AF161" s="108"/>
      <c r="AG161" s="108"/>
      <c r="AH161" s="108"/>
      <c r="AI161" s="108"/>
      <c r="AJ161" s="108"/>
      <c r="AK161" s="108"/>
    </row>
    <row r="162" spans="1:37" ht="39.75" customHeight="1" x14ac:dyDescent="0.25">
      <c r="A162" s="228"/>
      <c r="B162" s="230"/>
      <c r="C162" s="63">
        <v>225</v>
      </c>
      <c r="D162" s="67" t="s">
        <v>401</v>
      </c>
      <c r="E162" s="140" t="s">
        <v>235</v>
      </c>
      <c r="F162" s="140" t="s">
        <v>490</v>
      </c>
      <c r="G162" s="37" t="s">
        <v>513</v>
      </c>
      <c r="H162" s="52" t="s">
        <v>240</v>
      </c>
      <c r="I162" s="52">
        <v>20</v>
      </c>
      <c r="J162" s="52">
        <v>30</v>
      </c>
      <c r="K162" s="141">
        <v>11.2</v>
      </c>
      <c r="L162" s="106">
        <v>20</v>
      </c>
      <c r="M162" s="89">
        <f t="shared" si="4"/>
        <v>20</v>
      </c>
      <c r="N162" s="49" t="str">
        <f t="shared" si="5"/>
        <v>OK</v>
      </c>
      <c r="O162" s="128"/>
      <c r="P162" s="128"/>
      <c r="Q162" s="128"/>
      <c r="R162" s="128"/>
      <c r="S162" s="128"/>
      <c r="T162" s="128"/>
      <c r="U162" s="128"/>
      <c r="V162" s="128"/>
      <c r="W162" s="108"/>
      <c r="X162" s="108"/>
      <c r="Y162" s="108"/>
      <c r="Z162" s="109"/>
      <c r="AA162" s="108"/>
      <c r="AB162" s="108"/>
      <c r="AC162" s="108"/>
      <c r="AD162" s="108"/>
      <c r="AE162" s="108"/>
      <c r="AF162" s="108"/>
      <c r="AG162" s="108"/>
      <c r="AH162" s="108"/>
      <c r="AI162" s="108"/>
      <c r="AJ162" s="108"/>
      <c r="AK162" s="108"/>
    </row>
    <row r="163" spans="1:37" ht="33" customHeight="1" x14ac:dyDescent="0.25">
      <c r="A163" s="228"/>
      <c r="B163" s="230"/>
      <c r="C163" s="63">
        <v>226</v>
      </c>
      <c r="D163" s="67" t="s">
        <v>402</v>
      </c>
      <c r="E163" s="140" t="s">
        <v>235</v>
      </c>
      <c r="F163" s="140" t="s">
        <v>490</v>
      </c>
      <c r="G163" s="37" t="s">
        <v>516</v>
      </c>
      <c r="H163" s="55" t="s">
        <v>240</v>
      </c>
      <c r="I163" s="52">
        <v>20</v>
      </c>
      <c r="J163" s="52">
        <v>30</v>
      </c>
      <c r="K163" s="141">
        <v>11.9</v>
      </c>
      <c r="L163" s="106">
        <v>20</v>
      </c>
      <c r="M163" s="89">
        <f t="shared" si="4"/>
        <v>10</v>
      </c>
      <c r="N163" s="49" t="str">
        <f t="shared" si="5"/>
        <v>OK</v>
      </c>
      <c r="O163" s="128"/>
      <c r="P163" s="128">
        <v>10</v>
      </c>
      <c r="Q163" s="128"/>
      <c r="R163" s="128"/>
      <c r="S163" s="128"/>
      <c r="T163" s="128"/>
      <c r="U163" s="128"/>
      <c r="V163" s="128"/>
      <c r="W163" s="108"/>
      <c r="X163" s="108"/>
      <c r="Y163" s="108"/>
      <c r="Z163" s="109"/>
      <c r="AA163" s="108"/>
      <c r="AB163" s="108"/>
      <c r="AC163" s="108"/>
      <c r="AD163" s="108"/>
      <c r="AE163" s="108"/>
      <c r="AF163" s="108"/>
      <c r="AG163" s="108"/>
      <c r="AH163" s="108"/>
      <c r="AI163" s="108"/>
      <c r="AJ163" s="108"/>
      <c r="AK163" s="108"/>
    </row>
    <row r="164" spans="1:37" ht="31.5" customHeight="1" x14ac:dyDescent="0.25">
      <c r="A164" s="228"/>
      <c r="B164" s="230"/>
      <c r="C164" s="63">
        <v>227</v>
      </c>
      <c r="D164" s="67" t="s">
        <v>403</v>
      </c>
      <c r="E164" s="140" t="s">
        <v>235</v>
      </c>
      <c r="F164" s="140" t="s">
        <v>490</v>
      </c>
      <c r="G164" s="37" t="s">
        <v>353</v>
      </c>
      <c r="H164" s="55" t="s">
        <v>240</v>
      </c>
      <c r="I164" s="52">
        <v>20</v>
      </c>
      <c r="J164" s="52">
        <v>30</v>
      </c>
      <c r="K164" s="141">
        <v>11.38</v>
      </c>
      <c r="L164" s="106">
        <v>20</v>
      </c>
      <c r="M164" s="89">
        <f t="shared" si="4"/>
        <v>10</v>
      </c>
      <c r="N164" s="49" t="str">
        <f t="shared" si="5"/>
        <v>OK</v>
      </c>
      <c r="O164" s="128"/>
      <c r="P164" s="128">
        <v>10</v>
      </c>
      <c r="Q164" s="128"/>
      <c r="R164" s="128"/>
      <c r="S164" s="128"/>
      <c r="T164" s="128"/>
      <c r="U164" s="128"/>
      <c r="V164" s="128"/>
      <c r="W164" s="108"/>
      <c r="X164" s="108"/>
      <c r="Y164" s="108"/>
      <c r="Z164" s="109"/>
      <c r="AA164" s="108"/>
      <c r="AB164" s="108"/>
      <c r="AC164" s="108"/>
      <c r="AD164" s="108"/>
      <c r="AE164" s="108"/>
      <c r="AF164" s="108"/>
      <c r="AG164" s="108"/>
      <c r="AH164" s="108"/>
      <c r="AI164" s="108"/>
      <c r="AJ164" s="108"/>
      <c r="AK164" s="108"/>
    </row>
    <row r="165" spans="1:37" ht="36.75" customHeight="1" x14ac:dyDescent="0.25">
      <c r="A165" s="228"/>
      <c r="B165" s="230"/>
      <c r="C165" s="63">
        <v>228</v>
      </c>
      <c r="D165" s="64" t="s">
        <v>404</v>
      </c>
      <c r="E165" s="140" t="s">
        <v>235</v>
      </c>
      <c r="F165" s="140" t="s">
        <v>490</v>
      </c>
      <c r="G165" s="37" t="s">
        <v>521</v>
      </c>
      <c r="H165" s="70" t="s">
        <v>240</v>
      </c>
      <c r="I165" s="52">
        <v>20</v>
      </c>
      <c r="J165" s="52">
        <v>30</v>
      </c>
      <c r="K165" s="141">
        <v>15.09</v>
      </c>
      <c r="L165" s="106">
        <v>20</v>
      </c>
      <c r="M165" s="89">
        <f t="shared" si="4"/>
        <v>20</v>
      </c>
      <c r="N165" s="49" t="str">
        <f t="shared" si="5"/>
        <v>OK</v>
      </c>
      <c r="O165" s="128"/>
      <c r="P165" s="128"/>
      <c r="Q165" s="128"/>
      <c r="R165" s="128"/>
      <c r="S165" s="128"/>
      <c r="T165" s="128"/>
      <c r="U165" s="128"/>
      <c r="V165" s="128"/>
      <c r="W165" s="108"/>
      <c r="X165" s="108"/>
      <c r="Y165" s="108"/>
      <c r="Z165" s="109"/>
      <c r="AA165" s="108"/>
      <c r="AB165" s="108"/>
      <c r="AC165" s="108"/>
      <c r="AD165" s="108"/>
      <c r="AE165" s="108"/>
      <c r="AF165" s="108"/>
      <c r="AG165" s="108"/>
      <c r="AH165" s="108"/>
      <c r="AI165" s="108"/>
      <c r="AJ165" s="108"/>
      <c r="AK165" s="108"/>
    </row>
    <row r="166" spans="1:37" ht="39" customHeight="1" x14ac:dyDescent="0.25">
      <c r="A166" s="228"/>
      <c r="B166" s="230"/>
      <c r="C166" s="58">
        <v>229</v>
      </c>
      <c r="D166" s="64" t="s">
        <v>405</v>
      </c>
      <c r="E166" s="140" t="s">
        <v>235</v>
      </c>
      <c r="F166" s="140" t="s">
        <v>490</v>
      </c>
      <c r="G166" s="37" t="s">
        <v>514</v>
      </c>
      <c r="H166" s="52" t="s">
        <v>240</v>
      </c>
      <c r="I166" s="52">
        <v>20</v>
      </c>
      <c r="J166" s="52">
        <v>30</v>
      </c>
      <c r="K166" s="141">
        <v>14.19</v>
      </c>
      <c r="L166" s="106">
        <v>20</v>
      </c>
      <c r="M166" s="89">
        <f t="shared" si="4"/>
        <v>20</v>
      </c>
      <c r="N166" s="49" t="str">
        <f t="shared" si="5"/>
        <v>OK</v>
      </c>
      <c r="O166" s="128"/>
      <c r="P166" s="128"/>
      <c r="Q166" s="128"/>
      <c r="R166" s="128"/>
      <c r="S166" s="128"/>
      <c r="T166" s="128"/>
      <c r="U166" s="128"/>
      <c r="V166" s="128"/>
      <c r="W166" s="108"/>
      <c r="X166" s="108"/>
      <c r="Y166" s="108"/>
      <c r="Z166" s="109"/>
      <c r="AA166" s="108"/>
      <c r="AB166" s="108"/>
      <c r="AC166" s="108"/>
      <c r="AD166" s="108"/>
      <c r="AE166" s="108"/>
      <c r="AF166" s="108"/>
      <c r="AG166" s="108"/>
      <c r="AH166" s="108"/>
      <c r="AI166" s="108"/>
      <c r="AJ166" s="108"/>
      <c r="AK166" s="108"/>
    </row>
    <row r="167" spans="1:37" ht="40.5" customHeight="1" x14ac:dyDescent="0.25">
      <c r="A167" s="228"/>
      <c r="B167" s="230"/>
      <c r="C167" s="63">
        <v>230</v>
      </c>
      <c r="D167" s="67" t="s">
        <v>406</v>
      </c>
      <c r="E167" s="140" t="s">
        <v>235</v>
      </c>
      <c r="F167" s="140" t="s">
        <v>490</v>
      </c>
      <c r="G167" s="37" t="s">
        <v>522</v>
      </c>
      <c r="H167" s="140" t="s">
        <v>240</v>
      </c>
      <c r="I167" s="52">
        <v>20</v>
      </c>
      <c r="J167" s="52">
        <v>30</v>
      </c>
      <c r="K167" s="141">
        <v>22.04</v>
      </c>
      <c r="L167" s="106">
        <v>20</v>
      </c>
      <c r="M167" s="89">
        <f t="shared" si="4"/>
        <v>20</v>
      </c>
      <c r="N167" s="49" t="str">
        <f t="shared" si="5"/>
        <v>OK</v>
      </c>
      <c r="O167" s="128"/>
      <c r="P167" s="128"/>
      <c r="Q167" s="128"/>
      <c r="R167" s="128"/>
      <c r="S167" s="128"/>
      <c r="T167" s="128"/>
      <c r="U167" s="128"/>
      <c r="V167" s="128"/>
      <c r="W167" s="108"/>
      <c r="X167" s="108"/>
      <c r="Y167" s="108"/>
      <c r="Z167" s="109"/>
      <c r="AA167" s="108"/>
      <c r="AB167" s="108"/>
      <c r="AC167" s="108"/>
      <c r="AD167" s="108"/>
      <c r="AE167" s="108"/>
      <c r="AF167" s="108"/>
      <c r="AG167" s="108"/>
      <c r="AH167" s="108"/>
      <c r="AI167" s="108"/>
      <c r="AJ167" s="108"/>
      <c r="AK167" s="108"/>
    </row>
    <row r="168" spans="1:37" ht="33" customHeight="1" x14ac:dyDescent="0.25">
      <c r="A168" s="228"/>
      <c r="B168" s="230"/>
      <c r="C168" s="63">
        <v>231</v>
      </c>
      <c r="D168" s="67" t="s">
        <v>407</v>
      </c>
      <c r="E168" s="140" t="s">
        <v>235</v>
      </c>
      <c r="F168" s="140" t="s">
        <v>490</v>
      </c>
      <c r="G168" s="37" t="s">
        <v>517</v>
      </c>
      <c r="H168" s="55" t="s">
        <v>240</v>
      </c>
      <c r="I168" s="52">
        <v>20</v>
      </c>
      <c r="J168" s="52">
        <v>30</v>
      </c>
      <c r="K168" s="141">
        <v>25.58</v>
      </c>
      <c r="L168" s="106">
        <v>20</v>
      </c>
      <c r="M168" s="89">
        <f t="shared" si="4"/>
        <v>20</v>
      </c>
      <c r="N168" s="49" t="str">
        <f t="shared" si="5"/>
        <v>OK</v>
      </c>
      <c r="O168" s="128"/>
      <c r="P168" s="128"/>
      <c r="Q168" s="128"/>
      <c r="R168" s="128"/>
      <c r="S168" s="128"/>
      <c r="T168" s="128"/>
      <c r="U168" s="128"/>
      <c r="V168" s="128"/>
      <c r="W168" s="108"/>
      <c r="X168" s="108"/>
      <c r="Y168" s="108"/>
      <c r="Z168" s="109"/>
      <c r="AA168" s="108"/>
      <c r="AB168" s="108"/>
      <c r="AC168" s="108"/>
      <c r="AD168" s="108"/>
      <c r="AE168" s="108"/>
      <c r="AF168" s="108"/>
      <c r="AG168" s="108"/>
      <c r="AH168" s="108"/>
      <c r="AI168" s="108"/>
      <c r="AJ168" s="108"/>
      <c r="AK168" s="108"/>
    </row>
    <row r="169" spans="1:37" ht="51.75" customHeight="1" x14ac:dyDescent="0.25">
      <c r="A169" s="228"/>
      <c r="B169" s="230"/>
      <c r="C169" s="63">
        <v>232</v>
      </c>
      <c r="D169" s="64" t="s">
        <v>408</v>
      </c>
      <c r="E169" s="52" t="s">
        <v>235</v>
      </c>
      <c r="F169" s="52" t="s">
        <v>490</v>
      </c>
      <c r="G169" s="140" t="s">
        <v>513</v>
      </c>
      <c r="H169" s="52" t="s">
        <v>240</v>
      </c>
      <c r="I169" s="52">
        <v>20</v>
      </c>
      <c r="J169" s="52">
        <v>30</v>
      </c>
      <c r="K169" s="141">
        <v>44.42</v>
      </c>
      <c r="L169" s="106">
        <v>20</v>
      </c>
      <c r="M169" s="89">
        <f t="shared" si="4"/>
        <v>20</v>
      </c>
      <c r="N169" s="49" t="str">
        <f t="shared" si="5"/>
        <v>OK</v>
      </c>
      <c r="O169" s="128"/>
      <c r="P169" s="128"/>
      <c r="Q169" s="128"/>
      <c r="R169" s="128"/>
      <c r="S169" s="128"/>
      <c r="T169" s="128"/>
      <c r="U169" s="128"/>
      <c r="V169" s="128"/>
      <c r="W169" s="108"/>
      <c r="X169" s="108"/>
      <c r="Y169" s="108"/>
      <c r="Z169" s="109"/>
      <c r="AA169" s="108"/>
      <c r="AB169" s="108"/>
      <c r="AC169" s="108"/>
      <c r="AD169" s="108"/>
      <c r="AE169" s="108"/>
      <c r="AF169" s="108"/>
      <c r="AG169" s="108"/>
      <c r="AH169" s="108"/>
      <c r="AI169" s="108"/>
      <c r="AJ169" s="108"/>
      <c r="AK169" s="108"/>
    </row>
    <row r="170" spans="1:37" ht="33" customHeight="1" x14ac:dyDescent="0.25">
      <c r="A170" s="228"/>
      <c r="B170" s="230"/>
      <c r="C170" s="63">
        <v>233</v>
      </c>
      <c r="D170" s="64" t="s">
        <v>409</v>
      </c>
      <c r="E170" s="52" t="s">
        <v>235</v>
      </c>
      <c r="F170" s="52" t="s">
        <v>490</v>
      </c>
      <c r="G170" s="140" t="s">
        <v>513</v>
      </c>
      <c r="H170" s="52" t="s">
        <v>240</v>
      </c>
      <c r="I170" s="52">
        <v>20</v>
      </c>
      <c r="J170" s="52">
        <v>30</v>
      </c>
      <c r="K170" s="141">
        <v>56.65</v>
      </c>
      <c r="L170" s="106">
        <v>20</v>
      </c>
      <c r="M170" s="89">
        <f t="shared" si="4"/>
        <v>20</v>
      </c>
      <c r="N170" s="49" t="str">
        <f t="shared" si="5"/>
        <v>OK</v>
      </c>
      <c r="O170" s="128"/>
      <c r="P170" s="128"/>
      <c r="Q170" s="128"/>
      <c r="R170" s="128"/>
      <c r="S170" s="128"/>
      <c r="T170" s="128"/>
      <c r="U170" s="128"/>
      <c r="V170" s="12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v>20</v>
      </c>
      <c r="M171" s="89">
        <f t="shared" si="4"/>
        <v>20</v>
      </c>
      <c r="N171" s="49" t="str">
        <f t="shared" si="5"/>
        <v>OK</v>
      </c>
      <c r="O171" s="128"/>
      <c r="P171" s="128"/>
      <c r="Q171" s="128"/>
      <c r="R171" s="128"/>
      <c r="S171" s="128"/>
      <c r="T171" s="128"/>
      <c r="U171" s="128"/>
      <c r="V171" s="12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v>20</v>
      </c>
      <c r="M172" s="89">
        <f t="shared" si="4"/>
        <v>20</v>
      </c>
      <c r="N172" s="49" t="str">
        <f t="shared" si="5"/>
        <v>OK</v>
      </c>
      <c r="O172" s="128"/>
      <c r="P172" s="128"/>
      <c r="Q172" s="128"/>
      <c r="R172" s="128"/>
      <c r="S172" s="128"/>
      <c r="T172" s="128"/>
      <c r="U172" s="128"/>
      <c r="V172" s="12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v>20</v>
      </c>
      <c r="M173" s="89">
        <f t="shared" si="4"/>
        <v>20</v>
      </c>
      <c r="N173" s="49" t="str">
        <f t="shared" si="5"/>
        <v>OK</v>
      </c>
      <c r="O173" s="128"/>
      <c r="P173" s="128"/>
      <c r="Q173" s="128"/>
      <c r="R173" s="128"/>
      <c r="S173" s="128"/>
      <c r="T173" s="128"/>
      <c r="U173" s="128"/>
      <c r="V173" s="12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v>20</v>
      </c>
      <c r="M174" s="89">
        <f t="shared" si="4"/>
        <v>20</v>
      </c>
      <c r="N174" s="49" t="str">
        <f t="shared" si="5"/>
        <v>OK</v>
      </c>
      <c r="O174" s="128"/>
      <c r="P174" s="128"/>
      <c r="Q174" s="128"/>
      <c r="R174" s="128"/>
      <c r="S174" s="128"/>
      <c r="T174" s="128"/>
      <c r="U174" s="128"/>
      <c r="V174" s="128"/>
      <c r="W174" s="108"/>
      <c r="X174" s="108"/>
      <c r="Y174" s="108"/>
      <c r="Z174" s="109"/>
      <c r="AA174" s="108"/>
      <c r="AB174" s="108"/>
      <c r="AC174" s="108"/>
      <c r="AD174" s="108"/>
      <c r="AE174" s="108"/>
      <c r="AF174" s="108"/>
      <c r="AG174" s="108"/>
      <c r="AH174" s="108"/>
      <c r="AI174" s="108"/>
      <c r="AJ174" s="108"/>
      <c r="AK174" s="108"/>
    </row>
    <row r="175" spans="1:37" ht="60.6" customHeight="1" x14ac:dyDescent="0.25">
      <c r="A175" s="228"/>
      <c r="B175" s="230"/>
      <c r="C175" s="63">
        <v>238</v>
      </c>
      <c r="D175" s="64" t="s">
        <v>71</v>
      </c>
      <c r="E175" s="52" t="s">
        <v>235</v>
      </c>
      <c r="F175" s="52" t="s">
        <v>524</v>
      </c>
      <c r="G175" s="140" t="s">
        <v>356</v>
      </c>
      <c r="H175" s="52" t="s">
        <v>31</v>
      </c>
      <c r="I175" s="52">
        <v>20</v>
      </c>
      <c r="J175" s="52">
        <v>30</v>
      </c>
      <c r="K175" s="141">
        <v>34.47</v>
      </c>
      <c r="L175" s="106">
        <v>25</v>
      </c>
      <c r="M175" s="89">
        <f t="shared" si="4"/>
        <v>16</v>
      </c>
      <c r="N175" s="49" t="str">
        <f t="shared" si="5"/>
        <v>OK</v>
      </c>
      <c r="O175" s="128"/>
      <c r="P175" s="128">
        <v>7</v>
      </c>
      <c r="Q175" s="128"/>
      <c r="R175" s="128">
        <v>2</v>
      </c>
      <c r="S175" s="128"/>
      <c r="T175" s="128"/>
      <c r="U175" s="128"/>
      <c r="V175" s="128"/>
      <c r="W175" s="108"/>
      <c r="X175" s="108"/>
      <c r="Y175" s="108"/>
      <c r="Z175" s="109"/>
      <c r="AA175" s="108"/>
      <c r="AB175" s="108"/>
      <c r="AC175" s="108"/>
      <c r="AD175" s="108"/>
      <c r="AE175" s="108"/>
      <c r="AF175" s="108"/>
      <c r="AG175" s="108"/>
      <c r="AH175" s="108"/>
      <c r="AI175" s="108"/>
      <c r="AJ175" s="108"/>
      <c r="AK175" s="108"/>
    </row>
    <row r="176" spans="1:37" ht="60.6" customHeight="1" x14ac:dyDescent="0.25">
      <c r="A176" s="228"/>
      <c r="B176" s="230"/>
      <c r="C176" s="58">
        <v>239</v>
      </c>
      <c r="D176" s="64" t="s">
        <v>72</v>
      </c>
      <c r="E176" s="140" t="s">
        <v>235</v>
      </c>
      <c r="F176" s="140" t="s">
        <v>524</v>
      </c>
      <c r="G176" s="140" t="s">
        <v>357</v>
      </c>
      <c r="H176" s="140" t="s">
        <v>31</v>
      </c>
      <c r="I176" s="52">
        <v>20</v>
      </c>
      <c r="J176" s="52">
        <v>30</v>
      </c>
      <c r="K176" s="141">
        <v>54.58</v>
      </c>
      <c r="L176" s="106">
        <v>24</v>
      </c>
      <c r="M176" s="89">
        <f t="shared" si="4"/>
        <v>15</v>
      </c>
      <c r="N176" s="49" t="str">
        <f t="shared" si="5"/>
        <v>OK</v>
      </c>
      <c r="O176" s="128"/>
      <c r="P176" s="128">
        <v>7</v>
      </c>
      <c r="Q176" s="128"/>
      <c r="R176" s="128">
        <v>2</v>
      </c>
      <c r="S176" s="128"/>
      <c r="T176" s="128"/>
      <c r="U176" s="128"/>
      <c r="V176" s="128"/>
      <c r="W176" s="108"/>
      <c r="X176" s="108"/>
      <c r="Y176" s="108"/>
      <c r="Z176" s="109"/>
      <c r="AA176" s="108"/>
      <c r="AB176" s="108"/>
      <c r="AC176" s="108"/>
      <c r="AD176" s="108"/>
      <c r="AE176" s="108"/>
      <c r="AF176" s="108"/>
      <c r="AG176" s="108"/>
      <c r="AH176" s="108"/>
      <c r="AI176" s="108"/>
      <c r="AJ176" s="108"/>
      <c r="AK176" s="108"/>
    </row>
    <row r="177" spans="1:37" ht="60.6" customHeight="1" x14ac:dyDescent="0.25">
      <c r="A177" s="228"/>
      <c r="B177" s="230"/>
      <c r="C177" s="63">
        <v>240</v>
      </c>
      <c r="D177" s="64" t="s">
        <v>73</v>
      </c>
      <c r="E177" s="140" t="s">
        <v>235</v>
      </c>
      <c r="F177" s="140" t="s">
        <v>525</v>
      </c>
      <c r="G177" s="140" t="s">
        <v>526</v>
      </c>
      <c r="H177" s="70" t="s">
        <v>31</v>
      </c>
      <c r="I177" s="52">
        <v>20</v>
      </c>
      <c r="J177" s="52">
        <v>30</v>
      </c>
      <c r="K177" s="141">
        <v>472.25</v>
      </c>
      <c r="L177" s="106">
        <v>22</v>
      </c>
      <c r="M177" s="89">
        <f t="shared" si="4"/>
        <v>20</v>
      </c>
      <c r="N177" s="49" t="str">
        <f t="shared" si="5"/>
        <v>OK</v>
      </c>
      <c r="O177" s="128"/>
      <c r="P177" s="128"/>
      <c r="Q177" s="128">
        <v>1</v>
      </c>
      <c r="R177" s="128">
        <v>1</v>
      </c>
      <c r="S177" s="128"/>
      <c r="T177" s="128"/>
      <c r="U177" s="128"/>
      <c r="V177" s="128"/>
      <c r="W177" s="108"/>
      <c r="X177" s="108"/>
      <c r="Y177" s="108"/>
      <c r="Z177" s="109"/>
      <c r="AA177" s="108"/>
      <c r="AB177" s="108"/>
      <c r="AC177" s="108"/>
      <c r="AD177" s="108"/>
      <c r="AE177" s="108"/>
      <c r="AF177" s="108"/>
      <c r="AG177" s="108"/>
      <c r="AH177" s="108"/>
      <c r="AI177" s="108"/>
      <c r="AJ177" s="108"/>
      <c r="AK177" s="108"/>
    </row>
    <row r="178" spans="1:37" ht="60.6" customHeight="1" x14ac:dyDescent="0.25">
      <c r="A178" s="228"/>
      <c r="B178" s="230"/>
      <c r="C178" s="63">
        <v>241</v>
      </c>
      <c r="D178" s="67" t="s">
        <v>76</v>
      </c>
      <c r="E178" s="140" t="s">
        <v>235</v>
      </c>
      <c r="F178" s="140" t="s">
        <v>527</v>
      </c>
      <c r="G178" s="140" t="s">
        <v>528</v>
      </c>
      <c r="H178" s="55" t="s">
        <v>243</v>
      </c>
      <c r="I178" s="52">
        <v>20</v>
      </c>
      <c r="J178" s="52">
        <v>30</v>
      </c>
      <c r="K178" s="141">
        <v>27.38</v>
      </c>
      <c r="L178" s="106">
        <v>55</v>
      </c>
      <c r="M178" s="89">
        <f t="shared" si="4"/>
        <v>35</v>
      </c>
      <c r="N178" s="49" t="str">
        <f t="shared" si="5"/>
        <v>OK</v>
      </c>
      <c r="O178" s="128"/>
      <c r="P178" s="128">
        <v>20</v>
      </c>
      <c r="Q178" s="128"/>
      <c r="R178" s="128"/>
      <c r="S178" s="128"/>
      <c r="T178" s="128"/>
      <c r="U178" s="128"/>
      <c r="V178" s="128"/>
      <c r="W178" s="108"/>
      <c r="X178" s="108"/>
      <c r="Y178" s="108"/>
      <c r="Z178" s="109"/>
      <c r="AA178" s="108"/>
      <c r="AB178" s="108"/>
      <c r="AC178" s="108"/>
      <c r="AD178" s="108"/>
      <c r="AE178" s="108"/>
      <c r="AF178" s="108"/>
      <c r="AG178" s="108"/>
      <c r="AH178" s="108"/>
      <c r="AI178" s="108"/>
      <c r="AJ178" s="108"/>
      <c r="AK178" s="108"/>
    </row>
    <row r="179" spans="1:37" ht="60.6" customHeight="1" x14ac:dyDescent="0.25">
      <c r="A179" s="228"/>
      <c r="B179" s="230"/>
      <c r="C179" s="63">
        <v>242</v>
      </c>
      <c r="D179" s="64" t="s">
        <v>177</v>
      </c>
      <c r="E179" s="140" t="s">
        <v>235</v>
      </c>
      <c r="F179" s="140" t="s">
        <v>529</v>
      </c>
      <c r="G179" s="140" t="s">
        <v>530</v>
      </c>
      <c r="H179" s="52" t="s">
        <v>243</v>
      </c>
      <c r="I179" s="52">
        <v>20</v>
      </c>
      <c r="J179" s="52">
        <v>30</v>
      </c>
      <c r="K179" s="141">
        <v>33.89</v>
      </c>
      <c r="L179" s="106">
        <v>55</v>
      </c>
      <c r="M179" s="89">
        <f t="shared" si="4"/>
        <v>50</v>
      </c>
      <c r="N179" s="49" t="str">
        <f t="shared" si="5"/>
        <v>OK</v>
      </c>
      <c r="O179" s="128"/>
      <c r="P179" s="128">
        <v>5</v>
      </c>
      <c r="Q179" s="128"/>
      <c r="R179" s="128"/>
      <c r="S179" s="128"/>
      <c r="T179" s="128"/>
      <c r="U179" s="128"/>
      <c r="V179" s="12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28"/>
      <c r="P180" s="128"/>
      <c r="Q180" s="128"/>
      <c r="R180" s="128"/>
      <c r="S180" s="128"/>
      <c r="T180" s="128"/>
      <c r="U180" s="128"/>
      <c r="V180" s="12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100</v>
      </c>
      <c r="M181" s="89">
        <f t="shared" si="4"/>
        <v>100</v>
      </c>
      <c r="N181" s="49" t="str">
        <f t="shared" si="5"/>
        <v>OK</v>
      </c>
      <c r="O181" s="128"/>
      <c r="P181" s="128"/>
      <c r="Q181" s="128"/>
      <c r="R181" s="128"/>
      <c r="S181" s="128"/>
      <c r="T181" s="128"/>
      <c r="U181" s="128"/>
      <c r="V181" s="128"/>
      <c r="W181" s="108"/>
      <c r="X181" s="108"/>
      <c r="Y181" s="108"/>
      <c r="Z181" s="109"/>
      <c r="AA181" s="108"/>
      <c r="AB181" s="108"/>
      <c r="AC181" s="108"/>
      <c r="AD181" s="108"/>
      <c r="AE181" s="108"/>
      <c r="AF181" s="108"/>
      <c r="AG181" s="108"/>
      <c r="AH181" s="108"/>
      <c r="AI181" s="108"/>
      <c r="AJ181" s="108"/>
      <c r="AK181" s="108"/>
    </row>
    <row r="182" spans="1:37" ht="48" customHeight="1" x14ac:dyDescent="0.25">
      <c r="A182" s="228"/>
      <c r="B182" s="230"/>
      <c r="C182" s="63">
        <v>245</v>
      </c>
      <c r="D182" s="64" t="s">
        <v>74</v>
      </c>
      <c r="E182" s="140" t="s">
        <v>235</v>
      </c>
      <c r="F182" s="140" t="s">
        <v>354</v>
      </c>
      <c r="G182" s="140" t="s">
        <v>251</v>
      </c>
      <c r="H182" s="52" t="s">
        <v>31</v>
      </c>
      <c r="I182" s="52">
        <v>20</v>
      </c>
      <c r="J182" s="52">
        <v>30</v>
      </c>
      <c r="K182" s="141">
        <v>36.11</v>
      </c>
      <c r="L182" s="106">
        <v>10</v>
      </c>
      <c r="M182" s="89">
        <f t="shared" si="4"/>
        <v>10</v>
      </c>
      <c r="N182" s="49" t="str">
        <f t="shared" si="5"/>
        <v>OK</v>
      </c>
      <c r="O182" s="128"/>
      <c r="P182" s="128"/>
      <c r="Q182" s="128"/>
      <c r="R182" s="128"/>
      <c r="S182" s="128"/>
      <c r="T182" s="128"/>
      <c r="U182" s="128"/>
      <c r="V182" s="12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v>10</v>
      </c>
      <c r="M183" s="89">
        <f t="shared" si="4"/>
        <v>10</v>
      </c>
      <c r="N183" s="49" t="str">
        <f t="shared" si="5"/>
        <v>OK</v>
      </c>
      <c r="O183" s="128"/>
      <c r="P183" s="128"/>
      <c r="Q183" s="128"/>
      <c r="R183" s="128"/>
      <c r="S183" s="128"/>
      <c r="T183" s="128"/>
      <c r="U183" s="128"/>
      <c r="V183" s="12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v>100</v>
      </c>
      <c r="M184" s="89">
        <f t="shared" si="4"/>
        <v>100</v>
      </c>
      <c r="N184" s="49" t="str">
        <f t="shared" si="5"/>
        <v>OK</v>
      </c>
      <c r="O184" s="128"/>
      <c r="P184" s="128"/>
      <c r="Q184" s="128"/>
      <c r="R184" s="128"/>
      <c r="S184" s="128"/>
      <c r="T184" s="128"/>
      <c r="U184" s="128"/>
      <c r="V184" s="12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v>100</v>
      </c>
      <c r="M185" s="89">
        <f t="shared" si="4"/>
        <v>100</v>
      </c>
      <c r="N185" s="49" t="str">
        <f t="shared" si="5"/>
        <v>OK</v>
      </c>
      <c r="O185" s="128"/>
      <c r="P185" s="128"/>
      <c r="Q185" s="128"/>
      <c r="R185" s="128"/>
      <c r="S185" s="128"/>
      <c r="T185" s="128"/>
      <c r="U185" s="128"/>
      <c r="V185" s="12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v>100</v>
      </c>
      <c r="M186" s="89">
        <f t="shared" si="4"/>
        <v>100</v>
      </c>
      <c r="N186" s="49" t="str">
        <f t="shared" si="5"/>
        <v>OK</v>
      </c>
      <c r="O186" s="128"/>
      <c r="P186" s="128"/>
      <c r="Q186" s="128"/>
      <c r="R186" s="128"/>
      <c r="S186" s="128"/>
      <c r="T186" s="128"/>
      <c r="U186" s="128"/>
      <c r="V186" s="12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v>100</v>
      </c>
      <c r="M187" s="89">
        <f t="shared" si="4"/>
        <v>100</v>
      </c>
      <c r="N187" s="49" t="str">
        <f t="shared" si="5"/>
        <v>OK</v>
      </c>
      <c r="O187" s="128"/>
      <c r="P187" s="128"/>
      <c r="Q187" s="128"/>
      <c r="R187" s="128"/>
      <c r="S187" s="128"/>
      <c r="T187" s="128"/>
      <c r="U187" s="128"/>
      <c r="V187" s="12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v>10</v>
      </c>
      <c r="M188" s="89">
        <f t="shared" si="4"/>
        <v>10</v>
      </c>
      <c r="N188" s="49" t="str">
        <f t="shared" si="5"/>
        <v>OK</v>
      </c>
      <c r="O188" s="128"/>
      <c r="P188" s="128"/>
      <c r="Q188" s="128"/>
      <c r="R188" s="128"/>
      <c r="S188" s="128"/>
      <c r="T188" s="128"/>
      <c r="U188" s="128"/>
      <c r="V188" s="12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300</v>
      </c>
      <c r="M189" s="89">
        <f t="shared" si="4"/>
        <v>100</v>
      </c>
      <c r="N189" s="49" t="str">
        <f t="shared" si="5"/>
        <v>OK</v>
      </c>
      <c r="O189" s="128"/>
      <c r="P189" s="128">
        <v>200</v>
      </c>
      <c r="Q189" s="128"/>
      <c r="R189" s="128"/>
      <c r="S189" s="128"/>
      <c r="T189" s="128"/>
      <c r="U189" s="128"/>
      <c r="V189" s="12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v>300</v>
      </c>
      <c r="M190" s="89">
        <f t="shared" si="4"/>
        <v>250</v>
      </c>
      <c r="N190" s="49" t="str">
        <f t="shared" si="5"/>
        <v>OK</v>
      </c>
      <c r="O190" s="128"/>
      <c r="P190" s="128">
        <v>50</v>
      </c>
      <c r="Q190" s="128"/>
      <c r="R190" s="128"/>
      <c r="S190" s="128"/>
      <c r="T190" s="128"/>
      <c r="U190" s="128"/>
      <c r="V190" s="12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v>10</v>
      </c>
      <c r="M191" s="89">
        <f t="shared" si="4"/>
        <v>10</v>
      </c>
      <c r="N191" s="49" t="str">
        <f t="shared" si="5"/>
        <v>OK</v>
      </c>
      <c r="O191" s="128"/>
      <c r="P191" s="128"/>
      <c r="Q191" s="128"/>
      <c r="R191" s="128"/>
      <c r="S191" s="128"/>
      <c r="T191" s="128"/>
      <c r="U191" s="128"/>
      <c r="V191" s="12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v>56</v>
      </c>
      <c r="M192" s="89">
        <f t="shared" si="4"/>
        <v>26</v>
      </c>
      <c r="N192" s="49" t="str">
        <f t="shared" si="5"/>
        <v>OK</v>
      </c>
      <c r="O192" s="128"/>
      <c r="P192" s="128">
        <v>30</v>
      </c>
      <c r="Q192" s="128"/>
      <c r="R192" s="128"/>
      <c r="S192" s="128"/>
      <c r="T192" s="128"/>
      <c r="U192" s="128"/>
      <c r="V192" s="128"/>
      <c r="W192" s="108"/>
      <c r="X192" s="108"/>
      <c r="Y192" s="108"/>
      <c r="Z192" s="109"/>
      <c r="AA192" s="108"/>
      <c r="AB192" s="108"/>
      <c r="AC192" s="108"/>
      <c r="AD192" s="108"/>
      <c r="AE192" s="108"/>
      <c r="AF192" s="108"/>
      <c r="AG192" s="108"/>
      <c r="AH192" s="108"/>
      <c r="AI192" s="108"/>
      <c r="AJ192" s="108"/>
      <c r="AK192" s="108"/>
    </row>
    <row r="193" spans="1:37" ht="33.75" customHeight="1" x14ac:dyDescent="0.25">
      <c r="A193" s="228"/>
      <c r="B193" s="230"/>
      <c r="C193" s="63">
        <v>256</v>
      </c>
      <c r="D193" s="64" t="s">
        <v>61</v>
      </c>
      <c r="E193" s="140" t="s">
        <v>235</v>
      </c>
      <c r="F193" s="140" t="s">
        <v>490</v>
      </c>
      <c r="G193" s="140" t="s">
        <v>513</v>
      </c>
      <c r="H193" s="140" t="s">
        <v>31</v>
      </c>
      <c r="I193" s="52">
        <v>20</v>
      </c>
      <c r="J193" s="52">
        <v>30</v>
      </c>
      <c r="K193" s="141">
        <v>36.76</v>
      </c>
      <c r="L193" s="106">
        <v>10</v>
      </c>
      <c r="M193" s="89">
        <f t="shared" si="4"/>
        <v>10</v>
      </c>
      <c r="N193" s="49" t="str">
        <f t="shared" si="5"/>
        <v>OK</v>
      </c>
      <c r="O193" s="128"/>
      <c r="P193" s="128"/>
      <c r="Q193" s="128"/>
      <c r="R193" s="128"/>
      <c r="S193" s="128"/>
      <c r="T193" s="128"/>
      <c r="U193" s="128"/>
      <c r="V193" s="128"/>
      <c r="W193" s="108"/>
      <c r="X193" s="108"/>
      <c r="Y193" s="108"/>
      <c r="Z193" s="109"/>
      <c r="AA193" s="108"/>
      <c r="AB193" s="108"/>
      <c r="AC193" s="108"/>
      <c r="AD193" s="108"/>
      <c r="AE193" s="108"/>
      <c r="AF193" s="108"/>
      <c r="AG193" s="108"/>
      <c r="AH193" s="108"/>
      <c r="AI193" s="108"/>
      <c r="AJ193" s="108"/>
      <c r="AK193" s="108"/>
    </row>
    <row r="194" spans="1:37" ht="33.75" customHeight="1" x14ac:dyDescent="0.25">
      <c r="A194" s="228"/>
      <c r="B194" s="230"/>
      <c r="C194" s="63">
        <v>257</v>
      </c>
      <c r="D194" s="38" t="s">
        <v>62</v>
      </c>
      <c r="E194" s="140" t="s">
        <v>235</v>
      </c>
      <c r="F194" s="140" t="s">
        <v>490</v>
      </c>
      <c r="G194" s="140" t="s">
        <v>512</v>
      </c>
      <c r="H194" s="140" t="s">
        <v>31</v>
      </c>
      <c r="I194" s="52">
        <v>20</v>
      </c>
      <c r="J194" s="52">
        <v>30</v>
      </c>
      <c r="K194" s="141">
        <v>38.99</v>
      </c>
      <c r="L194" s="106">
        <v>10</v>
      </c>
      <c r="M194" s="89">
        <f t="shared" si="4"/>
        <v>10</v>
      </c>
      <c r="N194" s="49" t="str">
        <f t="shared" si="5"/>
        <v>OK</v>
      </c>
      <c r="O194" s="128"/>
      <c r="P194" s="128"/>
      <c r="Q194" s="128"/>
      <c r="R194" s="128"/>
      <c r="S194" s="128"/>
      <c r="T194" s="128"/>
      <c r="U194" s="128"/>
      <c r="V194" s="128"/>
      <c r="W194" s="108"/>
      <c r="X194" s="108"/>
      <c r="Y194" s="108"/>
      <c r="Z194" s="109"/>
      <c r="AA194" s="108"/>
      <c r="AB194" s="108"/>
      <c r="AC194" s="108"/>
      <c r="AD194" s="108"/>
      <c r="AE194" s="108"/>
      <c r="AF194" s="108"/>
      <c r="AG194" s="108"/>
      <c r="AH194" s="108"/>
      <c r="AI194" s="108"/>
      <c r="AJ194" s="108"/>
      <c r="AK194" s="108"/>
    </row>
    <row r="195" spans="1:37" ht="33.75" customHeight="1" x14ac:dyDescent="0.25">
      <c r="A195" s="228"/>
      <c r="B195" s="230"/>
      <c r="C195" s="63">
        <v>258</v>
      </c>
      <c r="D195" s="38" t="s">
        <v>63</v>
      </c>
      <c r="E195" s="140" t="s">
        <v>235</v>
      </c>
      <c r="F195" s="140" t="s">
        <v>490</v>
      </c>
      <c r="G195" s="140" t="s">
        <v>513</v>
      </c>
      <c r="H195" s="140" t="s">
        <v>31</v>
      </c>
      <c r="I195" s="52">
        <v>20</v>
      </c>
      <c r="J195" s="52">
        <v>30</v>
      </c>
      <c r="K195" s="141">
        <v>32.54</v>
      </c>
      <c r="L195" s="106">
        <v>10</v>
      </c>
      <c r="M195" s="89">
        <f t="shared" si="4"/>
        <v>10</v>
      </c>
      <c r="N195" s="49" t="str">
        <f t="shared" si="5"/>
        <v>OK</v>
      </c>
      <c r="O195" s="128"/>
      <c r="P195" s="128"/>
      <c r="Q195" s="128"/>
      <c r="R195" s="128"/>
      <c r="S195" s="128"/>
      <c r="T195" s="128"/>
      <c r="U195" s="128"/>
      <c r="V195" s="128"/>
      <c r="W195" s="108"/>
      <c r="X195" s="108"/>
      <c r="Y195" s="108"/>
      <c r="Z195" s="109"/>
      <c r="AA195" s="108"/>
      <c r="AB195" s="108"/>
      <c r="AC195" s="108"/>
      <c r="AD195" s="108"/>
      <c r="AE195" s="108"/>
      <c r="AF195" s="108"/>
      <c r="AG195" s="108"/>
      <c r="AH195" s="108"/>
      <c r="AI195" s="108"/>
      <c r="AJ195" s="108"/>
      <c r="AK195" s="108"/>
    </row>
    <row r="196" spans="1:37" ht="33.75" customHeight="1" x14ac:dyDescent="0.25">
      <c r="A196" s="228"/>
      <c r="B196" s="230"/>
      <c r="C196" s="58">
        <v>259</v>
      </c>
      <c r="D196" s="64" t="s">
        <v>64</v>
      </c>
      <c r="E196" s="140" t="s">
        <v>236</v>
      </c>
      <c r="F196" s="140" t="s">
        <v>490</v>
      </c>
      <c r="G196" s="140" t="s">
        <v>512</v>
      </c>
      <c r="H196" s="140" t="s">
        <v>31</v>
      </c>
      <c r="I196" s="52">
        <v>20</v>
      </c>
      <c r="J196" s="52">
        <v>30</v>
      </c>
      <c r="K196" s="141">
        <v>43.67</v>
      </c>
      <c r="L196" s="106">
        <v>10</v>
      </c>
      <c r="M196" s="89">
        <f t="shared" ref="M196:M259" si="6">L196-(SUM(O196:AK196))</f>
        <v>10</v>
      </c>
      <c r="N196" s="49" t="str">
        <f t="shared" si="5"/>
        <v>OK</v>
      </c>
      <c r="O196" s="128"/>
      <c r="P196" s="128"/>
      <c r="Q196" s="128"/>
      <c r="R196" s="128"/>
      <c r="S196" s="128"/>
      <c r="T196" s="128"/>
      <c r="U196" s="128"/>
      <c r="V196" s="128"/>
      <c r="W196" s="108"/>
      <c r="X196" s="108"/>
      <c r="Y196" s="108"/>
      <c r="Z196" s="109"/>
      <c r="AA196" s="108"/>
      <c r="AB196" s="108"/>
      <c r="AC196" s="108"/>
      <c r="AD196" s="108"/>
      <c r="AE196" s="108"/>
      <c r="AF196" s="108"/>
      <c r="AG196" s="108"/>
      <c r="AH196" s="108"/>
      <c r="AI196" s="108"/>
      <c r="AJ196" s="108"/>
      <c r="AK196" s="108"/>
    </row>
    <row r="197" spans="1:37" ht="34.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28"/>
      <c r="P197" s="128"/>
      <c r="Q197" s="128"/>
      <c r="R197" s="128"/>
      <c r="S197" s="128"/>
      <c r="T197" s="128"/>
      <c r="U197" s="128"/>
      <c r="V197" s="128"/>
      <c r="W197" s="108"/>
      <c r="X197" s="108"/>
      <c r="Y197" s="108"/>
      <c r="Z197" s="109"/>
      <c r="AA197" s="108"/>
      <c r="AB197" s="108"/>
      <c r="AC197" s="108"/>
      <c r="AD197" s="108"/>
      <c r="AE197" s="108"/>
      <c r="AF197" s="108"/>
      <c r="AG197" s="108"/>
      <c r="AH197" s="108"/>
      <c r="AI197" s="108"/>
      <c r="AJ197" s="108"/>
      <c r="AK197" s="108"/>
    </row>
    <row r="198" spans="1:37" ht="34.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28"/>
      <c r="P198" s="128"/>
      <c r="Q198" s="128"/>
      <c r="R198" s="128"/>
      <c r="S198" s="128"/>
      <c r="T198" s="128"/>
      <c r="U198" s="128"/>
      <c r="V198" s="128"/>
      <c r="W198" s="108"/>
      <c r="X198" s="108"/>
      <c r="Y198" s="108"/>
      <c r="Z198" s="109"/>
      <c r="AA198" s="108"/>
      <c r="AB198" s="108"/>
      <c r="AC198" s="108"/>
      <c r="AD198" s="108"/>
      <c r="AE198" s="108"/>
      <c r="AF198" s="108"/>
      <c r="AG198" s="108"/>
      <c r="AH198" s="108"/>
      <c r="AI198" s="108"/>
      <c r="AJ198" s="108"/>
      <c r="AK198" s="108"/>
    </row>
    <row r="199" spans="1:37" ht="34.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28"/>
      <c r="P199" s="128"/>
      <c r="Q199" s="128"/>
      <c r="R199" s="128"/>
      <c r="S199" s="128"/>
      <c r="T199" s="128"/>
      <c r="U199" s="128"/>
      <c r="V199" s="128"/>
      <c r="W199" s="108"/>
      <c r="X199" s="108"/>
      <c r="Y199" s="108"/>
      <c r="Z199" s="109"/>
      <c r="AA199" s="108"/>
      <c r="AB199" s="108"/>
      <c r="AC199" s="108"/>
      <c r="AD199" s="108"/>
      <c r="AE199" s="108"/>
      <c r="AF199" s="108"/>
      <c r="AG199" s="108"/>
      <c r="AH199" s="108"/>
      <c r="AI199" s="108"/>
      <c r="AJ199" s="108"/>
      <c r="AK199" s="108"/>
    </row>
    <row r="200" spans="1:37" ht="34.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28"/>
      <c r="P200" s="128"/>
      <c r="Q200" s="128"/>
      <c r="R200" s="128"/>
      <c r="S200" s="128"/>
      <c r="T200" s="128"/>
      <c r="U200" s="128"/>
      <c r="V200" s="128"/>
      <c r="W200" s="108"/>
      <c r="X200" s="108"/>
      <c r="Y200" s="108"/>
      <c r="Z200" s="109"/>
      <c r="AA200" s="108"/>
      <c r="AB200" s="108"/>
      <c r="AC200" s="108"/>
      <c r="AD200" s="108"/>
      <c r="AE200" s="108"/>
      <c r="AF200" s="108"/>
      <c r="AG200" s="108"/>
      <c r="AH200" s="108"/>
      <c r="AI200" s="108"/>
      <c r="AJ200" s="108"/>
      <c r="AK200" s="108"/>
    </row>
    <row r="201" spans="1:37" ht="34.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28"/>
      <c r="P201" s="128"/>
      <c r="Q201" s="128"/>
      <c r="R201" s="128"/>
      <c r="S201" s="128"/>
      <c r="T201" s="128"/>
      <c r="U201" s="128"/>
      <c r="V201" s="128"/>
      <c r="W201" s="108"/>
      <c r="X201" s="108"/>
      <c r="Y201" s="108"/>
      <c r="Z201" s="109"/>
      <c r="AA201" s="108"/>
      <c r="AB201" s="108"/>
      <c r="AC201" s="108"/>
      <c r="AD201" s="108"/>
      <c r="AE201" s="108"/>
      <c r="AF201" s="108"/>
      <c r="AG201" s="108"/>
      <c r="AH201" s="108"/>
      <c r="AI201" s="108"/>
      <c r="AJ201" s="108"/>
      <c r="AK201" s="108"/>
    </row>
    <row r="202" spans="1:37" ht="32.450000000000003" customHeight="1" x14ac:dyDescent="0.25">
      <c r="A202" s="228"/>
      <c r="B202" s="230"/>
      <c r="C202" s="63">
        <v>265</v>
      </c>
      <c r="D202" s="38" t="s">
        <v>298</v>
      </c>
      <c r="E202" s="140" t="s">
        <v>236</v>
      </c>
      <c r="F202" s="140" t="s">
        <v>366</v>
      </c>
      <c r="G202" s="37" t="s">
        <v>367</v>
      </c>
      <c r="H202" s="52" t="s">
        <v>240</v>
      </c>
      <c r="I202" s="52">
        <v>20</v>
      </c>
      <c r="J202" s="52">
        <v>30</v>
      </c>
      <c r="K202" s="141">
        <v>470</v>
      </c>
      <c r="L202" s="106">
        <v>5</v>
      </c>
      <c r="M202" s="89">
        <f t="shared" si="6"/>
        <v>5</v>
      </c>
      <c r="N202" s="49" t="str">
        <f t="shared" si="7"/>
        <v>OK</v>
      </c>
      <c r="O202" s="128"/>
      <c r="P202" s="128"/>
      <c r="Q202" s="128"/>
      <c r="R202" s="128"/>
      <c r="S202" s="128"/>
      <c r="T202" s="128"/>
      <c r="U202" s="128"/>
      <c r="V202" s="128"/>
      <c r="W202" s="108"/>
      <c r="X202" s="108"/>
      <c r="Y202" s="108"/>
      <c r="Z202" s="109"/>
      <c r="AA202" s="108"/>
      <c r="AB202" s="108"/>
      <c r="AC202" s="108"/>
      <c r="AD202" s="108"/>
      <c r="AE202" s="108"/>
      <c r="AF202" s="108"/>
      <c r="AG202" s="108"/>
      <c r="AH202" s="108"/>
      <c r="AI202" s="108"/>
      <c r="AJ202" s="108"/>
      <c r="AK202" s="108"/>
    </row>
    <row r="203" spans="1:37" ht="32.450000000000003" customHeight="1" x14ac:dyDescent="0.25">
      <c r="A203" s="228"/>
      <c r="B203" s="230"/>
      <c r="C203" s="63">
        <v>266</v>
      </c>
      <c r="D203" s="64" t="s">
        <v>299</v>
      </c>
      <c r="E203" s="140" t="s">
        <v>236</v>
      </c>
      <c r="F203" s="140" t="s">
        <v>366</v>
      </c>
      <c r="G203" s="37" t="s">
        <v>367</v>
      </c>
      <c r="H203" s="55" t="s">
        <v>240</v>
      </c>
      <c r="I203" s="52">
        <v>20</v>
      </c>
      <c r="J203" s="52">
        <v>30</v>
      </c>
      <c r="K203" s="141">
        <v>260</v>
      </c>
      <c r="L203" s="106">
        <v>5</v>
      </c>
      <c r="M203" s="89">
        <f t="shared" si="6"/>
        <v>5</v>
      </c>
      <c r="N203" s="49" t="str">
        <f t="shared" si="7"/>
        <v>OK</v>
      </c>
      <c r="O203" s="128"/>
      <c r="P203" s="128"/>
      <c r="Q203" s="128"/>
      <c r="R203" s="128"/>
      <c r="S203" s="128"/>
      <c r="T203" s="128"/>
      <c r="U203" s="128"/>
      <c r="V203" s="128"/>
      <c r="W203" s="108"/>
      <c r="X203" s="108"/>
      <c r="Y203" s="108"/>
      <c r="Z203" s="109"/>
      <c r="AA203" s="108"/>
      <c r="AB203" s="108"/>
      <c r="AC203" s="108"/>
      <c r="AD203" s="108"/>
      <c r="AE203" s="108"/>
      <c r="AF203" s="108"/>
      <c r="AG203" s="108"/>
      <c r="AH203" s="108"/>
      <c r="AI203" s="108"/>
      <c r="AJ203" s="108"/>
      <c r="AK203" s="108"/>
    </row>
    <row r="204" spans="1:37" ht="32.450000000000003" customHeight="1" x14ac:dyDescent="0.25">
      <c r="A204" s="228"/>
      <c r="B204" s="230"/>
      <c r="C204" s="63">
        <v>267</v>
      </c>
      <c r="D204" s="64" t="s">
        <v>300</v>
      </c>
      <c r="E204" s="140" t="s">
        <v>235</v>
      </c>
      <c r="F204" s="140" t="s">
        <v>366</v>
      </c>
      <c r="G204" s="37" t="s">
        <v>367</v>
      </c>
      <c r="H204" s="140" t="s">
        <v>240</v>
      </c>
      <c r="I204" s="52">
        <v>20</v>
      </c>
      <c r="J204" s="52">
        <v>30</v>
      </c>
      <c r="K204" s="141">
        <v>269.69</v>
      </c>
      <c r="L204" s="106">
        <v>5</v>
      </c>
      <c r="M204" s="89">
        <f t="shared" si="6"/>
        <v>5</v>
      </c>
      <c r="N204" s="49" t="str">
        <f t="shared" si="7"/>
        <v>OK</v>
      </c>
      <c r="O204" s="128"/>
      <c r="P204" s="128"/>
      <c r="Q204" s="128"/>
      <c r="R204" s="128"/>
      <c r="S204" s="128"/>
      <c r="T204" s="128"/>
      <c r="U204" s="128"/>
      <c r="V204" s="128"/>
      <c r="W204" s="108"/>
      <c r="X204" s="108"/>
      <c r="Y204" s="108"/>
      <c r="Z204" s="109"/>
      <c r="AA204" s="108"/>
      <c r="AB204" s="108"/>
      <c r="AC204" s="108"/>
      <c r="AD204" s="108"/>
      <c r="AE204" s="108"/>
      <c r="AF204" s="108"/>
      <c r="AG204" s="108"/>
      <c r="AH204" s="108"/>
      <c r="AI204" s="108"/>
      <c r="AJ204" s="108"/>
      <c r="AK204" s="108"/>
    </row>
    <row r="205" spans="1:37" ht="32.450000000000003" customHeight="1" x14ac:dyDescent="0.25">
      <c r="A205" s="228"/>
      <c r="B205" s="230"/>
      <c r="C205" s="63">
        <v>268</v>
      </c>
      <c r="D205" s="64" t="s">
        <v>188</v>
      </c>
      <c r="E205" s="140" t="s">
        <v>235</v>
      </c>
      <c r="F205" s="140" t="s">
        <v>368</v>
      </c>
      <c r="G205" s="37" t="s">
        <v>369</v>
      </c>
      <c r="H205" s="55" t="s">
        <v>243</v>
      </c>
      <c r="I205" s="52">
        <v>20</v>
      </c>
      <c r="J205" s="52">
        <v>30</v>
      </c>
      <c r="K205" s="141">
        <v>1200.03</v>
      </c>
      <c r="L205" s="106">
        <v>5</v>
      </c>
      <c r="M205" s="89">
        <f t="shared" si="6"/>
        <v>5</v>
      </c>
      <c r="N205" s="49" t="str">
        <f t="shared" si="7"/>
        <v>OK</v>
      </c>
      <c r="O205" s="128"/>
      <c r="P205" s="128"/>
      <c r="Q205" s="128"/>
      <c r="R205" s="128"/>
      <c r="S205" s="128"/>
      <c r="T205" s="128"/>
      <c r="U205" s="128"/>
      <c r="V205" s="128"/>
      <c r="W205" s="108"/>
      <c r="X205" s="108"/>
      <c r="Y205" s="108"/>
      <c r="Z205" s="109"/>
      <c r="AA205" s="108"/>
      <c r="AB205" s="108"/>
      <c r="AC205" s="108"/>
      <c r="AD205" s="108"/>
      <c r="AE205" s="108"/>
      <c r="AF205" s="108"/>
      <c r="AG205" s="108"/>
      <c r="AH205" s="108"/>
      <c r="AI205" s="108"/>
      <c r="AJ205" s="108"/>
      <c r="AK205" s="108"/>
    </row>
    <row r="206" spans="1:37" ht="32.450000000000003" customHeight="1" x14ac:dyDescent="0.25">
      <c r="A206" s="228"/>
      <c r="B206" s="230"/>
      <c r="C206" s="58">
        <v>269</v>
      </c>
      <c r="D206" s="38" t="s">
        <v>189</v>
      </c>
      <c r="E206" s="140" t="s">
        <v>235</v>
      </c>
      <c r="F206" s="140" t="s">
        <v>366</v>
      </c>
      <c r="G206" s="37" t="s">
        <v>369</v>
      </c>
      <c r="H206" s="55" t="s">
        <v>240</v>
      </c>
      <c r="I206" s="52">
        <v>20</v>
      </c>
      <c r="J206" s="52">
        <v>30</v>
      </c>
      <c r="K206" s="141">
        <v>52.44</v>
      </c>
      <c r="L206" s="106">
        <v>5</v>
      </c>
      <c r="M206" s="89">
        <f t="shared" si="6"/>
        <v>5</v>
      </c>
      <c r="N206" s="49" t="str">
        <f t="shared" si="7"/>
        <v>OK</v>
      </c>
      <c r="O206" s="128"/>
      <c r="P206" s="128"/>
      <c r="Q206" s="128"/>
      <c r="R206" s="128"/>
      <c r="S206" s="128"/>
      <c r="T206" s="128"/>
      <c r="U206" s="128"/>
      <c r="V206" s="128"/>
      <c r="W206" s="108"/>
      <c r="X206" s="108"/>
      <c r="Y206" s="108"/>
      <c r="Z206" s="109"/>
      <c r="AA206" s="108"/>
      <c r="AB206" s="108"/>
      <c r="AC206" s="108"/>
      <c r="AD206" s="108"/>
      <c r="AE206" s="108"/>
      <c r="AF206" s="108"/>
      <c r="AG206" s="108"/>
      <c r="AH206" s="108"/>
      <c r="AI206" s="108"/>
      <c r="AJ206" s="108"/>
      <c r="AK206" s="108"/>
    </row>
    <row r="207" spans="1:37" ht="32.450000000000003" customHeight="1" x14ac:dyDescent="0.25">
      <c r="A207" s="228"/>
      <c r="B207" s="230"/>
      <c r="C207" s="63">
        <v>270</v>
      </c>
      <c r="D207" s="64" t="s">
        <v>190</v>
      </c>
      <c r="E207" s="52" t="s">
        <v>235</v>
      </c>
      <c r="F207" s="52" t="s">
        <v>366</v>
      </c>
      <c r="G207" s="140" t="s">
        <v>518</v>
      </c>
      <c r="H207" s="52" t="s">
        <v>240</v>
      </c>
      <c r="I207" s="52">
        <v>20</v>
      </c>
      <c r="J207" s="52">
        <v>30</v>
      </c>
      <c r="K207" s="141">
        <v>255</v>
      </c>
      <c r="L207" s="106">
        <v>5</v>
      </c>
      <c r="M207" s="89">
        <f t="shared" si="6"/>
        <v>4</v>
      </c>
      <c r="N207" s="49" t="str">
        <f t="shared" si="7"/>
        <v>OK</v>
      </c>
      <c r="O207" s="128"/>
      <c r="P207" s="128"/>
      <c r="Q207" s="128">
        <v>1</v>
      </c>
      <c r="R207" s="128"/>
      <c r="S207" s="128"/>
      <c r="T207" s="128"/>
      <c r="U207" s="128"/>
      <c r="V207" s="128"/>
      <c r="W207" s="108"/>
      <c r="X207" s="108"/>
      <c r="Y207" s="108"/>
      <c r="Z207" s="109"/>
      <c r="AA207" s="108"/>
      <c r="AB207" s="108"/>
      <c r="AC207" s="108"/>
      <c r="AD207" s="108"/>
      <c r="AE207" s="108"/>
      <c r="AF207" s="108"/>
      <c r="AG207" s="108"/>
      <c r="AH207" s="108"/>
      <c r="AI207" s="108"/>
      <c r="AJ207" s="108"/>
      <c r="AK207" s="108"/>
    </row>
    <row r="208" spans="1:37" ht="32.450000000000003" customHeight="1" x14ac:dyDescent="0.25">
      <c r="A208" s="228"/>
      <c r="B208" s="230"/>
      <c r="C208" s="63">
        <v>271</v>
      </c>
      <c r="D208" s="67" t="s">
        <v>191</v>
      </c>
      <c r="E208" s="140" t="s">
        <v>235</v>
      </c>
      <c r="F208" s="140" t="s">
        <v>366</v>
      </c>
      <c r="G208" s="140" t="s">
        <v>535</v>
      </c>
      <c r="H208" s="55" t="s">
        <v>240</v>
      </c>
      <c r="I208" s="52">
        <v>20</v>
      </c>
      <c r="J208" s="52">
        <v>30</v>
      </c>
      <c r="K208" s="141">
        <v>355.41</v>
      </c>
      <c r="L208" s="106">
        <v>5</v>
      </c>
      <c r="M208" s="89">
        <f t="shared" si="6"/>
        <v>4</v>
      </c>
      <c r="N208" s="49" t="str">
        <f t="shared" si="7"/>
        <v>OK</v>
      </c>
      <c r="O208" s="128"/>
      <c r="P208" s="128"/>
      <c r="Q208" s="128">
        <v>1</v>
      </c>
      <c r="R208" s="128"/>
      <c r="S208" s="128"/>
      <c r="T208" s="128"/>
      <c r="U208" s="128"/>
      <c r="V208" s="128"/>
      <c r="W208" s="108"/>
      <c r="X208" s="108"/>
      <c r="Y208" s="108"/>
      <c r="Z208" s="109"/>
      <c r="AA208" s="108"/>
      <c r="AB208" s="108"/>
      <c r="AC208" s="108"/>
      <c r="AD208" s="108"/>
      <c r="AE208" s="108"/>
      <c r="AF208" s="108"/>
      <c r="AG208" s="108"/>
      <c r="AH208" s="108"/>
      <c r="AI208" s="108"/>
      <c r="AJ208" s="108"/>
      <c r="AK208" s="108"/>
    </row>
    <row r="209" spans="1:37" ht="32.450000000000003" customHeight="1" x14ac:dyDescent="0.25">
      <c r="A209" s="228"/>
      <c r="B209" s="230"/>
      <c r="C209" s="63">
        <v>272</v>
      </c>
      <c r="D209" s="64" t="s">
        <v>192</v>
      </c>
      <c r="E209" s="140" t="s">
        <v>235</v>
      </c>
      <c r="F209" s="140" t="s">
        <v>370</v>
      </c>
      <c r="G209" s="140" t="s">
        <v>252</v>
      </c>
      <c r="H209" s="140" t="s">
        <v>240</v>
      </c>
      <c r="I209" s="52">
        <v>20</v>
      </c>
      <c r="J209" s="52">
        <v>30</v>
      </c>
      <c r="K209" s="141">
        <v>350</v>
      </c>
      <c r="L209" s="106">
        <v>10</v>
      </c>
      <c r="M209" s="89">
        <f t="shared" si="6"/>
        <v>10</v>
      </c>
      <c r="N209" s="49" t="str">
        <f t="shared" si="7"/>
        <v>OK</v>
      </c>
      <c r="O209" s="128"/>
      <c r="P209" s="128"/>
      <c r="Q209" s="128"/>
      <c r="R209" s="128"/>
      <c r="S209" s="128"/>
      <c r="T209" s="128"/>
      <c r="U209" s="128"/>
      <c r="V209" s="12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200</v>
      </c>
      <c r="M210" s="89">
        <f t="shared" si="6"/>
        <v>100</v>
      </c>
      <c r="N210" s="49" t="str">
        <f t="shared" si="7"/>
        <v>OK</v>
      </c>
      <c r="O210" s="128"/>
      <c r="P210" s="128">
        <v>100</v>
      </c>
      <c r="Q210" s="128"/>
      <c r="R210" s="128"/>
      <c r="S210" s="128"/>
      <c r="T210" s="128"/>
      <c r="U210" s="128"/>
      <c r="V210" s="12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200</v>
      </c>
      <c r="M211" s="89">
        <f t="shared" si="6"/>
        <v>150</v>
      </c>
      <c r="N211" s="49" t="str">
        <f t="shared" si="7"/>
        <v>OK</v>
      </c>
      <c r="O211" s="128"/>
      <c r="P211" s="128">
        <v>50</v>
      </c>
      <c r="Q211" s="128"/>
      <c r="R211" s="128"/>
      <c r="S211" s="128"/>
      <c r="T211" s="128"/>
      <c r="U211" s="128"/>
      <c r="V211" s="12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v>200</v>
      </c>
      <c r="M212" s="89">
        <f t="shared" si="6"/>
        <v>200</v>
      </c>
      <c r="N212" s="49" t="str">
        <f t="shared" si="7"/>
        <v>OK</v>
      </c>
      <c r="O212" s="128"/>
      <c r="P212" s="128"/>
      <c r="Q212" s="128"/>
      <c r="R212" s="128"/>
      <c r="S212" s="128"/>
      <c r="T212" s="128"/>
      <c r="U212" s="128"/>
      <c r="V212" s="12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v>200</v>
      </c>
      <c r="M213" s="89">
        <f t="shared" si="6"/>
        <v>200</v>
      </c>
      <c r="N213" s="49" t="str">
        <f t="shared" si="7"/>
        <v>OK</v>
      </c>
      <c r="O213" s="128"/>
      <c r="P213" s="128"/>
      <c r="Q213" s="128"/>
      <c r="R213" s="128"/>
      <c r="S213" s="128"/>
      <c r="T213" s="128"/>
      <c r="U213" s="128"/>
      <c r="V213" s="12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v>200</v>
      </c>
      <c r="M214" s="89">
        <f t="shared" si="6"/>
        <v>200</v>
      </c>
      <c r="N214" s="49" t="str">
        <f t="shared" si="7"/>
        <v>OK</v>
      </c>
      <c r="O214" s="128"/>
      <c r="P214" s="128"/>
      <c r="Q214" s="128"/>
      <c r="R214" s="128"/>
      <c r="S214" s="128"/>
      <c r="T214" s="128"/>
      <c r="U214" s="128"/>
      <c r="V214" s="12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v>200</v>
      </c>
      <c r="M215" s="89">
        <f t="shared" si="6"/>
        <v>200</v>
      </c>
      <c r="N215" s="49" t="str">
        <f t="shared" si="7"/>
        <v>OK</v>
      </c>
      <c r="O215" s="128"/>
      <c r="P215" s="128"/>
      <c r="Q215" s="128"/>
      <c r="R215" s="128"/>
      <c r="S215" s="128"/>
      <c r="T215" s="128"/>
      <c r="U215" s="128"/>
      <c r="V215" s="12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v>200</v>
      </c>
      <c r="M216" s="89">
        <f t="shared" si="6"/>
        <v>200</v>
      </c>
      <c r="N216" s="49" t="str">
        <f t="shared" si="7"/>
        <v>OK</v>
      </c>
      <c r="O216" s="128"/>
      <c r="P216" s="128"/>
      <c r="Q216" s="128"/>
      <c r="R216" s="128"/>
      <c r="S216" s="128"/>
      <c r="T216" s="128"/>
      <c r="U216" s="128"/>
      <c r="V216" s="12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v>200</v>
      </c>
      <c r="M217" s="89">
        <f t="shared" si="6"/>
        <v>200</v>
      </c>
      <c r="N217" s="49" t="str">
        <f t="shared" si="7"/>
        <v>OK</v>
      </c>
      <c r="O217" s="128"/>
      <c r="P217" s="128"/>
      <c r="Q217" s="128"/>
      <c r="R217" s="128"/>
      <c r="S217" s="128"/>
      <c r="T217" s="128"/>
      <c r="U217" s="128"/>
      <c r="V217" s="128"/>
      <c r="W217" s="108"/>
      <c r="X217" s="108"/>
      <c r="Y217" s="108"/>
      <c r="Z217" s="109"/>
      <c r="AA217" s="108"/>
      <c r="AB217" s="108"/>
      <c r="AC217" s="108"/>
      <c r="AD217" s="108"/>
      <c r="AE217" s="108"/>
      <c r="AF217" s="108"/>
      <c r="AG217" s="108"/>
      <c r="AH217" s="108"/>
      <c r="AI217" s="108"/>
      <c r="AJ217" s="108"/>
      <c r="AK217" s="108"/>
    </row>
    <row r="218" spans="1:37" ht="32.450000000000003" customHeight="1" x14ac:dyDescent="0.25">
      <c r="A218" s="228"/>
      <c r="B218" s="230"/>
      <c r="C218" s="63">
        <v>281</v>
      </c>
      <c r="D218" s="67" t="s">
        <v>197</v>
      </c>
      <c r="E218" s="140" t="s">
        <v>235</v>
      </c>
      <c r="F218" s="140" t="s">
        <v>359</v>
      </c>
      <c r="G218" s="140" t="s">
        <v>360</v>
      </c>
      <c r="H218" s="55" t="s">
        <v>240</v>
      </c>
      <c r="I218" s="52">
        <v>20</v>
      </c>
      <c r="J218" s="52">
        <v>30</v>
      </c>
      <c r="K218" s="141">
        <v>12.99</v>
      </c>
      <c r="L218" s="106">
        <v>200</v>
      </c>
      <c r="M218" s="89">
        <f t="shared" si="6"/>
        <v>180</v>
      </c>
      <c r="N218" s="49" t="str">
        <f t="shared" si="7"/>
        <v>OK</v>
      </c>
      <c r="O218" s="128"/>
      <c r="P218" s="128"/>
      <c r="Q218" s="128">
        <v>20</v>
      </c>
      <c r="R218" s="128"/>
      <c r="S218" s="128"/>
      <c r="T218" s="128"/>
      <c r="U218" s="128"/>
      <c r="V218" s="12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v>200</v>
      </c>
      <c r="M219" s="89">
        <f t="shared" si="6"/>
        <v>200</v>
      </c>
      <c r="N219" s="49" t="str">
        <f t="shared" si="7"/>
        <v>OK</v>
      </c>
      <c r="O219" s="128"/>
      <c r="P219" s="128"/>
      <c r="Q219" s="128"/>
      <c r="R219" s="128"/>
      <c r="S219" s="128"/>
      <c r="T219" s="128"/>
      <c r="U219" s="128"/>
      <c r="V219" s="12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v>200</v>
      </c>
      <c r="M220" s="89">
        <f t="shared" si="6"/>
        <v>200</v>
      </c>
      <c r="N220" s="49" t="str">
        <f t="shared" si="7"/>
        <v>OK</v>
      </c>
      <c r="O220" s="128"/>
      <c r="P220" s="128"/>
      <c r="Q220" s="128"/>
      <c r="R220" s="128"/>
      <c r="S220" s="128"/>
      <c r="T220" s="128"/>
      <c r="U220" s="128"/>
      <c r="V220" s="12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v>200</v>
      </c>
      <c r="M221" s="89">
        <f t="shared" si="6"/>
        <v>150</v>
      </c>
      <c r="N221" s="49" t="str">
        <f t="shared" si="7"/>
        <v>OK</v>
      </c>
      <c r="O221" s="128"/>
      <c r="P221" s="128">
        <v>50</v>
      </c>
      <c r="Q221" s="128"/>
      <c r="R221" s="128"/>
      <c r="S221" s="128"/>
      <c r="T221" s="128"/>
      <c r="U221" s="128"/>
      <c r="V221" s="12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v>200</v>
      </c>
      <c r="M222" s="89">
        <f t="shared" si="6"/>
        <v>200</v>
      </c>
      <c r="N222" s="49" t="str">
        <f t="shared" si="7"/>
        <v>OK</v>
      </c>
      <c r="O222" s="128"/>
      <c r="P222" s="128"/>
      <c r="Q222" s="128"/>
      <c r="R222" s="128"/>
      <c r="S222" s="128"/>
      <c r="T222" s="128"/>
      <c r="U222" s="128"/>
      <c r="V222" s="12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v>20</v>
      </c>
      <c r="M223" s="89">
        <f t="shared" si="6"/>
        <v>20</v>
      </c>
      <c r="N223" s="49" t="str">
        <f t="shared" si="7"/>
        <v>OK</v>
      </c>
      <c r="O223" s="128"/>
      <c r="P223" s="128"/>
      <c r="Q223" s="128"/>
      <c r="R223" s="128"/>
      <c r="S223" s="128"/>
      <c r="T223" s="128"/>
      <c r="U223" s="128"/>
      <c r="V223" s="128"/>
      <c r="W223" s="108"/>
      <c r="X223" s="108"/>
      <c r="Y223" s="108"/>
      <c r="Z223" s="109"/>
      <c r="AA223" s="108"/>
      <c r="AB223" s="108"/>
      <c r="AC223" s="108"/>
      <c r="AD223" s="108"/>
      <c r="AE223" s="108"/>
      <c r="AF223" s="108"/>
      <c r="AG223" s="108"/>
      <c r="AH223" s="108"/>
      <c r="AI223" s="108"/>
      <c r="AJ223" s="108"/>
      <c r="AK223" s="108"/>
    </row>
    <row r="224" spans="1:37" ht="30" customHeight="1" x14ac:dyDescent="0.25">
      <c r="A224" s="228"/>
      <c r="B224" s="230"/>
      <c r="C224" s="63">
        <v>287</v>
      </c>
      <c r="D224" s="64" t="s">
        <v>302</v>
      </c>
      <c r="E224" s="140" t="s">
        <v>235</v>
      </c>
      <c r="F224" s="140" t="s">
        <v>359</v>
      </c>
      <c r="G224" s="140" t="s">
        <v>537</v>
      </c>
      <c r="H224" s="55" t="s">
        <v>240</v>
      </c>
      <c r="I224" s="52">
        <v>20</v>
      </c>
      <c r="J224" s="52">
        <v>30</v>
      </c>
      <c r="K224" s="141">
        <v>4.37</v>
      </c>
      <c r="L224" s="106">
        <v>20</v>
      </c>
      <c r="M224" s="89">
        <f t="shared" si="6"/>
        <v>20</v>
      </c>
      <c r="N224" s="49" t="str">
        <f t="shared" si="7"/>
        <v>OK</v>
      </c>
      <c r="O224" s="128"/>
      <c r="P224" s="128"/>
      <c r="Q224" s="128"/>
      <c r="R224" s="128"/>
      <c r="S224" s="128"/>
      <c r="T224" s="128"/>
      <c r="U224" s="128"/>
      <c r="V224" s="128"/>
      <c r="W224" s="108"/>
      <c r="X224" s="108"/>
      <c r="Y224" s="108"/>
      <c r="Z224" s="109"/>
      <c r="AA224" s="108"/>
      <c r="AB224" s="108"/>
      <c r="AC224" s="108"/>
      <c r="AD224" s="108"/>
      <c r="AE224" s="108"/>
      <c r="AF224" s="108"/>
      <c r="AG224" s="108"/>
      <c r="AH224" s="108"/>
      <c r="AI224" s="108"/>
      <c r="AJ224" s="108"/>
      <c r="AK224" s="108"/>
    </row>
    <row r="225" spans="1:37" ht="30" customHeight="1" x14ac:dyDescent="0.25">
      <c r="A225" s="228"/>
      <c r="B225" s="230"/>
      <c r="C225" s="63">
        <v>288</v>
      </c>
      <c r="D225" s="64" t="s">
        <v>303</v>
      </c>
      <c r="E225" s="140" t="s">
        <v>235</v>
      </c>
      <c r="F225" s="140" t="s">
        <v>359</v>
      </c>
      <c r="G225" s="140" t="s">
        <v>516</v>
      </c>
      <c r="H225" s="55" t="s">
        <v>240</v>
      </c>
      <c r="I225" s="52">
        <v>20</v>
      </c>
      <c r="J225" s="52">
        <v>30</v>
      </c>
      <c r="K225" s="141">
        <v>4.49</v>
      </c>
      <c r="L225" s="106">
        <v>20</v>
      </c>
      <c r="M225" s="89">
        <f t="shared" si="6"/>
        <v>20</v>
      </c>
      <c r="N225" s="49" t="str">
        <f t="shared" si="7"/>
        <v>OK</v>
      </c>
      <c r="O225" s="128"/>
      <c r="P225" s="128"/>
      <c r="Q225" s="128"/>
      <c r="R225" s="128"/>
      <c r="S225" s="128"/>
      <c r="T225" s="128"/>
      <c r="U225" s="128"/>
      <c r="V225" s="128"/>
      <c r="W225" s="108"/>
      <c r="X225" s="108"/>
      <c r="Y225" s="108"/>
      <c r="Z225" s="109"/>
      <c r="AA225" s="108"/>
      <c r="AB225" s="108"/>
      <c r="AC225" s="108"/>
      <c r="AD225" s="108"/>
      <c r="AE225" s="108"/>
      <c r="AF225" s="108"/>
      <c r="AG225" s="108"/>
      <c r="AH225" s="108"/>
      <c r="AI225" s="108"/>
      <c r="AJ225" s="108"/>
      <c r="AK225" s="108"/>
    </row>
    <row r="226" spans="1:37" ht="30" customHeight="1" x14ac:dyDescent="0.25">
      <c r="A226" s="228"/>
      <c r="B226" s="230"/>
      <c r="C226" s="58">
        <v>289</v>
      </c>
      <c r="D226" s="64" t="s">
        <v>304</v>
      </c>
      <c r="E226" s="140" t="s">
        <v>235</v>
      </c>
      <c r="F226" s="140" t="s">
        <v>359</v>
      </c>
      <c r="G226" s="140" t="s">
        <v>516</v>
      </c>
      <c r="H226" s="55" t="s">
        <v>240</v>
      </c>
      <c r="I226" s="52">
        <v>20</v>
      </c>
      <c r="J226" s="52">
        <v>30</v>
      </c>
      <c r="K226" s="141">
        <v>4.66</v>
      </c>
      <c r="L226" s="106">
        <v>20</v>
      </c>
      <c r="M226" s="89">
        <f t="shared" si="6"/>
        <v>20</v>
      </c>
      <c r="N226" s="49" t="str">
        <f t="shared" si="7"/>
        <v>OK</v>
      </c>
      <c r="O226" s="128"/>
      <c r="P226" s="128"/>
      <c r="Q226" s="128"/>
      <c r="R226" s="128"/>
      <c r="S226" s="128"/>
      <c r="T226" s="128"/>
      <c r="U226" s="128"/>
      <c r="V226" s="128"/>
      <c r="W226" s="108"/>
      <c r="X226" s="108"/>
      <c r="Y226" s="108"/>
      <c r="Z226" s="109"/>
      <c r="AA226" s="108"/>
      <c r="AB226" s="108"/>
      <c r="AC226" s="108"/>
      <c r="AD226" s="108"/>
      <c r="AE226" s="108"/>
      <c r="AF226" s="108"/>
      <c r="AG226" s="108"/>
      <c r="AH226" s="108"/>
      <c r="AI226" s="108"/>
      <c r="AJ226" s="108"/>
      <c r="AK226" s="108"/>
    </row>
    <row r="227" spans="1:37" ht="30" customHeight="1" x14ac:dyDescent="0.25">
      <c r="A227" s="228"/>
      <c r="B227" s="230"/>
      <c r="C227" s="63">
        <v>290</v>
      </c>
      <c r="D227" s="64" t="s">
        <v>305</v>
      </c>
      <c r="E227" s="140" t="s">
        <v>235</v>
      </c>
      <c r="F227" s="140" t="s">
        <v>355</v>
      </c>
      <c r="G227" s="140" t="s">
        <v>518</v>
      </c>
      <c r="H227" s="140" t="s">
        <v>243</v>
      </c>
      <c r="I227" s="52">
        <v>20</v>
      </c>
      <c r="J227" s="52">
        <v>30</v>
      </c>
      <c r="K227" s="141">
        <v>320</v>
      </c>
      <c r="L227" s="106">
        <v>10</v>
      </c>
      <c r="M227" s="89">
        <f t="shared" si="6"/>
        <v>10</v>
      </c>
      <c r="N227" s="49" t="str">
        <f t="shared" si="7"/>
        <v>OK</v>
      </c>
      <c r="O227" s="128"/>
      <c r="P227" s="128"/>
      <c r="Q227" s="128"/>
      <c r="R227" s="128"/>
      <c r="S227" s="128"/>
      <c r="T227" s="128"/>
      <c r="U227" s="128"/>
      <c r="V227" s="12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v>10</v>
      </c>
      <c r="M228" s="89">
        <f t="shared" si="6"/>
        <v>10</v>
      </c>
      <c r="N228" s="49" t="str">
        <f t="shared" si="7"/>
        <v>OK</v>
      </c>
      <c r="O228" s="128"/>
      <c r="P228" s="128"/>
      <c r="Q228" s="128"/>
      <c r="R228" s="128"/>
      <c r="S228" s="128"/>
      <c r="T228" s="128"/>
      <c r="U228" s="128"/>
      <c r="V228" s="128"/>
      <c r="W228" s="108"/>
      <c r="X228" s="108"/>
      <c r="Y228" s="108"/>
      <c r="Z228" s="109"/>
      <c r="AA228" s="108"/>
      <c r="AB228" s="108"/>
      <c r="AC228" s="108"/>
      <c r="AD228" s="108"/>
      <c r="AE228" s="108"/>
      <c r="AF228" s="108"/>
      <c r="AG228" s="108"/>
      <c r="AH228" s="108"/>
      <c r="AI228" s="108"/>
      <c r="AJ228" s="108"/>
      <c r="AK228" s="108"/>
    </row>
    <row r="229" spans="1:37" ht="18.75" customHeight="1" x14ac:dyDescent="0.25">
      <c r="A229" s="228"/>
      <c r="B229" s="230"/>
      <c r="C229" s="63">
        <v>292</v>
      </c>
      <c r="D229" s="204" t="s">
        <v>307</v>
      </c>
      <c r="E229" s="140" t="s">
        <v>235</v>
      </c>
      <c r="F229" s="140" t="s">
        <v>355</v>
      </c>
      <c r="G229" s="140" t="s">
        <v>539</v>
      </c>
      <c r="H229" s="70" t="s">
        <v>243</v>
      </c>
      <c r="I229" s="52">
        <v>20</v>
      </c>
      <c r="J229" s="52">
        <v>30</v>
      </c>
      <c r="K229" s="141">
        <v>275</v>
      </c>
      <c r="L229" s="106">
        <v>10</v>
      </c>
      <c r="M229" s="89">
        <f t="shared" si="6"/>
        <v>10</v>
      </c>
      <c r="N229" s="49" t="str">
        <f t="shared" si="7"/>
        <v>OK</v>
      </c>
      <c r="O229" s="128"/>
      <c r="P229" s="128"/>
      <c r="Q229" s="128"/>
      <c r="R229" s="128"/>
      <c r="S229" s="128"/>
      <c r="T229" s="128"/>
      <c r="U229" s="128"/>
      <c r="V229" s="12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28"/>
      <c r="P230" s="128"/>
      <c r="Q230" s="128"/>
      <c r="R230" s="128"/>
      <c r="S230" s="128"/>
      <c r="T230" s="128"/>
      <c r="U230" s="128"/>
      <c r="V230" s="128"/>
      <c r="W230" s="108"/>
      <c r="X230" s="108"/>
      <c r="Y230" s="108"/>
      <c r="Z230" s="109"/>
      <c r="AA230" s="108"/>
      <c r="AB230" s="108"/>
      <c r="AC230" s="108"/>
      <c r="AD230" s="108"/>
      <c r="AE230" s="108"/>
      <c r="AF230" s="108"/>
      <c r="AG230" s="108"/>
      <c r="AH230" s="108"/>
      <c r="AI230" s="108"/>
      <c r="AJ230" s="108"/>
      <c r="AK230" s="108"/>
    </row>
    <row r="231" spans="1:37" ht="26.45" customHeight="1" x14ac:dyDescent="0.25">
      <c r="A231" s="228"/>
      <c r="B231" s="230"/>
      <c r="C231" s="58">
        <v>294</v>
      </c>
      <c r="D231" s="64" t="s">
        <v>308</v>
      </c>
      <c r="E231" s="140" t="s">
        <v>235</v>
      </c>
      <c r="F231" s="140" t="s">
        <v>362</v>
      </c>
      <c r="G231" s="140" t="s">
        <v>365</v>
      </c>
      <c r="H231" s="52" t="s">
        <v>243</v>
      </c>
      <c r="I231" s="52">
        <v>20</v>
      </c>
      <c r="J231" s="52">
        <v>30</v>
      </c>
      <c r="K231" s="141">
        <v>92.49</v>
      </c>
      <c r="L231" s="106">
        <v>10</v>
      </c>
      <c r="M231" s="89">
        <f t="shared" si="6"/>
        <v>10</v>
      </c>
      <c r="N231" s="49" t="str">
        <f t="shared" si="7"/>
        <v>OK</v>
      </c>
      <c r="O231" s="128"/>
      <c r="P231" s="128"/>
      <c r="Q231" s="128"/>
      <c r="R231" s="128"/>
      <c r="S231" s="128"/>
      <c r="T231" s="128"/>
      <c r="U231" s="128"/>
      <c r="V231" s="128"/>
      <c r="W231" s="108"/>
      <c r="X231" s="108"/>
      <c r="Y231" s="108"/>
      <c r="Z231" s="109"/>
      <c r="AA231" s="108"/>
      <c r="AB231" s="108"/>
      <c r="AC231" s="108"/>
      <c r="AD231" s="108"/>
      <c r="AE231" s="108"/>
      <c r="AF231" s="108"/>
      <c r="AG231" s="108"/>
      <c r="AH231" s="108"/>
      <c r="AI231" s="108"/>
      <c r="AJ231" s="108"/>
      <c r="AK231" s="108"/>
    </row>
    <row r="232" spans="1:37" ht="26.45" customHeight="1" x14ac:dyDescent="0.25">
      <c r="A232" s="228"/>
      <c r="B232" s="230"/>
      <c r="C232" s="63">
        <v>295</v>
      </c>
      <c r="D232" s="64" t="s">
        <v>309</v>
      </c>
      <c r="E232" s="140" t="s">
        <v>235</v>
      </c>
      <c r="F232" s="140" t="s">
        <v>362</v>
      </c>
      <c r="G232" s="140" t="s">
        <v>365</v>
      </c>
      <c r="H232" s="140" t="s">
        <v>243</v>
      </c>
      <c r="I232" s="52">
        <v>20</v>
      </c>
      <c r="J232" s="52">
        <v>30</v>
      </c>
      <c r="K232" s="141">
        <v>383.03</v>
      </c>
      <c r="L232" s="106">
        <v>10</v>
      </c>
      <c r="M232" s="89">
        <f t="shared" si="6"/>
        <v>10</v>
      </c>
      <c r="N232" s="49" t="str">
        <f t="shared" si="7"/>
        <v>OK</v>
      </c>
      <c r="O232" s="128"/>
      <c r="P232" s="128"/>
      <c r="Q232" s="128"/>
      <c r="R232" s="128"/>
      <c r="S232" s="128"/>
      <c r="T232" s="128"/>
      <c r="U232" s="128"/>
      <c r="V232" s="128"/>
      <c r="W232" s="108"/>
      <c r="X232" s="108"/>
      <c r="Y232" s="108"/>
      <c r="Z232" s="109"/>
      <c r="AA232" s="108"/>
      <c r="AB232" s="108"/>
      <c r="AC232" s="108"/>
      <c r="AD232" s="108"/>
      <c r="AE232" s="108"/>
      <c r="AF232" s="108"/>
      <c r="AG232" s="108"/>
      <c r="AH232" s="108"/>
      <c r="AI232" s="108"/>
      <c r="AJ232" s="108"/>
      <c r="AK232" s="108"/>
    </row>
    <row r="233" spans="1:37" ht="26.45" customHeight="1" x14ac:dyDescent="0.25">
      <c r="A233" s="228"/>
      <c r="B233" s="230"/>
      <c r="C233" s="63">
        <v>296</v>
      </c>
      <c r="D233" s="67" t="s">
        <v>310</v>
      </c>
      <c r="E233" s="52" t="s">
        <v>235</v>
      </c>
      <c r="F233" s="52" t="s">
        <v>362</v>
      </c>
      <c r="G233" s="140" t="s">
        <v>365</v>
      </c>
      <c r="H233" s="52" t="s">
        <v>243</v>
      </c>
      <c r="I233" s="52">
        <v>20</v>
      </c>
      <c r="J233" s="52">
        <v>30</v>
      </c>
      <c r="K233" s="141">
        <v>237.7</v>
      </c>
      <c r="L233" s="106">
        <v>10</v>
      </c>
      <c r="M233" s="89">
        <f t="shared" si="6"/>
        <v>10</v>
      </c>
      <c r="N233" s="49" t="str">
        <f t="shared" si="7"/>
        <v>OK</v>
      </c>
      <c r="O233" s="128"/>
      <c r="P233" s="128"/>
      <c r="Q233" s="128"/>
      <c r="R233" s="128"/>
      <c r="S233" s="128"/>
      <c r="T233" s="128"/>
      <c r="U233" s="128"/>
      <c r="V233" s="128"/>
      <c r="W233" s="108"/>
      <c r="X233" s="108"/>
      <c r="Y233" s="108"/>
      <c r="Z233" s="109"/>
      <c r="AA233" s="108"/>
      <c r="AB233" s="108"/>
      <c r="AC233" s="108"/>
      <c r="AD233" s="108"/>
      <c r="AE233" s="108"/>
      <c r="AF233" s="108"/>
      <c r="AG233" s="108"/>
      <c r="AH233" s="108"/>
      <c r="AI233" s="108"/>
      <c r="AJ233" s="108"/>
      <c r="AK233" s="108"/>
    </row>
    <row r="234" spans="1:37" ht="48.75" customHeight="1" x14ac:dyDescent="0.25">
      <c r="A234" s="228"/>
      <c r="B234" s="230"/>
      <c r="C234" s="63">
        <v>297</v>
      </c>
      <c r="D234" s="67" t="s">
        <v>311</v>
      </c>
      <c r="E234" s="140" t="s">
        <v>235</v>
      </c>
      <c r="F234" s="140" t="s">
        <v>362</v>
      </c>
      <c r="G234" s="140" t="s">
        <v>365</v>
      </c>
      <c r="H234" s="52" t="s">
        <v>243</v>
      </c>
      <c r="I234" s="52">
        <v>20</v>
      </c>
      <c r="J234" s="52">
        <v>30</v>
      </c>
      <c r="K234" s="141">
        <v>87.45</v>
      </c>
      <c r="L234" s="106">
        <v>10</v>
      </c>
      <c r="M234" s="89">
        <f t="shared" si="6"/>
        <v>10</v>
      </c>
      <c r="N234" s="49" t="str">
        <f t="shared" si="7"/>
        <v>OK</v>
      </c>
      <c r="O234" s="128"/>
      <c r="P234" s="128"/>
      <c r="Q234" s="128"/>
      <c r="R234" s="128"/>
      <c r="S234" s="128"/>
      <c r="T234" s="128"/>
      <c r="U234" s="128"/>
      <c r="V234" s="128"/>
      <c r="W234" s="108"/>
      <c r="X234" s="108"/>
      <c r="Y234" s="108"/>
      <c r="Z234" s="109"/>
      <c r="AA234" s="108"/>
      <c r="AB234" s="108"/>
      <c r="AC234" s="108"/>
      <c r="AD234" s="108"/>
      <c r="AE234" s="108"/>
      <c r="AF234" s="108"/>
      <c r="AG234" s="108"/>
      <c r="AH234" s="108"/>
      <c r="AI234" s="108"/>
      <c r="AJ234" s="108"/>
      <c r="AK234" s="108"/>
    </row>
    <row r="235" spans="1:37" ht="48.75" customHeight="1" x14ac:dyDescent="0.25">
      <c r="A235" s="228"/>
      <c r="B235" s="230"/>
      <c r="C235" s="63">
        <v>298</v>
      </c>
      <c r="D235" s="67" t="s">
        <v>312</v>
      </c>
      <c r="E235" s="52" t="s">
        <v>235</v>
      </c>
      <c r="F235" s="52" t="s">
        <v>362</v>
      </c>
      <c r="G235" s="140" t="s">
        <v>513</v>
      </c>
      <c r="H235" s="52" t="s">
        <v>243</v>
      </c>
      <c r="I235" s="52">
        <v>20</v>
      </c>
      <c r="J235" s="52">
        <v>30</v>
      </c>
      <c r="K235" s="141">
        <v>42.65</v>
      </c>
      <c r="L235" s="106">
        <v>10</v>
      </c>
      <c r="M235" s="89">
        <f t="shared" si="6"/>
        <v>10</v>
      </c>
      <c r="N235" s="49" t="str">
        <f t="shared" si="7"/>
        <v>OK</v>
      </c>
      <c r="O235" s="128"/>
      <c r="P235" s="128"/>
      <c r="Q235" s="128"/>
      <c r="R235" s="128"/>
      <c r="S235" s="128"/>
      <c r="T235" s="128"/>
      <c r="U235" s="128"/>
      <c r="V235" s="12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v>10</v>
      </c>
      <c r="M236" s="89">
        <f t="shared" si="6"/>
        <v>10</v>
      </c>
      <c r="N236" s="49" t="str">
        <f t="shared" si="7"/>
        <v>OK</v>
      </c>
      <c r="O236" s="128"/>
      <c r="P236" s="128"/>
      <c r="Q236" s="128"/>
      <c r="R236" s="128"/>
      <c r="S236" s="128"/>
      <c r="T236" s="128"/>
      <c r="U236" s="128"/>
      <c r="V236" s="128"/>
      <c r="W236" s="108"/>
      <c r="X236" s="108"/>
      <c r="Y236" s="108"/>
      <c r="Z236" s="109"/>
      <c r="AA236" s="108"/>
      <c r="AB236" s="108"/>
      <c r="AC236" s="108"/>
      <c r="AD236" s="108"/>
      <c r="AE236" s="108"/>
      <c r="AF236" s="108"/>
      <c r="AG236" s="108"/>
      <c r="AH236" s="108"/>
      <c r="AI236" s="108"/>
      <c r="AJ236" s="108"/>
      <c r="AK236" s="108"/>
    </row>
    <row r="237" spans="1:37" ht="50.45" customHeight="1" x14ac:dyDescent="0.25">
      <c r="A237" s="228"/>
      <c r="B237" s="230"/>
      <c r="C237" s="63">
        <v>300</v>
      </c>
      <c r="D237" s="67" t="s">
        <v>314</v>
      </c>
      <c r="E237" s="52" t="s">
        <v>235</v>
      </c>
      <c r="F237" s="52" t="s">
        <v>372</v>
      </c>
      <c r="G237" s="140" t="s">
        <v>541</v>
      </c>
      <c r="H237" s="52" t="s">
        <v>243</v>
      </c>
      <c r="I237" s="52">
        <v>20</v>
      </c>
      <c r="J237" s="52">
        <v>30</v>
      </c>
      <c r="K237" s="141">
        <v>188.08</v>
      </c>
      <c r="L237" s="106">
        <v>10</v>
      </c>
      <c r="M237" s="89">
        <f t="shared" si="6"/>
        <v>10</v>
      </c>
      <c r="N237" s="49" t="str">
        <f t="shared" si="7"/>
        <v>OK</v>
      </c>
      <c r="O237" s="128"/>
      <c r="P237" s="128"/>
      <c r="Q237" s="128"/>
      <c r="R237" s="128"/>
      <c r="S237" s="128"/>
      <c r="T237" s="128"/>
      <c r="U237" s="128"/>
      <c r="V237" s="128"/>
      <c r="W237" s="108"/>
      <c r="X237" s="108"/>
      <c r="Y237" s="108"/>
      <c r="Z237" s="109"/>
      <c r="AA237" s="108"/>
      <c r="AB237" s="108"/>
      <c r="AC237" s="108"/>
      <c r="AD237" s="108"/>
      <c r="AE237" s="108"/>
      <c r="AF237" s="108"/>
      <c r="AG237" s="108"/>
      <c r="AH237" s="108"/>
      <c r="AI237" s="108"/>
      <c r="AJ237" s="108"/>
      <c r="AK237" s="108"/>
    </row>
    <row r="238" spans="1:37" ht="50.45" customHeight="1" x14ac:dyDescent="0.25">
      <c r="A238" s="228"/>
      <c r="B238" s="230"/>
      <c r="C238" s="63">
        <v>301</v>
      </c>
      <c r="D238" s="64" t="s">
        <v>315</v>
      </c>
      <c r="E238" s="52" t="s">
        <v>235</v>
      </c>
      <c r="F238" s="52" t="s">
        <v>368</v>
      </c>
      <c r="G238" s="140" t="s">
        <v>373</v>
      </c>
      <c r="H238" s="52" t="s">
        <v>243</v>
      </c>
      <c r="I238" s="52">
        <v>20</v>
      </c>
      <c r="J238" s="52">
        <v>30</v>
      </c>
      <c r="K238" s="141">
        <v>508.43</v>
      </c>
      <c r="L238" s="106">
        <v>5</v>
      </c>
      <c r="M238" s="89">
        <f t="shared" si="6"/>
        <v>5</v>
      </c>
      <c r="N238" s="49" t="str">
        <f t="shared" si="7"/>
        <v>OK</v>
      </c>
      <c r="O238" s="128"/>
      <c r="P238" s="128"/>
      <c r="Q238" s="128"/>
      <c r="R238" s="128"/>
      <c r="S238" s="128"/>
      <c r="T238" s="128"/>
      <c r="U238" s="128"/>
      <c r="V238" s="128"/>
      <c r="W238" s="108"/>
      <c r="X238" s="108"/>
      <c r="Y238" s="108"/>
      <c r="Z238" s="109"/>
      <c r="AA238" s="108"/>
      <c r="AB238" s="108"/>
      <c r="AC238" s="108"/>
      <c r="AD238" s="108"/>
      <c r="AE238" s="108"/>
      <c r="AF238" s="108"/>
      <c r="AG238" s="108"/>
      <c r="AH238" s="108"/>
      <c r="AI238" s="108"/>
      <c r="AJ238" s="108"/>
      <c r="AK238" s="108"/>
    </row>
    <row r="239" spans="1:37" ht="50.4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v>10</v>
      </c>
      <c r="M239" s="89">
        <f t="shared" si="6"/>
        <v>10</v>
      </c>
      <c r="N239" s="49" t="str">
        <f t="shared" si="7"/>
        <v>OK</v>
      </c>
      <c r="O239" s="128"/>
      <c r="P239" s="128"/>
      <c r="Q239" s="128"/>
      <c r="R239" s="128"/>
      <c r="S239" s="128"/>
      <c r="T239" s="128"/>
      <c r="U239" s="128"/>
      <c r="V239" s="128"/>
      <c r="W239" s="108"/>
      <c r="X239" s="108"/>
      <c r="Y239" s="108"/>
      <c r="Z239" s="109"/>
      <c r="AA239" s="108"/>
      <c r="AB239" s="108"/>
      <c r="AC239" s="108"/>
      <c r="AD239" s="108"/>
      <c r="AE239" s="108"/>
      <c r="AF239" s="108"/>
      <c r="AG239" s="108"/>
      <c r="AH239" s="108"/>
      <c r="AI239" s="108"/>
      <c r="AJ239" s="108"/>
      <c r="AK239" s="108"/>
    </row>
    <row r="240" spans="1:37" ht="50.45" customHeight="1" x14ac:dyDescent="0.25">
      <c r="A240" s="228"/>
      <c r="B240" s="230"/>
      <c r="C240" s="63">
        <v>303</v>
      </c>
      <c r="D240" s="64" t="s">
        <v>317</v>
      </c>
      <c r="E240" s="52" t="s">
        <v>235</v>
      </c>
      <c r="F240" s="52" t="s">
        <v>490</v>
      </c>
      <c r="G240" s="140" t="s">
        <v>542</v>
      </c>
      <c r="H240" s="52" t="s">
        <v>240</v>
      </c>
      <c r="I240" s="52">
        <v>20</v>
      </c>
      <c r="J240" s="52">
        <v>30</v>
      </c>
      <c r="K240" s="141">
        <v>289.32</v>
      </c>
      <c r="L240" s="106">
        <v>10</v>
      </c>
      <c r="M240" s="89">
        <f t="shared" si="6"/>
        <v>10</v>
      </c>
      <c r="N240" s="49" t="str">
        <f t="shared" si="7"/>
        <v>OK</v>
      </c>
      <c r="O240" s="128"/>
      <c r="P240" s="128"/>
      <c r="Q240" s="128"/>
      <c r="R240" s="128"/>
      <c r="S240" s="128"/>
      <c r="T240" s="128"/>
      <c r="U240" s="128"/>
      <c r="V240" s="128"/>
      <c r="W240" s="108"/>
      <c r="X240" s="108"/>
      <c r="Y240" s="108"/>
      <c r="Z240" s="109"/>
      <c r="AA240" s="108"/>
      <c r="AB240" s="108"/>
      <c r="AC240" s="108"/>
      <c r="AD240" s="108"/>
      <c r="AE240" s="108"/>
      <c r="AF240" s="108"/>
      <c r="AG240" s="108"/>
      <c r="AH240" s="108"/>
      <c r="AI240" s="108"/>
      <c r="AJ240" s="108"/>
      <c r="AK240" s="108"/>
    </row>
    <row r="241" spans="1:37" ht="50.45" customHeight="1" x14ac:dyDescent="0.25">
      <c r="A241" s="228"/>
      <c r="B241" s="230"/>
      <c r="C241" s="58">
        <v>304</v>
      </c>
      <c r="D241" s="64" t="s">
        <v>318</v>
      </c>
      <c r="E241" s="52" t="s">
        <v>235</v>
      </c>
      <c r="F241" s="52" t="s">
        <v>355</v>
      </c>
      <c r="G241" s="140" t="s">
        <v>518</v>
      </c>
      <c r="H241" s="52" t="s">
        <v>30</v>
      </c>
      <c r="I241" s="52">
        <v>20</v>
      </c>
      <c r="J241" s="52">
        <v>30</v>
      </c>
      <c r="K241" s="141">
        <v>140.5</v>
      </c>
      <c r="L241" s="106">
        <v>10</v>
      </c>
      <c r="M241" s="89">
        <f t="shared" si="6"/>
        <v>10</v>
      </c>
      <c r="N241" s="49" t="str">
        <f t="shared" si="7"/>
        <v>OK</v>
      </c>
      <c r="O241" s="128"/>
      <c r="P241" s="128"/>
      <c r="Q241" s="128"/>
      <c r="R241" s="128"/>
      <c r="S241" s="128"/>
      <c r="T241" s="128"/>
      <c r="U241" s="128"/>
      <c r="V241" s="128"/>
      <c r="W241" s="108"/>
      <c r="X241" s="108"/>
      <c r="Y241" s="108"/>
      <c r="Z241" s="109"/>
      <c r="AA241" s="108"/>
      <c r="AB241" s="108"/>
      <c r="AC241" s="108"/>
      <c r="AD241" s="108"/>
      <c r="AE241" s="108"/>
      <c r="AF241" s="108"/>
      <c r="AG241" s="108"/>
      <c r="AH241" s="108"/>
      <c r="AI241" s="108"/>
      <c r="AJ241" s="108"/>
      <c r="AK241" s="108"/>
    </row>
    <row r="242" spans="1:37" ht="50.45" customHeight="1" x14ac:dyDescent="0.25">
      <c r="A242" s="228"/>
      <c r="B242" s="230"/>
      <c r="C242" s="63">
        <v>305</v>
      </c>
      <c r="D242" s="64" t="s">
        <v>319</v>
      </c>
      <c r="E242" s="52" t="s">
        <v>235</v>
      </c>
      <c r="F242" s="52" t="s">
        <v>355</v>
      </c>
      <c r="G242" s="140" t="s">
        <v>543</v>
      </c>
      <c r="H242" s="52" t="s">
        <v>240</v>
      </c>
      <c r="I242" s="52">
        <v>20</v>
      </c>
      <c r="J242" s="52">
        <v>30</v>
      </c>
      <c r="K242" s="141">
        <v>42.73</v>
      </c>
      <c r="L242" s="106">
        <v>10</v>
      </c>
      <c r="M242" s="89">
        <f t="shared" si="6"/>
        <v>10</v>
      </c>
      <c r="N242" s="49" t="str">
        <f t="shared" si="7"/>
        <v>OK</v>
      </c>
      <c r="O242" s="128"/>
      <c r="P242" s="128"/>
      <c r="Q242" s="128"/>
      <c r="R242" s="128"/>
      <c r="S242" s="128"/>
      <c r="T242" s="128"/>
      <c r="U242" s="128"/>
      <c r="V242" s="128"/>
      <c r="W242" s="108"/>
      <c r="X242" s="108"/>
      <c r="Y242" s="108"/>
      <c r="Z242" s="109"/>
      <c r="AA242" s="108"/>
      <c r="AB242" s="108"/>
      <c r="AC242" s="108"/>
      <c r="AD242" s="108"/>
      <c r="AE242" s="108"/>
      <c r="AF242" s="108"/>
      <c r="AG242" s="108"/>
      <c r="AH242" s="108"/>
      <c r="AI242" s="108"/>
      <c r="AJ242" s="108"/>
      <c r="AK242" s="108"/>
    </row>
    <row r="243" spans="1:37" ht="50.45" customHeight="1" x14ac:dyDescent="0.25">
      <c r="A243" s="228"/>
      <c r="B243" s="230"/>
      <c r="C243" s="63">
        <v>306</v>
      </c>
      <c r="D243" s="64" t="s">
        <v>320</v>
      </c>
      <c r="E243" s="52" t="s">
        <v>235</v>
      </c>
      <c r="F243" s="52" t="s">
        <v>355</v>
      </c>
      <c r="G243" s="140" t="s">
        <v>517</v>
      </c>
      <c r="H243" s="52" t="s">
        <v>240</v>
      </c>
      <c r="I243" s="52">
        <v>20</v>
      </c>
      <c r="J243" s="52">
        <v>30</v>
      </c>
      <c r="K243" s="141">
        <v>103.68</v>
      </c>
      <c r="L243" s="106">
        <v>10</v>
      </c>
      <c r="M243" s="89">
        <f t="shared" si="6"/>
        <v>10</v>
      </c>
      <c r="N243" s="49" t="str">
        <f t="shared" si="7"/>
        <v>OK</v>
      </c>
      <c r="O243" s="128"/>
      <c r="P243" s="128"/>
      <c r="Q243" s="128"/>
      <c r="R243" s="128"/>
      <c r="S243" s="128"/>
      <c r="T243" s="128"/>
      <c r="U243" s="128"/>
      <c r="V243" s="128"/>
      <c r="W243" s="108"/>
      <c r="X243" s="108"/>
      <c r="Y243" s="108"/>
      <c r="Z243" s="109"/>
      <c r="AA243" s="108"/>
      <c r="AB243" s="108"/>
      <c r="AC243" s="108"/>
      <c r="AD243" s="108"/>
      <c r="AE243" s="108"/>
      <c r="AF243" s="108"/>
      <c r="AG243" s="108"/>
      <c r="AH243" s="108"/>
      <c r="AI243" s="108"/>
      <c r="AJ243" s="108"/>
      <c r="AK243" s="108"/>
    </row>
    <row r="244" spans="1:37" ht="50.45" customHeight="1" x14ac:dyDescent="0.25">
      <c r="A244" s="228"/>
      <c r="B244" s="230"/>
      <c r="C244" s="63">
        <v>307</v>
      </c>
      <c r="D244" s="64" t="s">
        <v>321</v>
      </c>
      <c r="E244" s="140" t="s">
        <v>235</v>
      </c>
      <c r="F244" s="140" t="s">
        <v>490</v>
      </c>
      <c r="G244" s="140" t="s">
        <v>517</v>
      </c>
      <c r="H244" s="52" t="s">
        <v>240</v>
      </c>
      <c r="I244" s="52">
        <v>20</v>
      </c>
      <c r="J244" s="52">
        <v>30</v>
      </c>
      <c r="K244" s="141">
        <v>98.98</v>
      </c>
      <c r="L244" s="106">
        <v>10</v>
      </c>
      <c r="M244" s="89">
        <f t="shared" si="6"/>
        <v>10</v>
      </c>
      <c r="N244" s="49" t="str">
        <f t="shared" si="7"/>
        <v>OK</v>
      </c>
      <c r="O244" s="128"/>
      <c r="P244" s="128"/>
      <c r="Q244" s="128"/>
      <c r="R244" s="128"/>
      <c r="S244" s="128"/>
      <c r="T244" s="128"/>
      <c r="U244" s="128"/>
      <c r="V244" s="128"/>
      <c r="W244" s="108"/>
      <c r="X244" s="108"/>
      <c r="Y244" s="108"/>
      <c r="Z244" s="109"/>
      <c r="AA244" s="108"/>
      <c r="AB244" s="108"/>
      <c r="AC244" s="108"/>
      <c r="AD244" s="108"/>
      <c r="AE244" s="108"/>
      <c r="AF244" s="108"/>
      <c r="AG244" s="108"/>
      <c r="AH244" s="108"/>
      <c r="AI244" s="108"/>
      <c r="AJ244" s="108"/>
      <c r="AK244" s="108"/>
    </row>
    <row r="245" spans="1:37" ht="50.45" customHeight="1" x14ac:dyDescent="0.25">
      <c r="A245" s="228"/>
      <c r="B245" s="230"/>
      <c r="C245" s="63">
        <v>308</v>
      </c>
      <c r="D245" s="67" t="s">
        <v>322</v>
      </c>
      <c r="E245" s="140" t="s">
        <v>235</v>
      </c>
      <c r="F245" s="140" t="s">
        <v>490</v>
      </c>
      <c r="G245" s="140" t="s">
        <v>517</v>
      </c>
      <c r="H245" s="52" t="s">
        <v>240</v>
      </c>
      <c r="I245" s="52">
        <v>20</v>
      </c>
      <c r="J245" s="52">
        <v>30</v>
      </c>
      <c r="K245" s="141">
        <v>103.68</v>
      </c>
      <c r="L245" s="106">
        <v>10</v>
      </c>
      <c r="M245" s="89">
        <f t="shared" si="6"/>
        <v>10</v>
      </c>
      <c r="N245" s="49" t="str">
        <f t="shared" si="7"/>
        <v>OK</v>
      </c>
      <c r="O245" s="128"/>
      <c r="P245" s="128"/>
      <c r="Q245" s="128"/>
      <c r="R245" s="128"/>
      <c r="S245" s="128"/>
      <c r="T245" s="128"/>
      <c r="U245" s="128"/>
      <c r="V245" s="12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v>20</v>
      </c>
      <c r="M246" s="89">
        <f t="shared" si="6"/>
        <v>20</v>
      </c>
      <c r="N246" s="49" t="str">
        <f t="shared" si="7"/>
        <v>OK</v>
      </c>
      <c r="O246" s="128"/>
      <c r="P246" s="128"/>
      <c r="Q246" s="128"/>
      <c r="R246" s="128"/>
      <c r="S246" s="128"/>
      <c r="T246" s="128"/>
      <c r="U246" s="128"/>
      <c r="V246" s="128"/>
      <c r="W246" s="108"/>
      <c r="X246" s="108"/>
      <c r="Y246" s="108"/>
      <c r="Z246" s="109"/>
      <c r="AA246" s="108"/>
      <c r="AB246" s="108"/>
      <c r="AC246" s="108"/>
      <c r="AD246" s="108"/>
      <c r="AE246" s="108"/>
      <c r="AF246" s="108"/>
      <c r="AG246" s="108"/>
      <c r="AH246" s="108"/>
      <c r="AI246" s="108"/>
      <c r="AJ246" s="108"/>
      <c r="AK246" s="108"/>
    </row>
    <row r="247" spans="1:37" ht="98.4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v>105</v>
      </c>
      <c r="M247" s="89">
        <f t="shared" si="6"/>
        <v>105</v>
      </c>
      <c r="N247" s="49" t="str">
        <f t="shared" si="7"/>
        <v>OK</v>
      </c>
      <c r="O247" s="128"/>
      <c r="P247" s="128"/>
      <c r="Q247" s="128"/>
      <c r="R247" s="128"/>
      <c r="S247" s="128"/>
      <c r="T247" s="128"/>
      <c r="U247" s="128"/>
      <c r="V247" s="128"/>
      <c r="W247" s="108"/>
      <c r="X247" s="108"/>
      <c r="Y247" s="108"/>
      <c r="Z247" s="109"/>
      <c r="AA247" s="108"/>
      <c r="AB247" s="108"/>
      <c r="AC247" s="108"/>
      <c r="AD247" s="108"/>
      <c r="AE247" s="108"/>
      <c r="AF247" s="108"/>
      <c r="AG247" s="108"/>
      <c r="AH247" s="108"/>
      <c r="AI247" s="108"/>
      <c r="AJ247" s="108"/>
      <c r="AK247" s="108"/>
    </row>
    <row r="248" spans="1:37" ht="98.45" customHeight="1" x14ac:dyDescent="0.25">
      <c r="A248" s="224"/>
      <c r="B248" s="226"/>
      <c r="C248" s="60">
        <v>311</v>
      </c>
      <c r="D248" s="62" t="s">
        <v>422</v>
      </c>
      <c r="E248" s="125" t="s">
        <v>235</v>
      </c>
      <c r="F248" s="125" t="s">
        <v>545</v>
      </c>
      <c r="G248" s="125" t="s">
        <v>546</v>
      </c>
      <c r="H248" s="125" t="s">
        <v>240</v>
      </c>
      <c r="I248" s="51">
        <v>20</v>
      </c>
      <c r="J248" s="51">
        <v>30</v>
      </c>
      <c r="K248" s="126">
        <v>15</v>
      </c>
      <c r="L248" s="106">
        <v>50</v>
      </c>
      <c r="M248" s="89">
        <f t="shared" si="6"/>
        <v>50</v>
      </c>
      <c r="N248" s="49" t="str">
        <f t="shared" si="7"/>
        <v>OK</v>
      </c>
      <c r="O248" s="128"/>
      <c r="P248" s="128"/>
      <c r="Q248" s="128"/>
      <c r="R248" s="128"/>
      <c r="S248" s="128"/>
      <c r="T248" s="128"/>
      <c r="U248" s="128"/>
      <c r="V248" s="128"/>
      <c r="W248" s="108"/>
      <c r="X248" s="108"/>
      <c r="Y248" s="108"/>
      <c r="Z248" s="109"/>
      <c r="AA248" s="108"/>
      <c r="AB248" s="108"/>
      <c r="AC248" s="108"/>
      <c r="AD248" s="108"/>
      <c r="AE248" s="108"/>
      <c r="AF248" s="108"/>
      <c r="AG248" s="108"/>
      <c r="AH248" s="108"/>
      <c r="AI248" s="108"/>
      <c r="AJ248" s="108"/>
      <c r="AK248" s="108"/>
    </row>
    <row r="249" spans="1:37" ht="121.15" customHeight="1" x14ac:dyDescent="0.25">
      <c r="A249" s="224"/>
      <c r="B249" s="226"/>
      <c r="C249" s="60">
        <v>312</v>
      </c>
      <c r="D249" s="39" t="s">
        <v>423</v>
      </c>
      <c r="E249" s="125" t="s">
        <v>235</v>
      </c>
      <c r="F249" s="125" t="s">
        <v>257</v>
      </c>
      <c r="G249" s="125" t="s">
        <v>547</v>
      </c>
      <c r="H249" s="125" t="s">
        <v>240</v>
      </c>
      <c r="I249" s="51">
        <v>20</v>
      </c>
      <c r="J249" s="51">
        <v>30</v>
      </c>
      <c r="K249" s="126">
        <v>20</v>
      </c>
      <c r="L249" s="106">
        <v>100</v>
      </c>
      <c r="M249" s="89">
        <f t="shared" si="6"/>
        <v>60</v>
      </c>
      <c r="N249" s="49" t="str">
        <f t="shared" si="7"/>
        <v>OK</v>
      </c>
      <c r="O249" s="128"/>
      <c r="P249" s="128"/>
      <c r="Q249" s="128"/>
      <c r="R249" s="128"/>
      <c r="S249" s="128">
        <v>40</v>
      </c>
      <c r="T249" s="128"/>
      <c r="U249" s="128"/>
      <c r="V249" s="128"/>
      <c r="W249" s="108"/>
      <c r="X249" s="108"/>
      <c r="Y249" s="108"/>
      <c r="Z249" s="109"/>
      <c r="AA249" s="108"/>
      <c r="AB249" s="108"/>
      <c r="AC249" s="108"/>
      <c r="AD249" s="108"/>
      <c r="AE249" s="108"/>
      <c r="AF249" s="108"/>
      <c r="AG249" s="108"/>
      <c r="AH249" s="108"/>
      <c r="AI249" s="108"/>
      <c r="AJ249" s="108"/>
      <c r="AK249" s="108"/>
    </row>
    <row r="250" spans="1:37" ht="121.15" customHeight="1" x14ac:dyDescent="0.25">
      <c r="A250" s="224"/>
      <c r="B250" s="226"/>
      <c r="C250" s="60">
        <v>313</v>
      </c>
      <c r="D250" s="61" t="s">
        <v>424</v>
      </c>
      <c r="E250" s="125" t="s">
        <v>235</v>
      </c>
      <c r="F250" s="125" t="s">
        <v>375</v>
      </c>
      <c r="G250" s="125" t="s">
        <v>376</v>
      </c>
      <c r="H250" s="125" t="s">
        <v>240</v>
      </c>
      <c r="I250" s="51">
        <v>20</v>
      </c>
      <c r="J250" s="51">
        <v>30</v>
      </c>
      <c r="K250" s="126">
        <v>20</v>
      </c>
      <c r="L250" s="106">
        <v>100</v>
      </c>
      <c r="M250" s="89">
        <f t="shared" si="6"/>
        <v>100</v>
      </c>
      <c r="N250" s="49" t="str">
        <f t="shared" si="7"/>
        <v>OK</v>
      </c>
      <c r="O250" s="128"/>
      <c r="P250" s="128"/>
      <c r="Q250" s="128"/>
      <c r="R250" s="128"/>
      <c r="S250" s="128"/>
      <c r="T250" s="128"/>
      <c r="U250" s="128"/>
      <c r="V250" s="128"/>
      <c r="W250" s="108"/>
      <c r="X250" s="108"/>
      <c r="Y250" s="108"/>
      <c r="Z250" s="109"/>
      <c r="AA250" s="108"/>
      <c r="AB250" s="108"/>
      <c r="AC250" s="108"/>
      <c r="AD250" s="108"/>
      <c r="AE250" s="108"/>
      <c r="AF250" s="108"/>
      <c r="AG250" s="108"/>
      <c r="AH250" s="108"/>
      <c r="AI250" s="108"/>
      <c r="AJ250" s="108"/>
      <c r="AK250" s="108"/>
    </row>
    <row r="251" spans="1:37" ht="98.45" customHeight="1" x14ac:dyDescent="0.25">
      <c r="A251" s="224"/>
      <c r="B251" s="226"/>
      <c r="C251" s="57">
        <v>314</v>
      </c>
      <c r="D251" s="61" t="s">
        <v>425</v>
      </c>
      <c r="E251" s="125" t="s">
        <v>235</v>
      </c>
      <c r="F251" s="125" t="s">
        <v>375</v>
      </c>
      <c r="G251" s="125" t="s">
        <v>254</v>
      </c>
      <c r="H251" s="125" t="s">
        <v>240</v>
      </c>
      <c r="I251" s="51">
        <v>20</v>
      </c>
      <c r="J251" s="51">
        <v>30</v>
      </c>
      <c r="K251" s="126">
        <v>20</v>
      </c>
      <c r="L251" s="106">
        <v>100</v>
      </c>
      <c r="M251" s="89">
        <f t="shared" si="6"/>
        <v>100</v>
      </c>
      <c r="N251" s="49" t="str">
        <f t="shared" si="7"/>
        <v>OK</v>
      </c>
      <c r="O251" s="128"/>
      <c r="P251" s="128"/>
      <c r="Q251" s="128"/>
      <c r="R251" s="128"/>
      <c r="S251" s="128"/>
      <c r="T251" s="128"/>
      <c r="U251" s="128"/>
      <c r="V251" s="128"/>
      <c r="W251" s="108"/>
      <c r="X251" s="108"/>
      <c r="Y251" s="108"/>
      <c r="Z251" s="109"/>
      <c r="AA251" s="108"/>
      <c r="AB251" s="108"/>
      <c r="AC251" s="108"/>
      <c r="AD251" s="108"/>
      <c r="AE251" s="108"/>
      <c r="AF251" s="108"/>
      <c r="AG251" s="108"/>
      <c r="AH251" s="108"/>
      <c r="AI251" s="108"/>
      <c r="AJ251" s="108"/>
      <c r="AK251" s="108"/>
    </row>
    <row r="252" spans="1:37" ht="98.45" customHeight="1" x14ac:dyDescent="0.25">
      <c r="A252" s="224"/>
      <c r="B252" s="226"/>
      <c r="C252" s="60">
        <v>315</v>
      </c>
      <c r="D252" s="61" t="s">
        <v>426</v>
      </c>
      <c r="E252" s="125" t="s">
        <v>235</v>
      </c>
      <c r="F252" s="125" t="s">
        <v>377</v>
      </c>
      <c r="G252" s="125" t="s">
        <v>548</v>
      </c>
      <c r="H252" s="125" t="s">
        <v>30</v>
      </c>
      <c r="I252" s="51">
        <v>20</v>
      </c>
      <c r="J252" s="51">
        <v>30</v>
      </c>
      <c r="K252" s="126">
        <v>20</v>
      </c>
      <c r="L252" s="106">
        <v>10</v>
      </c>
      <c r="M252" s="89">
        <f t="shared" si="6"/>
        <v>10</v>
      </c>
      <c r="N252" s="49" t="str">
        <f t="shared" si="7"/>
        <v>OK</v>
      </c>
      <c r="O252" s="128"/>
      <c r="P252" s="128"/>
      <c r="Q252" s="128"/>
      <c r="R252" s="128"/>
      <c r="S252" s="128"/>
      <c r="T252" s="128"/>
      <c r="U252" s="128"/>
      <c r="V252" s="128"/>
      <c r="W252" s="108"/>
      <c r="X252" s="108"/>
      <c r="Y252" s="108"/>
      <c r="Z252" s="109"/>
      <c r="AA252" s="108"/>
      <c r="AB252" s="108"/>
      <c r="AC252" s="108"/>
      <c r="AD252" s="108"/>
      <c r="AE252" s="108"/>
      <c r="AF252" s="108"/>
      <c r="AG252" s="108"/>
      <c r="AH252" s="108"/>
      <c r="AI252" s="108"/>
      <c r="AJ252" s="108"/>
      <c r="AK252" s="108"/>
    </row>
    <row r="253" spans="1:37" ht="98.45" customHeight="1" x14ac:dyDescent="0.25">
      <c r="A253" s="224"/>
      <c r="B253" s="226"/>
      <c r="C253" s="60">
        <v>316</v>
      </c>
      <c r="D253" s="61" t="s">
        <v>427</v>
      </c>
      <c r="E253" s="125" t="s">
        <v>235</v>
      </c>
      <c r="F253" s="125" t="s">
        <v>253</v>
      </c>
      <c r="G253" s="125" t="s">
        <v>549</v>
      </c>
      <c r="H253" s="125" t="s">
        <v>240</v>
      </c>
      <c r="I253" s="51">
        <v>20</v>
      </c>
      <c r="J253" s="51">
        <v>30</v>
      </c>
      <c r="K253" s="126">
        <v>55</v>
      </c>
      <c r="L253" s="106">
        <v>50</v>
      </c>
      <c r="M253" s="89">
        <f t="shared" si="6"/>
        <v>50</v>
      </c>
      <c r="N253" s="49" t="str">
        <f t="shared" si="7"/>
        <v>OK</v>
      </c>
      <c r="O253" s="128"/>
      <c r="P253" s="128"/>
      <c r="Q253" s="128"/>
      <c r="R253" s="128"/>
      <c r="S253" s="128"/>
      <c r="T253" s="128"/>
      <c r="U253" s="128"/>
      <c r="V253" s="128"/>
      <c r="W253" s="108"/>
      <c r="X253" s="108"/>
      <c r="Y253" s="108"/>
      <c r="Z253" s="109"/>
      <c r="AA253" s="108"/>
      <c r="AB253" s="108"/>
      <c r="AC253" s="108"/>
      <c r="AD253" s="108"/>
      <c r="AE253" s="108"/>
      <c r="AF253" s="108"/>
      <c r="AG253" s="108"/>
      <c r="AH253" s="108"/>
      <c r="AI253" s="108"/>
      <c r="AJ253" s="108"/>
      <c r="AK253" s="108"/>
    </row>
    <row r="254" spans="1:37" ht="98.45" customHeight="1" x14ac:dyDescent="0.25">
      <c r="A254" s="224"/>
      <c r="B254" s="226"/>
      <c r="C254" s="60">
        <v>317</v>
      </c>
      <c r="D254" s="62" t="s">
        <v>428</v>
      </c>
      <c r="E254" s="125" t="s">
        <v>235</v>
      </c>
      <c r="F254" s="125" t="s">
        <v>253</v>
      </c>
      <c r="G254" s="125" t="s">
        <v>550</v>
      </c>
      <c r="H254" s="51" t="s">
        <v>240</v>
      </c>
      <c r="I254" s="51">
        <v>20</v>
      </c>
      <c r="J254" s="51">
        <v>30</v>
      </c>
      <c r="K254" s="126">
        <v>44</v>
      </c>
      <c r="L254" s="106">
        <v>50</v>
      </c>
      <c r="M254" s="89">
        <f t="shared" si="6"/>
        <v>50</v>
      </c>
      <c r="N254" s="49" t="str">
        <f t="shared" si="7"/>
        <v>OK</v>
      </c>
      <c r="O254" s="128"/>
      <c r="P254" s="128"/>
      <c r="Q254" s="128"/>
      <c r="R254" s="128"/>
      <c r="S254" s="128"/>
      <c r="T254" s="128"/>
      <c r="U254" s="128"/>
      <c r="V254" s="128"/>
      <c r="W254" s="108"/>
      <c r="X254" s="108"/>
      <c r="Y254" s="108"/>
      <c r="Z254" s="109"/>
      <c r="AA254" s="108"/>
      <c r="AB254" s="108"/>
      <c r="AC254" s="108"/>
      <c r="AD254" s="108"/>
      <c r="AE254" s="108"/>
      <c r="AF254" s="108"/>
      <c r="AG254" s="108"/>
      <c r="AH254" s="108"/>
      <c r="AI254" s="108"/>
      <c r="AJ254" s="108"/>
      <c r="AK254" s="108"/>
    </row>
    <row r="255" spans="1:37" ht="98.4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50</v>
      </c>
      <c r="M255" s="89">
        <f t="shared" si="6"/>
        <v>50</v>
      </c>
      <c r="N255" s="49" t="str">
        <f t="shared" si="7"/>
        <v>OK</v>
      </c>
      <c r="O255" s="128"/>
      <c r="P255" s="128"/>
      <c r="Q255" s="128"/>
      <c r="R255" s="128"/>
      <c r="S255" s="128"/>
      <c r="T255" s="128"/>
      <c r="U255" s="128"/>
      <c r="V255" s="12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28"/>
      <c r="P256" s="128"/>
      <c r="Q256" s="128"/>
      <c r="R256" s="128"/>
      <c r="S256" s="128"/>
      <c r="T256" s="128"/>
      <c r="U256" s="128"/>
      <c r="V256" s="128"/>
      <c r="W256" s="108"/>
      <c r="X256" s="108"/>
      <c r="Y256" s="108"/>
      <c r="Z256" s="109"/>
      <c r="AA256" s="108"/>
      <c r="AB256" s="108"/>
      <c r="AC256" s="108"/>
      <c r="AD256" s="108"/>
      <c r="AE256" s="108"/>
      <c r="AF256" s="108"/>
      <c r="AG256" s="108"/>
      <c r="AH256" s="108"/>
      <c r="AI256" s="108"/>
      <c r="AJ256" s="108"/>
      <c r="AK256" s="108"/>
    </row>
    <row r="257" spans="1:37" ht="98.45" customHeight="1" x14ac:dyDescent="0.25">
      <c r="A257" s="224"/>
      <c r="B257" s="226"/>
      <c r="C257" s="60">
        <v>320</v>
      </c>
      <c r="D257" s="62" t="s">
        <v>431</v>
      </c>
      <c r="E257" s="125" t="s">
        <v>235</v>
      </c>
      <c r="F257" s="125" t="s">
        <v>551</v>
      </c>
      <c r="G257" s="125" t="s">
        <v>553</v>
      </c>
      <c r="H257" s="51" t="s">
        <v>240</v>
      </c>
      <c r="I257" s="51">
        <v>20</v>
      </c>
      <c r="J257" s="51">
        <v>30</v>
      </c>
      <c r="K257" s="126">
        <v>8</v>
      </c>
      <c r="L257" s="106">
        <v>55</v>
      </c>
      <c r="M257" s="89">
        <f t="shared" si="6"/>
        <v>55</v>
      </c>
      <c r="N257" s="49" t="str">
        <f t="shared" si="7"/>
        <v>OK</v>
      </c>
      <c r="O257" s="128"/>
      <c r="P257" s="128"/>
      <c r="Q257" s="128"/>
      <c r="R257" s="128"/>
      <c r="S257" s="128"/>
      <c r="T257" s="128"/>
      <c r="U257" s="128"/>
      <c r="V257" s="128"/>
      <c r="W257" s="108"/>
      <c r="X257" s="108"/>
      <c r="Y257" s="108"/>
      <c r="Z257" s="109"/>
      <c r="AA257" s="108"/>
      <c r="AB257" s="108"/>
      <c r="AC257" s="108"/>
      <c r="AD257" s="108"/>
      <c r="AE257" s="108"/>
      <c r="AF257" s="108"/>
      <c r="AG257" s="108"/>
      <c r="AH257" s="108"/>
      <c r="AI257" s="108"/>
      <c r="AJ257" s="108"/>
      <c r="AK257" s="108"/>
    </row>
    <row r="258" spans="1:37" ht="98.45" customHeight="1" x14ac:dyDescent="0.25">
      <c r="A258" s="224"/>
      <c r="B258" s="226"/>
      <c r="C258" s="60">
        <v>321</v>
      </c>
      <c r="D258" s="62" t="s">
        <v>202</v>
      </c>
      <c r="E258" s="125" t="s">
        <v>235</v>
      </c>
      <c r="F258" s="125" t="s">
        <v>255</v>
      </c>
      <c r="G258" s="125" t="s">
        <v>554</v>
      </c>
      <c r="H258" s="51" t="s">
        <v>31</v>
      </c>
      <c r="I258" s="51">
        <v>20</v>
      </c>
      <c r="J258" s="51">
        <v>30</v>
      </c>
      <c r="K258" s="126">
        <v>27</v>
      </c>
      <c r="L258" s="106">
        <v>10</v>
      </c>
      <c r="M258" s="89">
        <f t="shared" si="6"/>
        <v>0</v>
      </c>
      <c r="N258" s="49" t="str">
        <f t="shared" si="7"/>
        <v>OK</v>
      </c>
      <c r="O258" s="128"/>
      <c r="P258" s="128"/>
      <c r="Q258" s="128">
        <v>10</v>
      </c>
      <c r="R258" s="128"/>
      <c r="S258" s="128"/>
      <c r="T258" s="128"/>
      <c r="U258" s="128"/>
      <c r="V258" s="128"/>
      <c r="W258" s="108"/>
      <c r="X258" s="108"/>
      <c r="Y258" s="108"/>
      <c r="Z258" s="109"/>
      <c r="AA258" s="108"/>
      <c r="AB258" s="108"/>
      <c r="AC258" s="108"/>
      <c r="AD258" s="108"/>
      <c r="AE258" s="108"/>
      <c r="AF258" s="108"/>
      <c r="AG258" s="108"/>
      <c r="AH258" s="108"/>
      <c r="AI258" s="108"/>
      <c r="AJ258" s="108"/>
      <c r="AK258" s="108"/>
    </row>
    <row r="259" spans="1:37" ht="98.45" customHeight="1" x14ac:dyDescent="0.25">
      <c r="A259" s="224"/>
      <c r="B259" s="226"/>
      <c r="C259" s="60">
        <v>322</v>
      </c>
      <c r="D259" s="62" t="s">
        <v>77</v>
      </c>
      <c r="E259" s="51" t="s">
        <v>235</v>
      </c>
      <c r="F259" s="51" t="s">
        <v>255</v>
      </c>
      <c r="G259" s="125" t="s">
        <v>555</v>
      </c>
      <c r="H259" s="59" t="s">
        <v>31</v>
      </c>
      <c r="I259" s="51">
        <v>20</v>
      </c>
      <c r="J259" s="51">
        <v>30</v>
      </c>
      <c r="K259" s="126">
        <v>45</v>
      </c>
      <c r="L259" s="106">
        <v>30</v>
      </c>
      <c r="M259" s="89">
        <f t="shared" si="6"/>
        <v>15</v>
      </c>
      <c r="N259" s="49" t="str">
        <f t="shared" si="7"/>
        <v>OK</v>
      </c>
      <c r="O259" s="128"/>
      <c r="P259" s="128"/>
      <c r="Q259" s="128">
        <v>15</v>
      </c>
      <c r="R259" s="128"/>
      <c r="S259" s="128"/>
      <c r="T259" s="128"/>
      <c r="U259" s="128"/>
      <c r="V259" s="128"/>
      <c r="W259" s="108"/>
      <c r="X259" s="108"/>
      <c r="Y259" s="108"/>
      <c r="Z259" s="109"/>
      <c r="AA259" s="108"/>
      <c r="AB259" s="108"/>
      <c r="AC259" s="108"/>
      <c r="AD259" s="108"/>
      <c r="AE259" s="108"/>
      <c r="AF259" s="108"/>
      <c r="AG259" s="108"/>
      <c r="AH259" s="108"/>
      <c r="AI259" s="108"/>
      <c r="AJ259" s="108"/>
      <c r="AK259" s="108"/>
    </row>
    <row r="260" spans="1:37" ht="98.45" customHeight="1" x14ac:dyDescent="0.25">
      <c r="A260" s="224"/>
      <c r="B260" s="226"/>
      <c r="C260" s="60">
        <v>323</v>
      </c>
      <c r="D260" s="62" t="s">
        <v>203</v>
      </c>
      <c r="E260" s="125" t="s">
        <v>235</v>
      </c>
      <c r="F260" s="125" t="s">
        <v>255</v>
      </c>
      <c r="G260" s="56" t="s">
        <v>555</v>
      </c>
      <c r="H260" s="59" t="s">
        <v>31</v>
      </c>
      <c r="I260" s="51">
        <v>20</v>
      </c>
      <c r="J260" s="51">
        <v>30</v>
      </c>
      <c r="K260" s="126">
        <v>12</v>
      </c>
      <c r="L260" s="106">
        <v>30</v>
      </c>
      <c r="M260" s="89">
        <f t="shared" ref="M260:M323" si="8">L260-(SUM(O260:AK260))</f>
        <v>30</v>
      </c>
      <c r="N260" s="49" t="str">
        <f t="shared" si="7"/>
        <v>OK</v>
      </c>
      <c r="O260" s="128"/>
      <c r="P260" s="128"/>
      <c r="Q260" s="128"/>
      <c r="R260" s="128"/>
      <c r="S260" s="128"/>
      <c r="T260" s="128"/>
      <c r="U260" s="128"/>
      <c r="V260" s="128"/>
      <c r="W260" s="108"/>
      <c r="X260" s="108"/>
      <c r="Y260" s="108"/>
      <c r="Z260" s="109"/>
      <c r="AA260" s="108"/>
      <c r="AB260" s="108"/>
      <c r="AC260" s="108"/>
      <c r="AD260" s="108"/>
      <c r="AE260" s="108"/>
      <c r="AF260" s="108"/>
      <c r="AG260" s="108"/>
      <c r="AH260" s="108"/>
      <c r="AI260" s="108"/>
      <c r="AJ260" s="108"/>
      <c r="AK260" s="108"/>
    </row>
    <row r="261" spans="1:37" ht="98.45" customHeight="1" x14ac:dyDescent="0.25">
      <c r="A261" s="224"/>
      <c r="B261" s="226"/>
      <c r="C261" s="60">
        <v>324</v>
      </c>
      <c r="D261" s="62" t="s">
        <v>78</v>
      </c>
      <c r="E261" s="125" t="s">
        <v>235</v>
      </c>
      <c r="F261" s="125" t="s">
        <v>556</v>
      </c>
      <c r="G261" s="56" t="s">
        <v>557</v>
      </c>
      <c r="H261" s="51" t="s">
        <v>31</v>
      </c>
      <c r="I261" s="51">
        <v>20</v>
      </c>
      <c r="J261" s="51">
        <v>30</v>
      </c>
      <c r="K261" s="126">
        <v>8.5</v>
      </c>
      <c r="L261" s="106">
        <v>50</v>
      </c>
      <c r="M261" s="89">
        <f t="shared" si="8"/>
        <v>40</v>
      </c>
      <c r="N261" s="49" t="str">
        <f t="shared" ref="N261:N324" si="9">IF(M261&lt;0,"ATENÇÃO","OK")</f>
        <v>OK</v>
      </c>
      <c r="O261" s="128"/>
      <c r="P261" s="128"/>
      <c r="Q261" s="128">
        <v>10</v>
      </c>
      <c r="R261" s="128"/>
      <c r="S261" s="128"/>
      <c r="T261" s="128"/>
      <c r="U261" s="128"/>
      <c r="V261" s="128"/>
      <c r="W261" s="108"/>
      <c r="X261" s="108"/>
      <c r="Y261" s="108"/>
      <c r="Z261" s="109"/>
      <c r="AA261" s="108"/>
      <c r="AB261" s="108"/>
      <c r="AC261" s="108"/>
      <c r="AD261" s="108"/>
      <c r="AE261" s="108"/>
      <c r="AF261" s="108"/>
      <c r="AG261" s="108"/>
      <c r="AH261" s="108"/>
      <c r="AI261" s="108"/>
      <c r="AJ261" s="108"/>
      <c r="AK261" s="108"/>
    </row>
    <row r="262" spans="1:37" ht="98.45" customHeight="1" x14ac:dyDescent="0.25">
      <c r="A262" s="224"/>
      <c r="B262" s="226"/>
      <c r="C262" s="60">
        <v>325</v>
      </c>
      <c r="D262" s="62" t="s">
        <v>204</v>
      </c>
      <c r="E262" s="125" t="s">
        <v>235</v>
      </c>
      <c r="F262" s="125" t="s">
        <v>257</v>
      </c>
      <c r="G262" s="125" t="s">
        <v>558</v>
      </c>
      <c r="H262" s="51" t="s">
        <v>31</v>
      </c>
      <c r="I262" s="51">
        <v>20</v>
      </c>
      <c r="J262" s="51">
        <v>30</v>
      </c>
      <c r="K262" s="126">
        <v>10</v>
      </c>
      <c r="L262" s="106">
        <v>50</v>
      </c>
      <c r="M262" s="89">
        <f t="shared" si="8"/>
        <v>50</v>
      </c>
      <c r="N262" s="49" t="str">
        <f t="shared" si="9"/>
        <v>OK</v>
      </c>
      <c r="O262" s="128"/>
      <c r="P262" s="128"/>
      <c r="Q262" s="128"/>
      <c r="R262" s="128"/>
      <c r="S262" s="128"/>
      <c r="T262" s="128"/>
      <c r="U262" s="128"/>
      <c r="V262" s="128"/>
      <c r="W262" s="108"/>
      <c r="X262" s="108"/>
      <c r="Y262" s="108"/>
      <c r="Z262" s="109"/>
      <c r="AA262" s="108"/>
      <c r="AB262" s="108"/>
      <c r="AC262" s="108"/>
      <c r="AD262" s="108"/>
      <c r="AE262" s="108"/>
      <c r="AF262" s="108"/>
      <c r="AG262" s="108"/>
      <c r="AH262" s="108"/>
      <c r="AI262" s="108"/>
      <c r="AJ262" s="108"/>
      <c r="AK262" s="108"/>
    </row>
    <row r="263" spans="1:37" s="42" customFormat="1" ht="98.45" customHeight="1" x14ac:dyDescent="0.25">
      <c r="A263" s="224"/>
      <c r="B263" s="226"/>
      <c r="C263" s="60">
        <v>326</v>
      </c>
      <c r="D263" s="62" t="s">
        <v>79</v>
      </c>
      <c r="E263" s="125" t="s">
        <v>235</v>
      </c>
      <c r="F263" s="125" t="s">
        <v>257</v>
      </c>
      <c r="G263" s="56" t="s">
        <v>559</v>
      </c>
      <c r="H263" s="125" t="s">
        <v>31</v>
      </c>
      <c r="I263" s="51">
        <v>20</v>
      </c>
      <c r="J263" s="51">
        <v>30</v>
      </c>
      <c r="K263" s="126">
        <v>21</v>
      </c>
      <c r="L263" s="106">
        <v>50</v>
      </c>
      <c r="M263" s="89">
        <f t="shared" si="8"/>
        <v>35</v>
      </c>
      <c r="N263" s="49" t="str">
        <f t="shared" si="9"/>
        <v>OK</v>
      </c>
      <c r="O263" s="128"/>
      <c r="P263" s="128"/>
      <c r="Q263" s="128">
        <v>15</v>
      </c>
      <c r="R263" s="128"/>
      <c r="S263" s="128"/>
      <c r="T263" s="128"/>
      <c r="U263" s="128"/>
      <c r="V263" s="128"/>
      <c r="W263" s="109"/>
      <c r="X263" s="109"/>
      <c r="Y263" s="109"/>
      <c r="Z263" s="109"/>
      <c r="AA263" s="109"/>
      <c r="AB263" s="109"/>
      <c r="AC263" s="109"/>
      <c r="AD263" s="109"/>
      <c r="AE263" s="109"/>
      <c r="AF263" s="109"/>
      <c r="AG263" s="109"/>
      <c r="AH263" s="109"/>
      <c r="AI263" s="109"/>
      <c r="AJ263" s="109"/>
      <c r="AK263" s="109"/>
    </row>
    <row r="264" spans="1:37" ht="98.45" customHeight="1" x14ac:dyDescent="0.25">
      <c r="A264" s="224"/>
      <c r="B264" s="226"/>
      <c r="C264" s="57">
        <v>327</v>
      </c>
      <c r="D264" s="62" t="s">
        <v>432</v>
      </c>
      <c r="E264" s="125" t="s">
        <v>235</v>
      </c>
      <c r="F264" s="125" t="s">
        <v>257</v>
      </c>
      <c r="G264" s="125" t="s">
        <v>499</v>
      </c>
      <c r="H264" s="125" t="s">
        <v>240</v>
      </c>
      <c r="I264" s="51">
        <v>20</v>
      </c>
      <c r="J264" s="51">
        <v>30</v>
      </c>
      <c r="K264" s="126">
        <v>24</v>
      </c>
      <c r="L264" s="106">
        <v>50</v>
      </c>
      <c r="M264" s="89">
        <f t="shared" si="8"/>
        <v>50</v>
      </c>
      <c r="N264" s="49" t="str">
        <f t="shared" si="9"/>
        <v>OK</v>
      </c>
      <c r="O264" s="128"/>
      <c r="P264" s="128"/>
      <c r="Q264" s="128"/>
      <c r="R264" s="128"/>
      <c r="S264" s="128"/>
      <c r="T264" s="128"/>
      <c r="U264" s="128"/>
      <c r="V264" s="128"/>
      <c r="W264" s="108"/>
      <c r="X264" s="108"/>
      <c r="Y264" s="108"/>
      <c r="Z264" s="109"/>
      <c r="AA264" s="108"/>
      <c r="AB264" s="108"/>
      <c r="AC264" s="108"/>
      <c r="AD264" s="108"/>
      <c r="AE264" s="108"/>
      <c r="AF264" s="108"/>
      <c r="AG264" s="108"/>
      <c r="AH264" s="108"/>
      <c r="AI264" s="108"/>
      <c r="AJ264" s="108"/>
      <c r="AK264" s="108"/>
    </row>
    <row r="265" spans="1:37" ht="98.45" customHeight="1" x14ac:dyDescent="0.25">
      <c r="A265" s="224"/>
      <c r="B265" s="226"/>
      <c r="C265" s="60">
        <v>328</v>
      </c>
      <c r="D265" s="62" t="s">
        <v>433</v>
      </c>
      <c r="E265" s="51" t="s">
        <v>235</v>
      </c>
      <c r="F265" s="51" t="s">
        <v>377</v>
      </c>
      <c r="G265" s="125" t="s">
        <v>560</v>
      </c>
      <c r="H265" s="51" t="s">
        <v>240</v>
      </c>
      <c r="I265" s="51">
        <v>20</v>
      </c>
      <c r="J265" s="51">
        <v>30</v>
      </c>
      <c r="K265" s="126">
        <v>38</v>
      </c>
      <c r="L265" s="106">
        <v>50</v>
      </c>
      <c r="M265" s="89">
        <f t="shared" si="8"/>
        <v>50</v>
      </c>
      <c r="N265" s="49" t="str">
        <f t="shared" si="9"/>
        <v>OK</v>
      </c>
      <c r="O265" s="128"/>
      <c r="P265" s="128"/>
      <c r="Q265" s="128"/>
      <c r="R265" s="128"/>
      <c r="S265" s="128"/>
      <c r="T265" s="128"/>
      <c r="U265" s="128"/>
      <c r="V265" s="128"/>
      <c r="W265" s="108"/>
      <c r="X265" s="108"/>
      <c r="Y265" s="108"/>
      <c r="Z265" s="109"/>
      <c r="AA265" s="108"/>
      <c r="AB265" s="108"/>
      <c r="AC265" s="108"/>
      <c r="AD265" s="108"/>
      <c r="AE265" s="108"/>
      <c r="AF265" s="108"/>
      <c r="AG265" s="108"/>
      <c r="AH265" s="108"/>
      <c r="AI265" s="108"/>
      <c r="AJ265" s="108"/>
      <c r="AK265" s="108"/>
    </row>
    <row r="266" spans="1:37" ht="98.45" customHeight="1" x14ac:dyDescent="0.25">
      <c r="A266" s="224"/>
      <c r="B266" s="226"/>
      <c r="C266" s="60">
        <v>329</v>
      </c>
      <c r="D266" s="61" t="s">
        <v>434</v>
      </c>
      <c r="E266" s="125" t="s">
        <v>235</v>
      </c>
      <c r="F266" s="125" t="s">
        <v>561</v>
      </c>
      <c r="G266" s="125" t="s">
        <v>499</v>
      </c>
      <c r="H266" s="125" t="s">
        <v>240</v>
      </c>
      <c r="I266" s="51">
        <v>20</v>
      </c>
      <c r="J266" s="51">
        <v>30</v>
      </c>
      <c r="K266" s="126">
        <v>13</v>
      </c>
      <c r="L266" s="106">
        <v>20</v>
      </c>
      <c r="M266" s="89">
        <f t="shared" si="8"/>
        <v>20</v>
      </c>
      <c r="N266" s="49" t="str">
        <f t="shared" si="9"/>
        <v>OK</v>
      </c>
      <c r="O266" s="128"/>
      <c r="P266" s="128"/>
      <c r="Q266" s="128"/>
      <c r="R266" s="128"/>
      <c r="S266" s="128"/>
      <c r="T266" s="128"/>
      <c r="U266" s="128"/>
      <c r="V266" s="128"/>
      <c r="W266" s="108"/>
      <c r="X266" s="108"/>
      <c r="Y266" s="108"/>
      <c r="Z266" s="109"/>
      <c r="AA266" s="108"/>
      <c r="AB266" s="108"/>
      <c r="AC266" s="108"/>
      <c r="AD266" s="108"/>
      <c r="AE266" s="108"/>
      <c r="AF266" s="108"/>
      <c r="AG266" s="108"/>
      <c r="AH266" s="108"/>
      <c r="AI266" s="108"/>
      <c r="AJ266" s="108"/>
      <c r="AK266" s="108"/>
    </row>
    <row r="267" spans="1:37" ht="98.45" customHeight="1" x14ac:dyDescent="0.25">
      <c r="A267" s="224"/>
      <c r="B267" s="226"/>
      <c r="C267" s="60">
        <v>330</v>
      </c>
      <c r="D267" s="61" t="s">
        <v>435</v>
      </c>
      <c r="E267" s="125" t="s">
        <v>235</v>
      </c>
      <c r="F267" s="125" t="s">
        <v>561</v>
      </c>
      <c r="G267" s="125" t="s">
        <v>555</v>
      </c>
      <c r="H267" s="125" t="s">
        <v>240</v>
      </c>
      <c r="I267" s="51">
        <v>20</v>
      </c>
      <c r="J267" s="51">
        <v>30</v>
      </c>
      <c r="K267" s="126">
        <v>13</v>
      </c>
      <c r="L267" s="106">
        <v>20</v>
      </c>
      <c r="M267" s="89">
        <f t="shared" si="8"/>
        <v>20</v>
      </c>
      <c r="N267" s="49" t="str">
        <f t="shared" si="9"/>
        <v>OK</v>
      </c>
      <c r="O267" s="128"/>
      <c r="P267" s="128"/>
      <c r="Q267" s="128"/>
      <c r="R267" s="128"/>
      <c r="S267" s="128"/>
      <c r="T267" s="128"/>
      <c r="U267" s="128"/>
      <c r="V267" s="128"/>
      <c r="W267" s="108"/>
      <c r="X267" s="108"/>
      <c r="Y267" s="108"/>
      <c r="Z267" s="109"/>
      <c r="AA267" s="108"/>
      <c r="AB267" s="108"/>
      <c r="AC267" s="108"/>
      <c r="AD267" s="108"/>
      <c r="AE267" s="108"/>
      <c r="AF267" s="108"/>
      <c r="AG267" s="108"/>
      <c r="AH267" s="108"/>
      <c r="AI267" s="108"/>
      <c r="AJ267" s="108"/>
      <c r="AK267" s="108"/>
    </row>
    <row r="268" spans="1:37" ht="98.45" customHeight="1" x14ac:dyDescent="0.25">
      <c r="A268" s="224"/>
      <c r="B268" s="226"/>
      <c r="C268" s="57">
        <v>331</v>
      </c>
      <c r="D268" s="39" t="s">
        <v>436</v>
      </c>
      <c r="E268" s="51" t="s">
        <v>235</v>
      </c>
      <c r="F268" s="51" t="s">
        <v>379</v>
      </c>
      <c r="G268" s="125" t="s">
        <v>562</v>
      </c>
      <c r="H268" s="51" t="s">
        <v>240</v>
      </c>
      <c r="I268" s="51">
        <v>20</v>
      </c>
      <c r="J268" s="51">
        <v>30</v>
      </c>
      <c r="K268" s="126">
        <v>48</v>
      </c>
      <c r="L268" s="106">
        <v>100</v>
      </c>
      <c r="M268" s="89">
        <f t="shared" si="8"/>
        <v>90</v>
      </c>
      <c r="N268" s="49" t="str">
        <f t="shared" si="9"/>
        <v>OK</v>
      </c>
      <c r="O268" s="128"/>
      <c r="P268" s="128">
        <v>10</v>
      </c>
      <c r="Q268" s="128"/>
      <c r="R268" s="128"/>
      <c r="S268" s="128"/>
      <c r="T268" s="128"/>
      <c r="U268" s="128"/>
      <c r="V268" s="128"/>
      <c r="W268" s="108"/>
      <c r="X268" s="108"/>
      <c r="Y268" s="108"/>
      <c r="Z268" s="109"/>
      <c r="AA268" s="108"/>
      <c r="AB268" s="108"/>
      <c r="AC268" s="108"/>
      <c r="AD268" s="108"/>
      <c r="AE268" s="108"/>
      <c r="AF268" s="108"/>
      <c r="AG268" s="108"/>
      <c r="AH268" s="108"/>
      <c r="AI268" s="108"/>
      <c r="AJ268" s="108"/>
      <c r="AK268" s="108"/>
    </row>
    <row r="269" spans="1:37" ht="98.45" customHeight="1" x14ac:dyDescent="0.25">
      <c r="A269" s="224"/>
      <c r="B269" s="226"/>
      <c r="C269" s="60">
        <v>332</v>
      </c>
      <c r="D269" s="61" t="s">
        <v>437</v>
      </c>
      <c r="E269" s="51" t="s">
        <v>235</v>
      </c>
      <c r="F269" s="51" t="s">
        <v>380</v>
      </c>
      <c r="G269" s="125" t="s">
        <v>563</v>
      </c>
      <c r="H269" s="51" t="s">
        <v>240</v>
      </c>
      <c r="I269" s="51">
        <v>20</v>
      </c>
      <c r="J269" s="51">
        <v>30</v>
      </c>
      <c r="K269" s="126">
        <v>20</v>
      </c>
      <c r="L269" s="106">
        <v>100</v>
      </c>
      <c r="M269" s="89">
        <f t="shared" si="8"/>
        <v>100</v>
      </c>
      <c r="N269" s="49" t="str">
        <f t="shared" si="9"/>
        <v>OK</v>
      </c>
      <c r="O269" s="128"/>
      <c r="P269" s="128"/>
      <c r="Q269" s="128"/>
      <c r="R269" s="128"/>
      <c r="S269" s="128"/>
      <c r="T269" s="128"/>
      <c r="U269" s="128"/>
      <c r="V269" s="128"/>
      <c r="W269" s="108"/>
      <c r="X269" s="108"/>
      <c r="Y269" s="108"/>
      <c r="Z269" s="109"/>
      <c r="AA269" s="108"/>
      <c r="AB269" s="108"/>
      <c r="AC269" s="108"/>
      <c r="AD269" s="108"/>
      <c r="AE269" s="108"/>
      <c r="AF269" s="108"/>
      <c r="AG269" s="108"/>
      <c r="AH269" s="108"/>
      <c r="AI269" s="108"/>
      <c r="AJ269" s="108"/>
      <c r="AK269" s="108"/>
    </row>
    <row r="270" spans="1:37" ht="98.45" customHeight="1" x14ac:dyDescent="0.25">
      <c r="A270" s="224"/>
      <c r="B270" s="226"/>
      <c r="C270" s="60">
        <v>333</v>
      </c>
      <c r="D270" s="62" t="s">
        <v>205</v>
      </c>
      <c r="E270" s="125" t="s">
        <v>235</v>
      </c>
      <c r="F270" s="125" t="s">
        <v>257</v>
      </c>
      <c r="G270" s="125" t="s">
        <v>564</v>
      </c>
      <c r="H270" s="125" t="s">
        <v>240</v>
      </c>
      <c r="I270" s="51">
        <v>20</v>
      </c>
      <c r="J270" s="51">
        <v>30</v>
      </c>
      <c r="K270" s="126">
        <v>40</v>
      </c>
      <c r="L270" s="106">
        <v>100</v>
      </c>
      <c r="M270" s="89">
        <f t="shared" si="8"/>
        <v>90</v>
      </c>
      <c r="N270" s="49" t="str">
        <f t="shared" si="9"/>
        <v>OK</v>
      </c>
      <c r="O270" s="128"/>
      <c r="P270" s="128"/>
      <c r="Q270" s="128">
        <v>10</v>
      </c>
      <c r="R270" s="128"/>
      <c r="S270" s="128"/>
      <c r="T270" s="128"/>
      <c r="U270" s="128"/>
      <c r="V270" s="128"/>
      <c r="W270" s="108"/>
      <c r="X270" s="108"/>
      <c r="Y270" s="108"/>
      <c r="Z270" s="109"/>
      <c r="AA270" s="108"/>
      <c r="AB270" s="108"/>
      <c r="AC270" s="108"/>
      <c r="AD270" s="108"/>
      <c r="AE270" s="108"/>
      <c r="AF270" s="108"/>
      <c r="AG270" s="108"/>
      <c r="AH270" s="108"/>
      <c r="AI270" s="108"/>
      <c r="AJ270" s="108"/>
      <c r="AK270" s="108"/>
    </row>
    <row r="271" spans="1:37" ht="98.45" customHeight="1" x14ac:dyDescent="0.25">
      <c r="A271" s="224"/>
      <c r="B271" s="226"/>
      <c r="C271" s="60">
        <v>334</v>
      </c>
      <c r="D271" s="61" t="s">
        <v>206</v>
      </c>
      <c r="E271" s="125" t="s">
        <v>235</v>
      </c>
      <c r="F271" s="125" t="s">
        <v>257</v>
      </c>
      <c r="G271" s="125" t="s">
        <v>565</v>
      </c>
      <c r="H271" s="125" t="s">
        <v>240</v>
      </c>
      <c r="I271" s="51">
        <v>20</v>
      </c>
      <c r="J271" s="51">
        <v>30</v>
      </c>
      <c r="K271" s="126">
        <v>12</v>
      </c>
      <c r="L271" s="106">
        <v>100</v>
      </c>
      <c r="M271" s="89">
        <f t="shared" si="8"/>
        <v>100</v>
      </c>
      <c r="N271" s="49" t="str">
        <f t="shared" si="9"/>
        <v>OK</v>
      </c>
      <c r="O271" s="128"/>
      <c r="P271" s="128"/>
      <c r="Q271" s="128"/>
      <c r="R271" s="128"/>
      <c r="S271" s="128"/>
      <c r="T271" s="128"/>
      <c r="U271" s="128"/>
      <c r="V271" s="128"/>
      <c r="W271" s="108"/>
      <c r="X271" s="108"/>
      <c r="Y271" s="108"/>
      <c r="Z271" s="109"/>
      <c r="AA271" s="108"/>
      <c r="AB271" s="108"/>
      <c r="AC271" s="108"/>
      <c r="AD271" s="108"/>
      <c r="AE271" s="108"/>
      <c r="AF271" s="108"/>
      <c r="AG271" s="108"/>
      <c r="AH271" s="108"/>
      <c r="AI271" s="108"/>
      <c r="AJ271" s="108"/>
      <c r="AK271" s="108"/>
    </row>
    <row r="272" spans="1:37" ht="98.45" customHeight="1" x14ac:dyDescent="0.25">
      <c r="A272" s="224"/>
      <c r="B272" s="226"/>
      <c r="C272" s="57">
        <v>335</v>
      </c>
      <c r="D272" s="62" t="s">
        <v>438</v>
      </c>
      <c r="E272" s="125" t="s">
        <v>235</v>
      </c>
      <c r="F272" s="125" t="s">
        <v>253</v>
      </c>
      <c r="G272" s="125" t="s">
        <v>566</v>
      </c>
      <c r="H272" s="51" t="s">
        <v>240</v>
      </c>
      <c r="I272" s="51">
        <v>20</v>
      </c>
      <c r="J272" s="51">
        <v>30</v>
      </c>
      <c r="K272" s="126">
        <v>22</v>
      </c>
      <c r="L272" s="106">
        <v>100</v>
      </c>
      <c r="M272" s="89">
        <f t="shared" si="8"/>
        <v>100</v>
      </c>
      <c r="N272" s="49" t="str">
        <f t="shared" si="9"/>
        <v>OK</v>
      </c>
      <c r="O272" s="128"/>
      <c r="P272" s="128"/>
      <c r="Q272" s="128"/>
      <c r="R272" s="128"/>
      <c r="S272" s="128"/>
      <c r="T272" s="128"/>
      <c r="U272" s="128"/>
      <c r="V272" s="128"/>
      <c r="W272" s="108"/>
      <c r="X272" s="108"/>
      <c r="Y272" s="108"/>
      <c r="Z272" s="109"/>
      <c r="AA272" s="108"/>
      <c r="AB272" s="108"/>
      <c r="AC272" s="108"/>
      <c r="AD272" s="108"/>
      <c r="AE272" s="108"/>
      <c r="AF272" s="108"/>
      <c r="AG272" s="108"/>
      <c r="AH272" s="108"/>
      <c r="AI272" s="108"/>
      <c r="AJ272" s="108"/>
      <c r="AK272" s="108"/>
    </row>
    <row r="273" spans="1:37" ht="98.45" customHeight="1" x14ac:dyDescent="0.25">
      <c r="A273" s="224"/>
      <c r="B273" s="226"/>
      <c r="C273" s="60">
        <v>336</v>
      </c>
      <c r="D273" s="62" t="s">
        <v>439</v>
      </c>
      <c r="E273" s="125" t="s">
        <v>235</v>
      </c>
      <c r="F273" s="125" t="s">
        <v>253</v>
      </c>
      <c r="G273" s="125" t="s">
        <v>567</v>
      </c>
      <c r="H273" s="125" t="s">
        <v>240</v>
      </c>
      <c r="I273" s="51">
        <v>20</v>
      </c>
      <c r="J273" s="51">
        <v>30</v>
      </c>
      <c r="K273" s="126">
        <v>10</v>
      </c>
      <c r="L273" s="106">
        <v>200</v>
      </c>
      <c r="M273" s="89">
        <f t="shared" si="8"/>
        <v>100</v>
      </c>
      <c r="N273" s="49" t="str">
        <f t="shared" si="9"/>
        <v>OK</v>
      </c>
      <c r="O273" s="128"/>
      <c r="P273" s="128">
        <v>100</v>
      </c>
      <c r="Q273" s="128"/>
      <c r="R273" s="128"/>
      <c r="S273" s="128"/>
      <c r="T273" s="128"/>
      <c r="U273" s="128"/>
      <c r="V273" s="128"/>
      <c r="W273" s="108"/>
      <c r="X273" s="108"/>
      <c r="Y273" s="108"/>
      <c r="Z273" s="109"/>
      <c r="AA273" s="108"/>
      <c r="AB273" s="108"/>
      <c r="AC273" s="108"/>
      <c r="AD273" s="108"/>
      <c r="AE273" s="108"/>
      <c r="AF273" s="108"/>
      <c r="AG273" s="108"/>
      <c r="AH273" s="108"/>
      <c r="AI273" s="108"/>
      <c r="AJ273" s="108"/>
      <c r="AK273" s="108"/>
    </row>
    <row r="274" spans="1:37" ht="98.45" customHeight="1" x14ac:dyDescent="0.25">
      <c r="A274" s="224"/>
      <c r="B274" s="226"/>
      <c r="C274" s="60">
        <v>337</v>
      </c>
      <c r="D274" s="62" t="s">
        <v>440</v>
      </c>
      <c r="E274" s="125" t="s">
        <v>235</v>
      </c>
      <c r="F274" s="125" t="s">
        <v>568</v>
      </c>
      <c r="G274" s="125" t="s">
        <v>558</v>
      </c>
      <c r="H274" s="125" t="s">
        <v>240</v>
      </c>
      <c r="I274" s="51">
        <v>20</v>
      </c>
      <c r="J274" s="51">
        <v>30</v>
      </c>
      <c r="K274" s="126">
        <v>12.5</v>
      </c>
      <c r="L274" s="106">
        <v>200</v>
      </c>
      <c r="M274" s="89">
        <f t="shared" si="8"/>
        <v>200</v>
      </c>
      <c r="N274" s="49" t="str">
        <f t="shared" si="9"/>
        <v>OK</v>
      </c>
      <c r="O274" s="128"/>
      <c r="P274" s="128"/>
      <c r="Q274" s="128"/>
      <c r="R274" s="128"/>
      <c r="S274" s="128"/>
      <c r="T274" s="128"/>
      <c r="U274" s="128"/>
      <c r="V274" s="128"/>
      <c r="W274" s="108"/>
      <c r="X274" s="108"/>
      <c r="Y274" s="108"/>
      <c r="Z274" s="109"/>
      <c r="AA274" s="108"/>
      <c r="AB274" s="108"/>
      <c r="AC274" s="108"/>
      <c r="AD274" s="108"/>
      <c r="AE274" s="108"/>
      <c r="AF274" s="108"/>
      <c r="AG274" s="108"/>
      <c r="AH274" s="108"/>
      <c r="AI274" s="108"/>
      <c r="AJ274" s="108"/>
      <c r="AK274" s="108"/>
    </row>
    <row r="275" spans="1:37" ht="98.45" customHeight="1" x14ac:dyDescent="0.25">
      <c r="A275" s="224"/>
      <c r="B275" s="226"/>
      <c r="C275" s="60">
        <v>338</v>
      </c>
      <c r="D275" s="62" t="s">
        <v>441</v>
      </c>
      <c r="E275" s="125" t="s">
        <v>235</v>
      </c>
      <c r="F275" s="125" t="s">
        <v>257</v>
      </c>
      <c r="G275" s="125" t="s">
        <v>557</v>
      </c>
      <c r="H275" s="51" t="s">
        <v>240</v>
      </c>
      <c r="I275" s="51">
        <v>20</v>
      </c>
      <c r="J275" s="51">
        <v>30</v>
      </c>
      <c r="K275" s="126">
        <v>43</v>
      </c>
      <c r="L275" s="106">
        <v>200</v>
      </c>
      <c r="M275" s="89">
        <f t="shared" si="8"/>
        <v>200</v>
      </c>
      <c r="N275" s="49" t="str">
        <f t="shared" si="9"/>
        <v>OK</v>
      </c>
      <c r="O275" s="128"/>
      <c r="P275" s="128"/>
      <c r="Q275" s="128"/>
      <c r="R275" s="128"/>
      <c r="S275" s="128"/>
      <c r="T275" s="128"/>
      <c r="U275" s="128"/>
      <c r="V275" s="128"/>
      <c r="W275" s="108"/>
      <c r="X275" s="108"/>
      <c r="Y275" s="108"/>
      <c r="Z275" s="109"/>
      <c r="AA275" s="108"/>
      <c r="AB275" s="108"/>
      <c r="AC275" s="108"/>
      <c r="AD275" s="108"/>
      <c r="AE275" s="108"/>
      <c r="AF275" s="108"/>
      <c r="AG275" s="108"/>
      <c r="AH275" s="108"/>
      <c r="AI275" s="108"/>
      <c r="AJ275" s="108"/>
      <c r="AK275" s="108"/>
    </row>
    <row r="276" spans="1:37" ht="98.45" customHeight="1" x14ac:dyDescent="0.25">
      <c r="A276" s="224"/>
      <c r="B276" s="226"/>
      <c r="C276" s="57">
        <v>339</v>
      </c>
      <c r="D276" s="62" t="s">
        <v>442</v>
      </c>
      <c r="E276" s="125" t="s">
        <v>235</v>
      </c>
      <c r="F276" s="125" t="s">
        <v>257</v>
      </c>
      <c r="G276" s="125" t="s">
        <v>553</v>
      </c>
      <c r="H276" s="51" t="s">
        <v>240</v>
      </c>
      <c r="I276" s="51">
        <v>20</v>
      </c>
      <c r="J276" s="51">
        <v>30</v>
      </c>
      <c r="K276" s="126">
        <v>9</v>
      </c>
      <c r="L276" s="106">
        <v>200</v>
      </c>
      <c r="M276" s="89">
        <f t="shared" si="8"/>
        <v>200</v>
      </c>
      <c r="N276" s="49" t="str">
        <f t="shared" si="9"/>
        <v>OK</v>
      </c>
      <c r="O276" s="128"/>
      <c r="P276" s="128"/>
      <c r="Q276" s="128"/>
      <c r="R276" s="128"/>
      <c r="S276" s="128"/>
      <c r="T276" s="128"/>
      <c r="U276" s="128"/>
      <c r="V276" s="128"/>
      <c r="W276" s="108"/>
      <c r="X276" s="108"/>
      <c r="Y276" s="108"/>
      <c r="Z276" s="109"/>
      <c r="AA276" s="108"/>
      <c r="AB276" s="108"/>
      <c r="AC276" s="108"/>
      <c r="AD276" s="108"/>
      <c r="AE276" s="108"/>
      <c r="AF276" s="108"/>
      <c r="AG276" s="108"/>
      <c r="AH276" s="108"/>
      <c r="AI276" s="108"/>
      <c r="AJ276" s="108"/>
      <c r="AK276" s="108"/>
    </row>
    <row r="277" spans="1:37" ht="98.45" customHeight="1" x14ac:dyDescent="0.25">
      <c r="A277" s="224"/>
      <c r="B277" s="226"/>
      <c r="C277" s="60">
        <v>340</v>
      </c>
      <c r="D277" s="62" t="s">
        <v>443</v>
      </c>
      <c r="E277" s="125" t="s">
        <v>235</v>
      </c>
      <c r="F277" s="125" t="s">
        <v>257</v>
      </c>
      <c r="G277" s="125" t="s">
        <v>567</v>
      </c>
      <c r="H277" s="51" t="s">
        <v>240</v>
      </c>
      <c r="I277" s="51">
        <v>20</v>
      </c>
      <c r="J277" s="51">
        <v>30</v>
      </c>
      <c r="K277" s="126">
        <v>10</v>
      </c>
      <c r="L277" s="106">
        <v>300</v>
      </c>
      <c r="M277" s="89">
        <f t="shared" si="8"/>
        <v>300</v>
      </c>
      <c r="N277" s="49" t="str">
        <f t="shared" si="9"/>
        <v>OK</v>
      </c>
      <c r="O277" s="128"/>
      <c r="P277" s="128"/>
      <c r="Q277" s="128"/>
      <c r="R277" s="128"/>
      <c r="S277" s="128"/>
      <c r="T277" s="128"/>
      <c r="U277" s="128"/>
      <c r="V277" s="128"/>
      <c r="W277" s="108"/>
      <c r="X277" s="108"/>
      <c r="Y277" s="108"/>
      <c r="Z277" s="109"/>
      <c r="AA277" s="108"/>
      <c r="AB277" s="108"/>
      <c r="AC277" s="108"/>
      <c r="AD277" s="108"/>
      <c r="AE277" s="108"/>
      <c r="AF277" s="108"/>
      <c r="AG277" s="108"/>
      <c r="AH277" s="108"/>
      <c r="AI277" s="108"/>
      <c r="AJ277" s="108"/>
      <c r="AK277" s="108"/>
    </row>
    <row r="278" spans="1:37" ht="130.9" customHeight="1" x14ac:dyDescent="0.25">
      <c r="A278" s="224"/>
      <c r="B278" s="226"/>
      <c r="C278" s="60">
        <v>341</v>
      </c>
      <c r="D278" s="62" t="s">
        <v>444</v>
      </c>
      <c r="E278" s="125" t="s">
        <v>235</v>
      </c>
      <c r="F278" s="125" t="s">
        <v>257</v>
      </c>
      <c r="G278" s="125" t="s">
        <v>567</v>
      </c>
      <c r="H278" s="51" t="s">
        <v>240</v>
      </c>
      <c r="I278" s="51">
        <v>20</v>
      </c>
      <c r="J278" s="51">
        <v>30</v>
      </c>
      <c r="K278" s="126">
        <v>11</v>
      </c>
      <c r="L278" s="106">
        <v>300</v>
      </c>
      <c r="M278" s="89">
        <f t="shared" si="8"/>
        <v>250</v>
      </c>
      <c r="N278" s="49" t="str">
        <f t="shared" si="9"/>
        <v>OK</v>
      </c>
      <c r="O278" s="128"/>
      <c r="P278" s="128">
        <v>50</v>
      </c>
      <c r="Q278" s="128"/>
      <c r="R278" s="128"/>
      <c r="S278" s="128"/>
      <c r="T278" s="128"/>
      <c r="U278" s="128"/>
      <c r="V278" s="128"/>
      <c r="W278" s="108"/>
      <c r="X278" s="108"/>
      <c r="Y278" s="108"/>
      <c r="Z278" s="109"/>
      <c r="AA278" s="108"/>
      <c r="AB278" s="108"/>
      <c r="AC278" s="108"/>
      <c r="AD278" s="108"/>
      <c r="AE278" s="108"/>
      <c r="AF278" s="108"/>
      <c r="AG278" s="108"/>
      <c r="AH278" s="108"/>
      <c r="AI278" s="108"/>
      <c r="AJ278" s="108"/>
      <c r="AK278" s="108"/>
    </row>
    <row r="279" spans="1:37" ht="130.9"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400</v>
      </c>
      <c r="M279" s="89">
        <f t="shared" si="8"/>
        <v>350</v>
      </c>
      <c r="N279" s="49" t="str">
        <f t="shared" si="9"/>
        <v>OK</v>
      </c>
      <c r="O279" s="128"/>
      <c r="P279" s="128">
        <v>50</v>
      </c>
      <c r="Q279" s="128"/>
      <c r="R279" s="128"/>
      <c r="S279" s="128"/>
      <c r="T279" s="128"/>
      <c r="U279" s="128"/>
      <c r="V279" s="128"/>
      <c r="W279" s="108"/>
      <c r="X279" s="108"/>
      <c r="Y279" s="108"/>
      <c r="Z279" s="109"/>
      <c r="AA279" s="108"/>
      <c r="AB279" s="108"/>
      <c r="AC279" s="108"/>
      <c r="AD279" s="108"/>
      <c r="AE279" s="108"/>
      <c r="AF279" s="108"/>
      <c r="AG279" s="108"/>
      <c r="AH279" s="108"/>
      <c r="AI279" s="108"/>
      <c r="AJ279" s="108"/>
      <c r="AK279" s="108"/>
    </row>
    <row r="280" spans="1:37" ht="98.45" customHeight="1" x14ac:dyDescent="0.25">
      <c r="A280" s="224"/>
      <c r="B280" s="226"/>
      <c r="C280" s="57">
        <v>343</v>
      </c>
      <c r="D280" s="62" t="s">
        <v>207</v>
      </c>
      <c r="E280" s="125" t="s">
        <v>235</v>
      </c>
      <c r="F280" s="125" t="s">
        <v>257</v>
      </c>
      <c r="G280" s="125" t="s">
        <v>569</v>
      </c>
      <c r="H280" s="51" t="s">
        <v>31</v>
      </c>
      <c r="I280" s="51">
        <v>20</v>
      </c>
      <c r="J280" s="51">
        <v>30</v>
      </c>
      <c r="K280" s="126">
        <v>27</v>
      </c>
      <c r="L280" s="106">
        <v>15</v>
      </c>
      <c r="M280" s="89">
        <f t="shared" si="8"/>
        <v>5</v>
      </c>
      <c r="N280" s="49" t="str">
        <f t="shared" si="9"/>
        <v>OK</v>
      </c>
      <c r="O280" s="128"/>
      <c r="P280" s="128">
        <v>10</v>
      </c>
      <c r="Q280" s="128"/>
      <c r="R280" s="128"/>
      <c r="S280" s="128"/>
      <c r="T280" s="128"/>
      <c r="U280" s="128"/>
      <c r="V280" s="128"/>
      <c r="W280" s="108"/>
      <c r="X280" s="108"/>
      <c r="Y280" s="108"/>
      <c r="Z280" s="109"/>
      <c r="AA280" s="108"/>
      <c r="AB280" s="108"/>
      <c r="AC280" s="108"/>
      <c r="AD280" s="108"/>
      <c r="AE280" s="108"/>
      <c r="AF280" s="108"/>
      <c r="AG280" s="108"/>
      <c r="AH280" s="108"/>
      <c r="AI280" s="108"/>
      <c r="AJ280" s="108"/>
      <c r="AK280" s="108"/>
    </row>
    <row r="281" spans="1:37" ht="98.45" customHeight="1" x14ac:dyDescent="0.25">
      <c r="A281" s="224"/>
      <c r="B281" s="226"/>
      <c r="C281" s="60">
        <v>344</v>
      </c>
      <c r="D281" s="62" t="s">
        <v>208</v>
      </c>
      <c r="E281" s="125" t="s">
        <v>235</v>
      </c>
      <c r="F281" s="125" t="s">
        <v>257</v>
      </c>
      <c r="G281" s="125" t="s">
        <v>559</v>
      </c>
      <c r="H281" s="51" t="s">
        <v>31</v>
      </c>
      <c r="I281" s="51">
        <v>20</v>
      </c>
      <c r="J281" s="51">
        <v>30</v>
      </c>
      <c r="K281" s="126">
        <v>28</v>
      </c>
      <c r="L281" s="106">
        <v>20</v>
      </c>
      <c r="M281" s="89">
        <f t="shared" si="8"/>
        <v>0</v>
      </c>
      <c r="N281" s="49" t="str">
        <f t="shared" si="9"/>
        <v>OK</v>
      </c>
      <c r="O281" s="128"/>
      <c r="P281" s="128">
        <v>5</v>
      </c>
      <c r="Q281" s="128">
        <v>15</v>
      </c>
      <c r="R281" s="128"/>
      <c r="S281" s="128"/>
      <c r="T281" s="128"/>
      <c r="U281" s="128"/>
      <c r="V281" s="128"/>
      <c r="W281" s="108"/>
      <c r="X281" s="108"/>
      <c r="Y281" s="108"/>
      <c r="Z281" s="109"/>
      <c r="AA281" s="108"/>
      <c r="AB281" s="108"/>
      <c r="AC281" s="108"/>
      <c r="AD281" s="108"/>
      <c r="AE281" s="108"/>
      <c r="AF281" s="108"/>
      <c r="AG281" s="108"/>
      <c r="AH281" s="108"/>
      <c r="AI281" s="108"/>
      <c r="AJ281" s="108"/>
      <c r="AK281" s="108"/>
    </row>
    <row r="282" spans="1:37" ht="98.45" customHeight="1" x14ac:dyDescent="0.25">
      <c r="A282" s="224"/>
      <c r="B282" s="226"/>
      <c r="C282" s="60">
        <v>345</v>
      </c>
      <c r="D282" s="62" t="s">
        <v>209</v>
      </c>
      <c r="E282" s="125" t="s">
        <v>235</v>
      </c>
      <c r="F282" s="125" t="s">
        <v>257</v>
      </c>
      <c r="G282" s="125" t="s">
        <v>570</v>
      </c>
      <c r="H282" s="51" t="s">
        <v>240</v>
      </c>
      <c r="I282" s="51">
        <v>20</v>
      </c>
      <c r="J282" s="51">
        <v>30</v>
      </c>
      <c r="K282" s="126">
        <v>30</v>
      </c>
      <c r="L282" s="106">
        <v>20</v>
      </c>
      <c r="M282" s="89">
        <f t="shared" si="8"/>
        <v>15</v>
      </c>
      <c r="N282" s="49" t="str">
        <f t="shared" si="9"/>
        <v>OK</v>
      </c>
      <c r="O282" s="128"/>
      <c r="P282" s="128">
        <v>5</v>
      </c>
      <c r="Q282" s="128"/>
      <c r="R282" s="128"/>
      <c r="S282" s="128"/>
      <c r="T282" s="128"/>
      <c r="U282" s="128"/>
      <c r="V282" s="128"/>
      <c r="W282" s="108"/>
      <c r="X282" s="108"/>
      <c r="Y282" s="108"/>
      <c r="Z282" s="109"/>
      <c r="AA282" s="108"/>
      <c r="AB282" s="108"/>
      <c r="AC282" s="108"/>
      <c r="AD282" s="108"/>
      <c r="AE282" s="108"/>
      <c r="AF282" s="108"/>
      <c r="AG282" s="108"/>
      <c r="AH282" s="108"/>
      <c r="AI282" s="108"/>
      <c r="AJ282" s="108"/>
      <c r="AK282" s="108"/>
    </row>
    <row r="283" spans="1:37" ht="98.45" customHeight="1" x14ac:dyDescent="0.25">
      <c r="A283" s="224"/>
      <c r="B283" s="226"/>
      <c r="C283" s="60">
        <v>346</v>
      </c>
      <c r="D283" s="62" t="s">
        <v>446</v>
      </c>
      <c r="E283" s="125" t="s">
        <v>235</v>
      </c>
      <c r="F283" s="125" t="s">
        <v>257</v>
      </c>
      <c r="G283" s="125" t="s">
        <v>571</v>
      </c>
      <c r="H283" s="51" t="s">
        <v>243</v>
      </c>
      <c r="I283" s="51">
        <v>20</v>
      </c>
      <c r="J283" s="51">
        <v>30</v>
      </c>
      <c r="K283" s="126">
        <v>18</v>
      </c>
      <c r="L283" s="106">
        <v>300</v>
      </c>
      <c r="M283" s="89">
        <f t="shared" si="8"/>
        <v>300</v>
      </c>
      <c r="N283" s="49" t="str">
        <f t="shared" si="9"/>
        <v>OK</v>
      </c>
      <c r="O283" s="128"/>
      <c r="P283" s="128"/>
      <c r="Q283" s="128"/>
      <c r="R283" s="128"/>
      <c r="S283" s="128"/>
      <c r="T283" s="128"/>
      <c r="U283" s="128"/>
      <c r="V283" s="128"/>
      <c r="W283" s="108"/>
      <c r="X283" s="108"/>
      <c r="Y283" s="108"/>
      <c r="Z283" s="109"/>
      <c r="AA283" s="108"/>
      <c r="AB283" s="108"/>
      <c r="AC283" s="108"/>
      <c r="AD283" s="108"/>
      <c r="AE283" s="108"/>
      <c r="AF283" s="108"/>
      <c r="AG283" s="108"/>
      <c r="AH283" s="108"/>
      <c r="AI283" s="108"/>
      <c r="AJ283" s="108"/>
      <c r="AK283" s="108"/>
    </row>
    <row r="284" spans="1:37" ht="98.45" customHeight="1" x14ac:dyDescent="0.25">
      <c r="A284" s="224"/>
      <c r="B284" s="226"/>
      <c r="C284" s="57">
        <v>347</v>
      </c>
      <c r="D284" s="62" t="s">
        <v>323</v>
      </c>
      <c r="E284" s="125" t="s">
        <v>330</v>
      </c>
      <c r="F284" s="125" t="s">
        <v>381</v>
      </c>
      <c r="G284" s="125" t="s">
        <v>572</v>
      </c>
      <c r="H284" s="51" t="s">
        <v>243</v>
      </c>
      <c r="I284" s="51">
        <v>20</v>
      </c>
      <c r="J284" s="51">
        <v>30</v>
      </c>
      <c r="K284" s="126">
        <v>27</v>
      </c>
      <c r="L284" s="106">
        <v>20</v>
      </c>
      <c r="M284" s="89">
        <f t="shared" si="8"/>
        <v>20</v>
      </c>
      <c r="N284" s="49" t="str">
        <f t="shared" si="9"/>
        <v>OK</v>
      </c>
      <c r="O284" s="128"/>
      <c r="P284" s="128"/>
      <c r="Q284" s="128"/>
      <c r="R284" s="128"/>
      <c r="S284" s="128"/>
      <c r="T284" s="128"/>
      <c r="U284" s="128"/>
      <c r="V284" s="128"/>
      <c r="W284" s="108"/>
      <c r="X284" s="108"/>
      <c r="Y284" s="108"/>
      <c r="Z284" s="109"/>
      <c r="AA284" s="108"/>
      <c r="AB284" s="108"/>
      <c r="AC284" s="108"/>
      <c r="AD284" s="108"/>
      <c r="AE284" s="108"/>
      <c r="AF284" s="108"/>
      <c r="AG284" s="108"/>
      <c r="AH284" s="108"/>
      <c r="AI284" s="108"/>
      <c r="AJ284" s="108"/>
      <c r="AK284" s="108"/>
    </row>
    <row r="285" spans="1:37" ht="98.45" customHeight="1" x14ac:dyDescent="0.25">
      <c r="A285" s="224"/>
      <c r="B285" s="226"/>
      <c r="C285" s="60">
        <v>348</v>
      </c>
      <c r="D285" s="62" t="s">
        <v>447</v>
      </c>
      <c r="E285" s="125" t="s">
        <v>235</v>
      </c>
      <c r="F285" s="125" t="s">
        <v>385</v>
      </c>
      <c r="G285" s="125" t="s">
        <v>573</v>
      </c>
      <c r="H285" s="51" t="s">
        <v>243</v>
      </c>
      <c r="I285" s="51">
        <v>20</v>
      </c>
      <c r="J285" s="51">
        <v>30</v>
      </c>
      <c r="K285" s="126">
        <v>30</v>
      </c>
      <c r="L285" s="106">
        <v>20</v>
      </c>
      <c r="M285" s="89">
        <f t="shared" si="8"/>
        <v>20</v>
      </c>
      <c r="N285" s="49" t="str">
        <f t="shared" si="9"/>
        <v>OK</v>
      </c>
      <c r="O285" s="128"/>
      <c r="P285" s="128"/>
      <c r="Q285" s="128"/>
      <c r="R285" s="128"/>
      <c r="S285" s="128"/>
      <c r="T285" s="128"/>
      <c r="U285" s="128"/>
      <c r="V285" s="128"/>
      <c r="W285" s="108"/>
      <c r="X285" s="108"/>
      <c r="Y285" s="108"/>
      <c r="Z285" s="109"/>
      <c r="AA285" s="108"/>
      <c r="AB285" s="108"/>
      <c r="AC285" s="108"/>
      <c r="AD285" s="108"/>
      <c r="AE285" s="108"/>
      <c r="AF285" s="108"/>
      <c r="AG285" s="108"/>
      <c r="AH285" s="108"/>
      <c r="AI285" s="108"/>
      <c r="AJ285" s="108"/>
      <c r="AK285" s="108"/>
    </row>
    <row r="286" spans="1:37" ht="98.45" customHeight="1" x14ac:dyDescent="0.25">
      <c r="A286" s="224"/>
      <c r="B286" s="226"/>
      <c r="C286" s="60">
        <v>349</v>
      </c>
      <c r="D286" s="62" t="s">
        <v>448</v>
      </c>
      <c r="E286" s="125" t="s">
        <v>235</v>
      </c>
      <c r="F286" s="125" t="s">
        <v>385</v>
      </c>
      <c r="G286" s="125" t="s">
        <v>574</v>
      </c>
      <c r="H286" s="59" t="s">
        <v>243</v>
      </c>
      <c r="I286" s="51">
        <v>20</v>
      </c>
      <c r="J286" s="51">
        <v>30</v>
      </c>
      <c r="K286" s="126">
        <v>48</v>
      </c>
      <c r="L286" s="106">
        <v>20</v>
      </c>
      <c r="M286" s="89">
        <f t="shared" si="8"/>
        <v>20</v>
      </c>
      <c r="N286" s="49" t="str">
        <f t="shared" si="9"/>
        <v>OK</v>
      </c>
      <c r="O286" s="128"/>
      <c r="P286" s="128"/>
      <c r="Q286" s="128"/>
      <c r="R286" s="128"/>
      <c r="S286" s="128"/>
      <c r="T286" s="128"/>
      <c r="U286" s="128"/>
      <c r="V286" s="128"/>
      <c r="W286" s="108"/>
      <c r="X286" s="108"/>
      <c r="Y286" s="108"/>
      <c r="Z286" s="109"/>
      <c r="AA286" s="108"/>
      <c r="AB286" s="108"/>
      <c r="AC286" s="108"/>
      <c r="AD286" s="108"/>
      <c r="AE286" s="108"/>
      <c r="AF286" s="108"/>
      <c r="AG286" s="108"/>
      <c r="AH286" s="108"/>
      <c r="AI286" s="108"/>
      <c r="AJ286" s="108"/>
      <c r="AK286" s="108"/>
    </row>
    <row r="287" spans="1:37" ht="98.45" customHeight="1" x14ac:dyDescent="0.25">
      <c r="A287" s="224"/>
      <c r="B287" s="226"/>
      <c r="C287" s="60">
        <v>350</v>
      </c>
      <c r="D287" s="62" t="s">
        <v>449</v>
      </c>
      <c r="E287" s="125" t="s">
        <v>235</v>
      </c>
      <c r="F287" s="125" t="s">
        <v>385</v>
      </c>
      <c r="G287" s="125" t="s">
        <v>573</v>
      </c>
      <c r="H287" s="51" t="s">
        <v>243</v>
      </c>
      <c r="I287" s="51">
        <v>20</v>
      </c>
      <c r="J287" s="51">
        <v>30</v>
      </c>
      <c r="K287" s="126">
        <v>150</v>
      </c>
      <c r="L287" s="106">
        <v>20</v>
      </c>
      <c r="M287" s="89">
        <f t="shared" si="8"/>
        <v>5</v>
      </c>
      <c r="N287" s="49" t="str">
        <f t="shared" si="9"/>
        <v>OK</v>
      </c>
      <c r="O287" s="128"/>
      <c r="P287" s="128">
        <v>5</v>
      </c>
      <c r="Q287" s="128">
        <v>10</v>
      </c>
      <c r="R287" s="128"/>
      <c r="S287" s="128"/>
      <c r="T287" s="128"/>
      <c r="U287" s="128"/>
      <c r="V287" s="12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20</v>
      </c>
      <c r="M288" s="89">
        <f t="shared" si="8"/>
        <v>0</v>
      </c>
      <c r="N288" s="49" t="str">
        <f t="shared" si="9"/>
        <v>OK</v>
      </c>
      <c r="O288" s="128"/>
      <c r="P288" s="128">
        <v>20</v>
      </c>
      <c r="Q288" s="128"/>
      <c r="R288" s="128"/>
      <c r="S288" s="128"/>
      <c r="T288" s="128"/>
      <c r="U288" s="128"/>
      <c r="V288" s="128"/>
      <c r="W288" s="108"/>
      <c r="X288" s="108"/>
      <c r="Y288" s="108"/>
      <c r="Z288" s="109"/>
      <c r="AA288" s="108"/>
      <c r="AB288" s="108"/>
      <c r="AC288" s="108"/>
      <c r="AD288" s="108"/>
      <c r="AE288" s="108"/>
      <c r="AF288" s="108"/>
      <c r="AG288" s="108"/>
      <c r="AH288" s="108"/>
      <c r="AI288" s="108"/>
      <c r="AJ288" s="108"/>
      <c r="AK288" s="108"/>
    </row>
    <row r="289" spans="1:37" ht="98.45" customHeight="1" x14ac:dyDescent="0.25">
      <c r="A289" s="224"/>
      <c r="B289" s="226"/>
      <c r="C289" s="60">
        <v>352</v>
      </c>
      <c r="D289" s="62" t="s">
        <v>451</v>
      </c>
      <c r="E289" s="125" t="s">
        <v>235</v>
      </c>
      <c r="F289" s="125" t="s">
        <v>257</v>
      </c>
      <c r="G289" s="125" t="s">
        <v>575</v>
      </c>
      <c r="H289" s="51" t="s">
        <v>243</v>
      </c>
      <c r="I289" s="51">
        <v>20</v>
      </c>
      <c r="J289" s="51">
        <v>30</v>
      </c>
      <c r="K289" s="126">
        <v>10</v>
      </c>
      <c r="L289" s="106">
        <v>100</v>
      </c>
      <c r="M289" s="89">
        <f t="shared" si="8"/>
        <v>70</v>
      </c>
      <c r="N289" s="49" t="str">
        <f t="shared" si="9"/>
        <v>OK</v>
      </c>
      <c r="O289" s="128"/>
      <c r="P289" s="128">
        <v>30</v>
      </c>
      <c r="Q289" s="128"/>
      <c r="R289" s="128"/>
      <c r="S289" s="128"/>
      <c r="T289" s="128"/>
      <c r="U289" s="128"/>
      <c r="V289" s="128"/>
      <c r="W289" s="108"/>
      <c r="X289" s="108"/>
      <c r="Y289" s="108"/>
      <c r="Z289" s="109"/>
      <c r="AA289" s="108"/>
      <c r="AB289" s="108"/>
      <c r="AC289" s="108"/>
      <c r="AD289" s="108"/>
      <c r="AE289" s="108"/>
      <c r="AF289" s="108"/>
      <c r="AG289" s="108"/>
      <c r="AH289" s="108"/>
      <c r="AI289" s="108"/>
      <c r="AJ289" s="108"/>
      <c r="AK289" s="108"/>
    </row>
    <row r="290" spans="1:37" ht="98.45" customHeight="1" x14ac:dyDescent="0.25">
      <c r="A290" s="224"/>
      <c r="B290" s="226"/>
      <c r="C290" s="60">
        <v>353</v>
      </c>
      <c r="D290" s="62" t="s">
        <v>324</v>
      </c>
      <c r="E290" s="125" t="s">
        <v>235</v>
      </c>
      <c r="F290" s="125" t="s">
        <v>576</v>
      </c>
      <c r="G290" s="125" t="s">
        <v>573</v>
      </c>
      <c r="H290" s="59" t="s">
        <v>243</v>
      </c>
      <c r="I290" s="51">
        <v>20</v>
      </c>
      <c r="J290" s="51">
        <v>30</v>
      </c>
      <c r="K290" s="126">
        <v>96</v>
      </c>
      <c r="L290" s="106">
        <v>20</v>
      </c>
      <c r="M290" s="89">
        <f t="shared" si="8"/>
        <v>19</v>
      </c>
      <c r="N290" s="49" t="str">
        <f t="shared" si="9"/>
        <v>OK</v>
      </c>
      <c r="O290" s="128"/>
      <c r="P290" s="128"/>
      <c r="Q290" s="128">
        <v>1</v>
      </c>
      <c r="R290" s="128"/>
      <c r="S290" s="128"/>
      <c r="T290" s="128"/>
      <c r="U290" s="128"/>
      <c r="V290" s="128"/>
      <c r="W290" s="108"/>
      <c r="X290" s="108"/>
      <c r="Y290" s="108"/>
      <c r="Z290" s="109"/>
      <c r="AA290" s="108"/>
      <c r="AB290" s="108"/>
      <c r="AC290" s="108"/>
      <c r="AD290" s="108"/>
      <c r="AE290" s="108"/>
      <c r="AF290" s="108"/>
      <c r="AG290" s="108"/>
      <c r="AH290" s="108"/>
      <c r="AI290" s="108"/>
      <c r="AJ290" s="108"/>
      <c r="AK290" s="108"/>
    </row>
    <row r="291" spans="1:37" ht="98.45" customHeight="1" x14ac:dyDescent="0.25">
      <c r="A291" s="224"/>
      <c r="B291" s="226"/>
      <c r="C291" s="60">
        <v>354</v>
      </c>
      <c r="D291" s="62" t="s">
        <v>325</v>
      </c>
      <c r="E291" s="125" t="s">
        <v>235</v>
      </c>
      <c r="F291" s="125" t="s">
        <v>382</v>
      </c>
      <c r="G291" s="125" t="s">
        <v>558</v>
      </c>
      <c r="H291" s="125" t="s">
        <v>240</v>
      </c>
      <c r="I291" s="51">
        <v>20</v>
      </c>
      <c r="J291" s="51">
        <v>30</v>
      </c>
      <c r="K291" s="126">
        <v>22</v>
      </c>
      <c r="L291" s="106">
        <v>50</v>
      </c>
      <c r="M291" s="89">
        <f t="shared" si="8"/>
        <v>50</v>
      </c>
      <c r="N291" s="49" t="str">
        <f t="shared" si="9"/>
        <v>OK</v>
      </c>
      <c r="O291" s="128"/>
      <c r="P291" s="128"/>
      <c r="Q291" s="128"/>
      <c r="R291" s="128"/>
      <c r="S291" s="128"/>
      <c r="T291" s="128"/>
      <c r="U291" s="128"/>
      <c r="V291" s="12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205">
        <v>355</v>
      </c>
      <c r="D292" s="206" t="s">
        <v>452</v>
      </c>
      <c r="E292" s="207" t="s">
        <v>235</v>
      </c>
      <c r="F292" s="207" t="s">
        <v>257</v>
      </c>
      <c r="G292" s="208" t="s">
        <v>553</v>
      </c>
      <c r="H292" s="207" t="s">
        <v>240</v>
      </c>
      <c r="I292" s="207">
        <v>20</v>
      </c>
      <c r="J292" s="207">
        <v>30</v>
      </c>
      <c r="K292" s="209">
        <v>9</v>
      </c>
      <c r="L292" s="210"/>
      <c r="M292" s="211">
        <f t="shared" si="8"/>
        <v>0</v>
      </c>
      <c r="N292" s="49" t="str">
        <f t="shared" si="9"/>
        <v>OK</v>
      </c>
      <c r="O292" s="128"/>
      <c r="P292" s="128"/>
      <c r="Q292" s="128"/>
      <c r="R292" s="128"/>
      <c r="S292" s="128"/>
      <c r="T292" s="128"/>
      <c r="U292" s="128"/>
      <c r="V292" s="12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212">
        <v>356</v>
      </c>
      <c r="D293" s="206" t="s">
        <v>453</v>
      </c>
      <c r="E293" s="207" t="s">
        <v>235</v>
      </c>
      <c r="F293" s="207" t="s">
        <v>257</v>
      </c>
      <c r="G293" s="208" t="s">
        <v>553</v>
      </c>
      <c r="H293" s="213" t="s">
        <v>240</v>
      </c>
      <c r="I293" s="207">
        <v>20</v>
      </c>
      <c r="J293" s="207">
        <v>30</v>
      </c>
      <c r="K293" s="209">
        <v>8</v>
      </c>
      <c r="L293" s="210"/>
      <c r="M293" s="211">
        <f t="shared" si="8"/>
        <v>0</v>
      </c>
      <c r="N293" s="49" t="str">
        <f t="shared" si="9"/>
        <v>OK</v>
      </c>
      <c r="O293" s="128"/>
      <c r="P293" s="128"/>
      <c r="Q293" s="128"/>
      <c r="R293" s="128"/>
      <c r="S293" s="128"/>
      <c r="T293" s="128"/>
      <c r="U293" s="128"/>
      <c r="V293" s="128"/>
      <c r="W293" s="108"/>
      <c r="X293" s="108"/>
      <c r="Y293" s="108"/>
      <c r="Z293" s="109"/>
      <c r="AA293" s="108"/>
      <c r="AB293" s="108"/>
      <c r="AC293" s="108"/>
      <c r="AD293" s="108"/>
      <c r="AE293" s="108"/>
      <c r="AF293" s="108"/>
      <c r="AG293" s="108"/>
      <c r="AH293" s="108"/>
      <c r="AI293" s="108"/>
      <c r="AJ293" s="108"/>
      <c r="AK293" s="108"/>
    </row>
    <row r="294" spans="1:37" ht="98.45" customHeight="1" x14ac:dyDescent="0.25">
      <c r="A294" s="224"/>
      <c r="B294" s="226"/>
      <c r="C294" s="60">
        <v>357</v>
      </c>
      <c r="D294" s="62" t="s">
        <v>454</v>
      </c>
      <c r="E294" s="51" t="s">
        <v>235</v>
      </c>
      <c r="F294" s="51" t="s">
        <v>380</v>
      </c>
      <c r="G294" s="125" t="s">
        <v>499</v>
      </c>
      <c r="H294" s="59" t="s">
        <v>240</v>
      </c>
      <c r="I294" s="51">
        <v>20</v>
      </c>
      <c r="J294" s="51">
        <v>30</v>
      </c>
      <c r="K294" s="126">
        <v>42</v>
      </c>
      <c r="L294" s="106">
        <v>100</v>
      </c>
      <c r="M294" s="89">
        <f t="shared" si="8"/>
        <v>70</v>
      </c>
      <c r="N294" s="49" t="str">
        <f t="shared" si="9"/>
        <v>OK</v>
      </c>
      <c r="O294" s="128"/>
      <c r="P294" s="128">
        <v>10</v>
      </c>
      <c r="Q294" s="128">
        <v>20</v>
      </c>
      <c r="R294" s="128"/>
      <c r="S294" s="128"/>
      <c r="T294" s="128"/>
      <c r="U294" s="128"/>
      <c r="V294" s="128"/>
      <c r="W294" s="108"/>
      <c r="X294" s="108"/>
      <c r="Y294" s="108"/>
      <c r="Z294" s="109"/>
      <c r="AA294" s="108"/>
      <c r="AB294" s="108"/>
      <c r="AC294" s="108"/>
      <c r="AD294" s="108"/>
      <c r="AE294" s="108"/>
      <c r="AF294" s="108"/>
      <c r="AG294" s="108"/>
      <c r="AH294" s="108"/>
      <c r="AI294" s="108"/>
      <c r="AJ294" s="108"/>
      <c r="AK294" s="108"/>
    </row>
    <row r="295" spans="1:37" ht="98.45" customHeight="1" x14ac:dyDescent="0.25">
      <c r="A295" s="224"/>
      <c r="B295" s="226"/>
      <c r="C295" s="60">
        <v>358</v>
      </c>
      <c r="D295" s="62" t="s">
        <v>326</v>
      </c>
      <c r="E295" s="125" t="s">
        <v>235</v>
      </c>
      <c r="F295" s="125" t="s">
        <v>349</v>
      </c>
      <c r="G295" s="125" t="s">
        <v>577</v>
      </c>
      <c r="H295" s="51" t="s">
        <v>240</v>
      </c>
      <c r="I295" s="51">
        <v>20</v>
      </c>
      <c r="J295" s="51">
        <v>30</v>
      </c>
      <c r="K295" s="126">
        <v>48</v>
      </c>
      <c r="L295" s="106">
        <v>10</v>
      </c>
      <c r="M295" s="89">
        <f t="shared" si="8"/>
        <v>5</v>
      </c>
      <c r="N295" s="49" t="str">
        <f t="shared" si="9"/>
        <v>OK</v>
      </c>
      <c r="O295" s="128"/>
      <c r="P295" s="128"/>
      <c r="Q295" s="128">
        <v>5</v>
      </c>
      <c r="R295" s="128"/>
      <c r="S295" s="128"/>
      <c r="T295" s="128"/>
      <c r="U295" s="128"/>
      <c r="V295" s="128"/>
      <c r="W295" s="108"/>
      <c r="X295" s="108"/>
      <c r="Y295" s="108"/>
      <c r="Z295" s="109"/>
      <c r="AA295" s="108"/>
      <c r="AB295" s="108"/>
      <c r="AC295" s="108"/>
      <c r="AD295" s="108"/>
      <c r="AE295" s="108"/>
      <c r="AF295" s="108"/>
      <c r="AG295" s="108"/>
      <c r="AH295" s="108"/>
      <c r="AI295" s="108"/>
      <c r="AJ295" s="108"/>
      <c r="AK295" s="108"/>
    </row>
    <row r="296" spans="1:37" ht="98.45" customHeight="1" x14ac:dyDescent="0.25">
      <c r="A296" s="224"/>
      <c r="B296" s="226"/>
      <c r="C296" s="57">
        <v>359</v>
      </c>
      <c r="D296" s="62" t="s">
        <v>327</v>
      </c>
      <c r="E296" s="125" t="s">
        <v>235</v>
      </c>
      <c r="F296" s="125" t="s">
        <v>349</v>
      </c>
      <c r="G296" s="125" t="s">
        <v>356</v>
      </c>
      <c r="H296" s="125" t="s">
        <v>240</v>
      </c>
      <c r="I296" s="51">
        <v>20</v>
      </c>
      <c r="J296" s="51">
        <v>30</v>
      </c>
      <c r="K296" s="126">
        <v>444</v>
      </c>
      <c r="L296" s="106">
        <v>10</v>
      </c>
      <c r="M296" s="89">
        <f t="shared" si="8"/>
        <v>10</v>
      </c>
      <c r="N296" s="49" t="str">
        <f t="shared" si="9"/>
        <v>OK</v>
      </c>
      <c r="O296" s="128"/>
      <c r="P296" s="128"/>
      <c r="Q296" s="128"/>
      <c r="R296" s="128"/>
      <c r="S296" s="128"/>
      <c r="T296" s="128"/>
      <c r="U296" s="128"/>
      <c r="V296" s="128"/>
      <c r="W296" s="108"/>
      <c r="X296" s="108"/>
      <c r="Y296" s="108"/>
      <c r="Z296" s="109"/>
      <c r="AA296" s="108"/>
      <c r="AB296" s="108"/>
      <c r="AC296" s="108"/>
      <c r="AD296" s="108"/>
      <c r="AE296" s="108"/>
      <c r="AF296" s="108"/>
      <c r="AG296" s="108"/>
      <c r="AH296" s="108"/>
      <c r="AI296" s="108"/>
      <c r="AJ296" s="108"/>
      <c r="AK296" s="108"/>
    </row>
    <row r="297" spans="1:37" ht="98.45" customHeight="1" x14ac:dyDescent="0.25">
      <c r="A297" s="224"/>
      <c r="B297" s="226"/>
      <c r="C297" s="60">
        <v>360</v>
      </c>
      <c r="D297" s="39" t="s">
        <v>210</v>
      </c>
      <c r="E297" s="125" t="s">
        <v>235</v>
      </c>
      <c r="F297" s="125" t="s">
        <v>258</v>
      </c>
      <c r="G297" s="125" t="s">
        <v>578</v>
      </c>
      <c r="H297" s="125" t="s">
        <v>31</v>
      </c>
      <c r="I297" s="51">
        <v>20</v>
      </c>
      <c r="J297" s="51">
        <v>30</v>
      </c>
      <c r="K297" s="126">
        <v>48</v>
      </c>
      <c r="L297" s="106">
        <v>50</v>
      </c>
      <c r="M297" s="89">
        <f t="shared" si="8"/>
        <v>50</v>
      </c>
      <c r="N297" s="49" t="str">
        <f t="shared" si="9"/>
        <v>OK</v>
      </c>
      <c r="O297" s="128"/>
      <c r="P297" s="128"/>
      <c r="Q297" s="128"/>
      <c r="R297" s="128"/>
      <c r="S297" s="128"/>
      <c r="T297" s="128"/>
      <c r="U297" s="128"/>
      <c r="V297" s="12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50</v>
      </c>
      <c r="M298" s="89">
        <f t="shared" si="8"/>
        <v>50</v>
      </c>
      <c r="N298" s="49" t="str">
        <f t="shared" si="9"/>
        <v>OK</v>
      </c>
      <c r="O298" s="128"/>
      <c r="P298" s="128"/>
      <c r="Q298" s="128"/>
      <c r="R298" s="128"/>
      <c r="S298" s="128"/>
      <c r="T298" s="128"/>
      <c r="U298" s="128"/>
      <c r="V298" s="12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v>20</v>
      </c>
      <c r="M299" s="89">
        <f t="shared" si="8"/>
        <v>20</v>
      </c>
      <c r="N299" s="49" t="str">
        <f t="shared" si="9"/>
        <v>OK</v>
      </c>
      <c r="O299" s="128"/>
      <c r="P299" s="128"/>
      <c r="Q299" s="128"/>
      <c r="R299" s="128"/>
      <c r="S299" s="128"/>
      <c r="T299" s="128"/>
      <c r="U299" s="128"/>
      <c r="V299" s="12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v>20</v>
      </c>
      <c r="M300" s="89">
        <f t="shared" si="8"/>
        <v>20</v>
      </c>
      <c r="N300" s="49" t="str">
        <f t="shared" si="9"/>
        <v>OK</v>
      </c>
      <c r="O300" s="128"/>
      <c r="P300" s="128"/>
      <c r="Q300" s="128"/>
      <c r="R300" s="128"/>
      <c r="S300" s="128"/>
      <c r="T300" s="128"/>
      <c r="U300" s="128"/>
      <c r="V300" s="12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v>50</v>
      </c>
      <c r="M301" s="89">
        <f t="shared" si="8"/>
        <v>48</v>
      </c>
      <c r="N301" s="49" t="str">
        <f t="shared" si="9"/>
        <v>OK</v>
      </c>
      <c r="O301" s="128"/>
      <c r="P301" s="128"/>
      <c r="Q301" s="128">
        <v>2</v>
      </c>
      <c r="R301" s="128"/>
      <c r="S301" s="128"/>
      <c r="T301" s="128"/>
      <c r="U301" s="128"/>
      <c r="V301" s="12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28"/>
      <c r="P302" s="128"/>
      <c r="Q302" s="128"/>
      <c r="R302" s="128"/>
      <c r="S302" s="128"/>
      <c r="T302" s="128"/>
      <c r="U302" s="128"/>
      <c r="V302" s="128"/>
      <c r="W302" s="108"/>
      <c r="X302" s="108"/>
      <c r="Y302" s="108"/>
      <c r="Z302" s="109"/>
      <c r="AA302" s="108"/>
      <c r="AB302" s="108"/>
      <c r="AC302" s="108"/>
      <c r="AD302" s="108"/>
      <c r="AE302" s="108"/>
      <c r="AF302" s="108"/>
      <c r="AG302" s="108"/>
      <c r="AH302" s="108"/>
      <c r="AI302" s="108"/>
      <c r="AJ302" s="108"/>
      <c r="AK302" s="108"/>
    </row>
    <row r="303" spans="1:37" ht="30"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28"/>
      <c r="P303" s="128"/>
      <c r="Q303" s="128"/>
      <c r="R303" s="128"/>
      <c r="S303" s="128"/>
      <c r="T303" s="128"/>
      <c r="U303" s="128"/>
      <c r="V303" s="12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v>50</v>
      </c>
      <c r="M304" s="89">
        <f t="shared" si="8"/>
        <v>50</v>
      </c>
      <c r="N304" s="49" t="str">
        <f t="shared" si="9"/>
        <v>OK</v>
      </c>
      <c r="O304" s="128"/>
      <c r="P304" s="128"/>
      <c r="Q304" s="128"/>
      <c r="R304" s="128"/>
      <c r="S304" s="128"/>
      <c r="T304" s="128"/>
      <c r="U304" s="128"/>
      <c r="V304" s="12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v>20</v>
      </c>
      <c r="M305" s="89">
        <f t="shared" si="8"/>
        <v>20</v>
      </c>
      <c r="N305" s="49" t="str">
        <f t="shared" si="9"/>
        <v>OK</v>
      </c>
      <c r="O305" s="128"/>
      <c r="P305" s="128"/>
      <c r="Q305" s="128"/>
      <c r="R305" s="128"/>
      <c r="S305" s="128"/>
      <c r="T305" s="128"/>
      <c r="U305" s="128"/>
      <c r="V305" s="12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v>52</v>
      </c>
      <c r="M306" s="89">
        <f t="shared" si="8"/>
        <v>52</v>
      </c>
      <c r="N306" s="49" t="str">
        <f t="shared" si="9"/>
        <v>OK</v>
      </c>
      <c r="O306" s="128"/>
      <c r="P306" s="128"/>
      <c r="Q306" s="128"/>
      <c r="R306" s="128"/>
      <c r="S306" s="128"/>
      <c r="T306" s="128"/>
      <c r="U306" s="128"/>
      <c r="V306" s="12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106">
        <v>3</v>
      </c>
      <c r="M307" s="89">
        <f t="shared" si="8"/>
        <v>3</v>
      </c>
      <c r="N307" s="49" t="str">
        <f t="shared" si="9"/>
        <v>OK</v>
      </c>
      <c r="O307" s="128"/>
      <c r="P307" s="128"/>
      <c r="Q307" s="128"/>
      <c r="R307" s="128"/>
      <c r="S307" s="128"/>
      <c r="T307" s="128"/>
      <c r="U307" s="128"/>
      <c r="V307" s="128"/>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106">
        <v>2</v>
      </c>
      <c r="M308" s="89">
        <f t="shared" si="8"/>
        <v>2</v>
      </c>
      <c r="N308" s="49" t="str">
        <f t="shared" si="9"/>
        <v>OK</v>
      </c>
      <c r="O308" s="128"/>
      <c r="P308" s="128"/>
      <c r="Q308" s="128"/>
      <c r="R308" s="128"/>
      <c r="S308" s="128"/>
      <c r="T308" s="128"/>
      <c r="U308" s="128"/>
      <c r="V308" s="128"/>
      <c r="W308" s="98"/>
      <c r="X308" s="97"/>
      <c r="Y308" s="110"/>
      <c r="Z308" s="100"/>
      <c r="AA308" s="98"/>
      <c r="AB308" s="110"/>
      <c r="AC308" s="98"/>
      <c r="AD308" s="110"/>
      <c r="AE308" s="110"/>
      <c r="AF308" s="110"/>
      <c r="AG308" s="110"/>
      <c r="AH308" s="110"/>
      <c r="AI308" s="110"/>
      <c r="AJ308" s="110"/>
      <c r="AK308" s="110"/>
    </row>
    <row r="309" spans="1:37" ht="99" customHeight="1" x14ac:dyDescent="0.25">
      <c r="A309" s="224"/>
      <c r="B309" s="226"/>
      <c r="C309" s="60">
        <v>372</v>
      </c>
      <c r="D309" s="61" t="s">
        <v>459</v>
      </c>
      <c r="E309" s="114" t="s">
        <v>235</v>
      </c>
      <c r="F309" s="114" t="s">
        <v>586</v>
      </c>
      <c r="G309" s="115" t="s">
        <v>499</v>
      </c>
      <c r="H309" s="116" t="s">
        <v>468</v>
      </c>
      <c r="I309" s="51">
        <v>20</v>
      </c>
      <c r="J309" s="51">
        <v>30</v>
      </c>
      <c r="K309" s="149">
        <v>210</v>
      </c>
      <c r="L309" s="106">
        <v>3</v>
      </c>
      <c r="M309" s="89">
        <f t="shared" si="8"/>
        <v>1</v>
      </c>
      <c r="N309" s="49" t="str">
        <f t="shared" si="9"/>
        <v>OK</v>
      </c>
      <c r="O309" s="128"/>
      <c r="P309" s="128">
        <v>2</v>
      </c>
      <c r="Q309" s="128"/>
      <c r="R309" s="128"/>
      <c r="S309" s="128"/>
      <c r="T309" s="128"/>
      <c r="U309" s="128"/>
      <c r="V309" s="128"/>
      <c r="W309" s="98"/>
      <c r="X309" s="97"/>
      <c r="Y309" s="110"/>
      <c r="Z309" s="100"/>
      <c r="AA309" s="98"/>
      <c r="AB309" s="110"/>
      <c r="AC309" s="110"/>
      <c r="AD309" s="110"/>
      <c r="AE309" s="110"/>
      <c r="AF309" s="110"/>
      <c r="AG309" s="110"/>
      <c r="AH309" s="110"/>
      <c r="AI309" s="110"/>
      <c r="AJ309" s="110"/>
      <c r="AK309" s="110"/>
    </row>
    <row r="310" spans="1:37" ht="99" customHeight="1" x14ac:dyDescent="0.25">
      <c r="A310" s="224"/>
      <c r="B310" s="226"/>
      <c r="C310" s="60">
        <v>373</v>
      </c>
      <c r="D310" s="61" t="s">
        <v>460</v>
      </c>
      <c r="E310" s="114" t="s">
        <v>235</v>
      </c>
      <c r="F310" s="114" t="s">
        <v>586</v>
      </c>
      <c r="G310" s="115" t="s">
        <v>499</v>
      </c>
      <c r="H310" s="116" t="s">
        <v>240</v>
      </c>
      <c r="I310" s="51">
        <v>20</v>
      </c>
      <c r="J310" s="51">
        <v>30</v>
      </c>
      <c r="K310" s="149">
        <v>499.98</v>
      </c>
      <c r="L310" s="106">
        <v>2</v>
      </c>
      <c r="M310" s="89">
        <f t="shared" si="8"/>
        <v>0</v>
      </c>
      <c r="N310" s="49" t="str">
        <f t="shared" si="9"/>
        <v>OK</v>
      </c>
      <c r="O310" s="128"/>
      <c r="P310" s="128"/>
      <c r="Q310" s="128"/>
      <c r="R310" s="128">
        <v>2</v>
      </c>
      <c r="S310" s="128"/>
      <c r="T310" s="128"/>
      <c r="U310" s="128"/>
      <c r="V310" s="128"/>
      <c r="W310" s="98"/>
      <c r="X310" s="97"/>
      <c r="Y310" s="110"/>
      <c r="Z310" s="100"/>
      <c r="AA310" s="98"/>
      <c r="AB310" s="110"/>
      <c r="AC310" s="110"/>
      <c r="AD310" s="110"/>
      <c r="AE310" s="110"/>
      <c r="AF310" s="110"/>
      <c r="AG310" s="110"/>
      <c r="AH310" s="110"/>
      <c r="AI310" s="110"/>
      <c r="AJ310" s="110"/>
      <c r="AK310" s="110"/>
    </row>
    <row r="311" spans="1:37" ht="123.6" customHeight="1" x14ac:dyDescent="0.25">
      <c r="A311" s="224"/>
      <c r="B311" s="226"/>
      <c r="C311" s="60">
        <v>374</v>
      </c>
      <c r="D311" s="61" t="s">
        <v>461</v>
      </c>
      <c r="E311" s="114" t="s">
        <v>235</v>
      </c>
      <c r="F311" s="114" t="s">
        <v>580</v>
      </c>
      <c r="G311" s="115" t="s">
        <v>590</v>
      </c>
      <c r="H311" s="116" t="s">
        <v>240</v>
      </c>
      <c r="I311" s="51">
        <v>20</v>
      </c>
      <c r="J311" s="51">
        <v>30</v>
      </c>
      <c r="K311" s="149">
        <v>150</v>
      </c>
      <c r="L311" s="106">
        <v>20</v>
      </c>
      <c r="M311" s="89">
        <f t="shared" si="8"/>
        <v>5</v>
      </c>
      <c r="N311" s="49" t="str">
        <f t="shared" si="9"/>
        <v>OK</v>
      </c>
      <c r="O311" s="128"/>
      <c r="P311" s="128"/>
      <c r="Q311" s="128"/>
      <c r="R311" s="128">
        <v>15</v>
      </c>
      <c r="S311" s="128"/>
      <c r="T311" s="128"/>
      <c r="U311" s="128"/>
      <c r="V311" s="128"/>
      <c r="W311" s="98"/>
      <c r="X311" s="97"/>
      <c r="Y311" s="110"/>
      <c r="Z311" s="100"/>
      <c r="AA311" s="98"/>
      <c r="AB311" s="110"/>
      <c r="AC311" s="110"/>
      <c r="AD311" s="110"/>
      <c r="AE311" s="110"/>
      <c r="AF311" s="110"/>
      <c r="AG311" s="110"/>
      <c r="AH311" s="110"/>
      <c r="AI311" s="110"/>
      <c r="AJ311" s="110"/>
      <c r="AK311" s="110"/>
    </row>
    <row r="312" spans="1:37" ht="123.6" customHeight="1" x14ac:dyDescent="0.25">
      <c r="A312" s="224"/>
      <c r="B312" s="226"/>
      <c r="C312" s="57">
        <v>375</v>
      </c>
      <c r="D312" s="61" t="s">
        <v>462</v>
      </c>
      <c r="E312" s="114" t="s">
        <v>235</v>
      </c>
      <c r="F312" s="114" t="s">
        <v>591</v>
      </c>
      <c r="G312" s="115" t="s">
        <v>553</v>
      </c>
      <c r="H312" s="116" t="s">
        <v>240</v>
      </c>
      <c r="I312" s="51">
        <v>20</v>
      </c>
      <c r="J312" s="51">
        <v>30</v>
      </c>
      <c r="K312" s="149">
        <v>9</v>
      </c>
      <c r="L312" s="106">
        <v>40</v>
      </c>
      <c r="M312" s="89">
        <f t="shared" si="8"/>
        <v>25</v>
      </c>
      <c r="N312" s="49" t="str">
        <f t="shared" si="9"/>
        <v>OK</v>
      </c>
      <c r="O312" s="128"/>
      <c r="P312" s="128"/>
      <c r="Q312" s="128"/>
      <c r="R312" s="128">
        <v>15</v>
      </c>
      <c r="S312" s="128"/>
      <c r="T312" s="128"/>
      <c r="U312" s="128"/>
      <c r="V312" s="128"/>
      <c r="W312" s="98"/>
      <c r="X312" s="97"/>
      <c r="Y312" s="110"/>
      <c r="Z312" s="100"/>
      <c r="AA312" s="98"/>
      <c r="AB312" s="110"/>
      <c r="AC312" s="110"/>
      <c r="AD312" s="110"/>
      <c r="AE312" s="110"/>
      <c r="AF312" s="110"/>
      <c r="AG312" s="110"/>
      <c r="AH312" s="110"/>
      <c r="AI312" s="110"/>
      <c r="AJ312" s="110"/>
      <c r="AK312" s="110"/>
    </row>
    <row r="313" spans="1:37" ht="103.9" customHeight="1" x14ac:dyDescent="0.25">
      <c r="A313" s="224"/>
      <c r="B313" s="226"/>
      <c r="C313" s="60">
        <v>376</v>
      </c>
      <c r="D313" s="61" t="s">
        <v>463</v>
      </c>
      <c r="E313" s="114" t="s">
        <v>235</v>
      </c>
      <c r="F313" s="114" t="s">
        <v>591</v>
      </c>
      <c r="G313" s="115" t="s">
        <v>592</v>
      </c>
      <c r="H313" s="116" t="s">
        <v>240</v>
      </c>
      <c r="I313" s="51">
        <v>20</v>
      </c>
      <c r="J313" s="51">
        <v>30</v>
      </c>
      <c r="K313" s="149">
        <v>170</v>
      </c>
      <c r="L313" s="106">
        <v>20</v>
      </c>
      <c r="M313" s="89">
        <f t="shared" si="8"/>
        <v>20</v>
      </c>
      <c r="N313" s="49" t="str">
        <f t="shared" si="9"/>
        <v>OK</v>
      </c>
      <c r="O313" s="128"/>
      <c r="P313" s="128"/>
      <c r="Q313" s="128"/>
      <c r="R313" s="128"/>
      <c r="S313" s="128"/>
      <c r="T313" s="128"/>
      <c r="U313" s="128"/>
      <c r="V313" s="128"/>
      <c r="W313" s="98"/>
      <c r="X313" s="97"/>
      <c r="Y313" s="110"/>
      <c r="Z313" s="100"/>
      <c r="AA313" s="98"/>
      <c r="AB313" s="110"/>
      <c r="AC313" s="110"/>
      <c r="AD313" s="110"/>
      <c r="AE313" s="110"/>
      <c r="AF313" s="110"/>
      <c r="AG313" s="110"/>
      <c r="AH313" s="110"/>
      <c r="AI313" s="110"/>
      <c r="AJ313" s="110"/>
      <c r="AK313" s="110"/>
    </row>
    <row r="314" spans="1:37" ht="103.9" customHeight="1" x14ac:dyDescent="0.25">
      <c r="A314" s="224"/>
      <c r="B314" s="226"/>
      <c r="C314" s="60">
        <v>377</v>
      </c>
      <c r="D314" s="61" t="s">
        <v>464</v>
      </c>
      <c r="E314" s="114" t="s">
        <v>235</v>
      </c>
      <c r="F314" s="114" t="s">
        <v>591</v>
      </c>
      <c r="G314" s="115" t="s">
        <v>592</v>
      </c>
      <c r="H314" s="116" t="s">
        <v>240</v>
      </c>
      <c r="I314" s="51">
        <v>20</v>
      </c>
      <c r="J314" s="51">
        <v>30</v>
      </c>
      <c r="K314" s="149">
        <v>130</v>
      </c>
      <c r="L314" s="106">
        <v>20</v>
      </c>
      <c r="M314" s="89">
        <f t="shared" si="8"/>
        <v>20</v>
      </c>
      <c r="N314" s="49" t="str">
        <f t="shared" si="9"/>
        <v>OK</v>
      </c>
      <c r="O314" s="128"/>
      <c r="P314" s="128"/>
      <c r="Q314" s="128"/>
      <c r="R314" s="128"/>
      <c r="S314" s="128"/>
      <c r="T314" s="128"/>
      <c r="U314" s="128"/>
      <c r="V314" s="128"/>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106">
        <v>50</v>
      </c>
      <c r="M315" s="89">
        <f t="shared" si="8"/>
        <v>35</v>
      </c>
      <c r="N315" s="49" t="str">
        <f t="shared" si="9"/>
        <v>OK</v>
      </c>
      <c r="O315" s="128"/>
      <c r="P315" s="128"/>
      <c r="Q315" s="128">
        <v>15</v>
      </c>
      <c r="R315" s="128"/>
      <c r="S315" s="128"/>
      <c r="T315" s="128"/>
      <c r="U315" s="128"/>
      <c r="V315" s="128"/>
      <c r="W315" s="98"/>
      <c r="X315" s="97"/>
      <c r="Y315" s="110"/>
      <c r="Z315" s="100"/>
      <c r="AA315" s="98"/>
      <c r="AB315" s="110"/>
      <c r="AC315" s="110"/>
      <c r="AD315" s="110"/>
      <c r="AE315" s="110"/>
      <c r="AF315" s="110"/>
      <c r="AG315" s="110"/>
      <c r="AH315" s="110"/>
      <c r="AI315" s="110"/>
      <c r="AJ315" s="110"/>
      <c r="AK315" s="110"/>
    </row>
    <row r="316" spans="1:37" ht="42" customHeight="1" x14ac:dyDescent="0.25">
      <c r="A316" s="224"/>
      <c r="B316" s="226"/>
      <c r="C316" s="57">
        <v>379</v>
      </c>
      <c r="D316" s="113" t="s">
        <v>218</v>
      </c>
      <c r="E316" s="114" t="s">
        <v>235</v>
      </c>
      <c r="F316" s="114" t="s">
        <v>258</v>
      </c>
      <c r="G316" s="115" t="s">
        <v>567</v>
      </c>
      <c r="H316" s="116" t="s">
        <v>240</v>
      </c>
      <c r="I316" s="51">
        <v>20</v>
      </c>
      <c r="J316" s="51">
        <v>30</v>
      </c>
      <c r="K316" s="149">
        <v>18</v>
      </c>
      <c r="L316" s="106">
        <v>20</v>
      </c>
      <c r="M316" s="89">
        <f t="shared" si="8"/>
        <v>20</v>
      </c>
      <c r="N316" s="49" t="str">
        <f t="shared" si="9"/>
        <v>OK</v>
      </c>
      <c r="O316" s="128"/>
      <c r="P316" s="128"/>
      <c r="Q316" s="128"/>
      <c r="R316" s="128"/>
      <c r="S316" s="128"/>
      <c r="T316" s="128"/>
      <c r="U316" s="128"/>
      <c r="V316" s="128"/>
      <c r="W316" s="98"/>
      <c r="X316" s="97"/>
      <c r="Y316" s="110"/>
      <c r="Z316" s="100"/>
      <c r="AA316" s="98"/>
      <c r="AB316" s="110"/>
      <c r="AC316" s="110"/>
      <c r="AD316" s="110"/>
      <c r="AE316" s="110"/>
      <c r="AF316" s="110"/>
      <c r="AG316" s="110"/>
      <c r="AH316" s="110"/>
      <c r="AI316" s="110"/>
      <c r="AJ316" s="110"/>
      <c r="AK316" s="110"/>
    </row>
    <row r="317" spans="1:37" ht="42" customHeight="1" x14ac:dyDescent="0.25">
      <c r="A317" s="224"/>
      <c r="B317" s="226"/>
      <c r="C317" s="60">
        <v>380</v>
      </c>
      <c r="D317" s="113" t="s">
        <v>219</v>
      </c>
      <c r="E317" s="114" t="s">
        <v>235</v>
      </c>
      <c r="F317" s="114" t="s">
        <v>258</v>
      </c>
      <c r="G317" s="115" t="s">
        <v>583</v>
      </c>
      <c r="H317" s="116" t="s">
        <v>240</v>
      </c>
      <c r="I317" s="51">
        <v>20</v>
      </c>
      <c r="J317" s="51">
        <v>30</v>
      </c>
      <c r="K317" s="149">
        <v>18</v>
      </c>
      <c r="L317" s="106">
        <v>20</v>
      </c>
      <c r="M317" s="89">
        <f t="shared" si="8"/>
        <v>20</v>
      </c>
      <c r="N317" s="49" t="str">
        <f t="shared" si="9"/>
        <v>OK</v>
      </c>
      <c r="O317" s="128"/>
      <c r="P317" s="128"/>
      <c r="Q317" s="128"/>
      <c r="R317" s="128"/>
      <c r="S317" s="128"/>
      <c r="T317" s="128"/>
      <c r="U317" s="128"/>
      <c r="V317" s="128"/>
      <c r="W317" s="98"/>
      <c r="X317" s="97"/>
      <c r="Y317" s="110"/>
      <c r="Z317" s="100"/>
      <c r="AA317" s="98"/>
      <c r="AB317" s="110"/>
      <c r="AC317" s="110"/>
      <c r="AD317" s="110"/>
      <c r="AE317" s="110"/>
      <c r="AF317" s="110"/>
      <c r="AG317" s="110"/>
      <c r="AH317" s="110"/>
      <c r="AI317" s="110"/>
      <c r="AJ317" s="110"/>
      <c r="AK317" s="110"/>
    </row>
    <row r="318" spans="1:37" ht="42" customHeight="1" x14ac:dyDescent="0.25">
      <c r="A318" s="224"/>
      <c r="B318" s="226"/>
      <c r="C318" s="60">
        <v>381</v>
      </c>
      <c r="D318" s="113" t="s">
        <v>83</v>
      </c>
      <c r="E318" s="114" t="s">
        <v>235</v>
      </c>
      <c r="F318" s="114" t="s">
        <v>378</v>
      </c>
      <c r="G318" s="115" t="s">
        <v>593</v>
      </c>
      <c r="H318" s="116" t="s">
        <v>240</v>
      </c>
      <c r="I318" s="51">
        <v>20</v>
      </c>
      <c r="J318" s="51">
        <v>30</v>
      </c>
      <c r="K318" s="149">
        <v>32</v>
      </c>
      <c r="L318" s="106">
        <v>20</v>
      </c>
      <c r="M318" s="89">
        <f t="shared" si="8"/>
        <v>20</v>
      </c>
      <c r="N318" s="49" t="str">
        <f t="shared" si="9"/>
        <v>OK</v>
      </c>
      <c r="O318" s="128"/>
      <c r="P318" s="128"/>
      <c r="Q318" s="128"/>
      <c r="R318" s="128"/>
      <c r="S318" s="128"/>
      <c r="T318" s="128"/>
      <c r="U318" s="128"/>
      <c r="V318" s="128"/>
      <c r="W318" s="98"/>
      <c r="X318" s="97"/>
      <c r="Y318" s="110"/>
      <c r="Z318" s="100"/>
      <c r="AA318" s="98"/>
      <c r="AB318" s="110"/>
      <c r="AC318" s="110"/>
      <c r="AD318" s="110"/>
      <c r="AE318" s="110"/>
      <c r="AF318" s="110"/>
      <c r="AG318" s="110"/>
      <c r="AH318" s="110"/>
      <c r="AI318" s="110"/>
      <c r="AJ318" s="110"/>
      <c r="AK318" s="110"/>
    </row>
    <row r="319" spans="1:37" ht="42" customHeight="1" x14ac:dyDescent="0.25">
      <c r="A319" s="224"/>
      <c r="B319" s="226"/>
      <c r="C319" s="60">
        <v>382</v>
      </c>
      <c r="D319" s="113" t="s">
        <v>220</v>
      </c>
      <c r="E319" s="114" t="s">
        <v>235</v>
      </c>
      <c r="F319" s="114" t="s">
        <v>378</v>
      </c>
      <c r="G319" s="115" t="s">
        <v>570</v>
      </c>
      <c r="H319" s="116" t="s">
        <v>240</v>
      </c>
      <c r="I319" s="51">
        <v>20</v>
      </c>
      <c r="J319" s="51">
        <v>30</v>
      </c>
      <c r="K319" s="149">
        <v>55</v>
      </c>
      <c r="L319" s="106">
        <v>20</v>
      </c>
      <c r="M319" s="89">
        <f t="shared" si="8"/>
        <v>15</v>
      </c>
      <c r="N319" s="49" t="str">
        <f t="shared" si="9"/>
        <v>OK</v>
      </c>
      <c r="O319" s="128"/>
      <c r="P319" s="128"/>
      <c r="Q319" s="128">
        <v>5</v>
      </c>
      <c r="R319" s="128"/>
      <c r="S319" s="128"/>
      <c r="T319" s="128"/>
      <c r="U319" s="128"/>
      <c r="V319" s="128"/>
      <c r="W319" s="98"/>
      <c r="X319" s="97"/>
      <c r="Y319" s="110"/>
      <c r="Z319" s="100"/>
      <c r="AA319" s="98"/>
      <c r="AB319" s="110"/>
      <c r="AC319" s="110"/>
      <c r="AD319" s="110"/>
      <c r="AE319" s="110"/>
      <c r="AF319" s="110"/>
      <c r="AG319" s="110"/>
      <c r="AH319" s="110"/>
      <c r="AI319" s="110"/>
      <c r="AJ319" s="110"/>
      <c r="AK319" s="110"/>
    </row>
    <row r="320" spans="1:37" ht="42" customHeight="1" x14ac:dyDescent="0.25">
      <c r="A320" s="224"/>
      <c r="B320" s="226"/>
      <c r="C320" s="57">
        <v>383</v>
      </c>
      <c r="D320" s="113" t="s">
        <v>221</v>
      </c>
      <c r="E320" s="114" t="s">
        <v>235</v>
      </c>
      <c r="F320" s="114" t="s">
        <v>378</v>
      </c>
      <c r="G320" s="115" t="s">
        <v>570</v>
      </c>
      <c r="H320" s="116" t="s">
        <v>240</v>
      </c>
      <c r="I320" s="51">
        <v>20</v>
      </c>
      <c r="J320" s="51">
        <v>30</v>
      </c>
      <c r="K320" s="149">
        <v>42</v>
      </c>
      <c r="L320" s="106">
        <v>20</v>
      </c>
      <c r="M320" s="89">
        <f t="shared" si="8"/>
        <v>10</v>
      </c>
      <c r="N320" s="49" t="str">
        <f t="shared" si="9"/>
        <v>OK</v>
      </c>
      <c r="O320" s="128"/>
      <c r="P320" s="128"/>
      <c r="Q320" s="128">
        <v>10</v>
      </c>
      <c r="R320" s="128"/>
      <c r="S320" s="128"/>
      <c r="T320" s="128"/>
      <c r="U320" s="128"/>
      <c r="V320" s="128"/>
      <c r="W320" s="98"/>
      <c r="X320" s="97"/>
      <c r="Y320" s="110"/>
      <c r="Z320" s="100"/>
      <c r="AA320" s="98"/>
      <c r="AB320" s="110"/>
      <c r="AC320" s="110"/>
      <c r="AD320" s="110"/>
      <c r="AE320" s="110"/>
      <c r="AF320" s="110"/>
      <c r="AG320" s="110"/>
      <c r="AH320" s="110"/>
      <c r="AI320" s="110"/>
      <c r="AJ320" s="110"/>
      <c r="AK320" s="110"/>
    </row>
    <row r="321" spans="1:37" ht="42" customHeight="1" x14ac:dyDescent="0.25">
      <c r="A321" s="224"/>
      <c r="B321" s="226"/>
      <c r="C321" s="60">
        <v>384</v>
      </c>
      <c r="D321" s="62" t="s">
        <v>222</v>
      </c>
      <c r="E321" s="114" t="s">
        <v>235</v>
      </c>
      <c r="F321" s="114" t="s">
        <v>378</v>
      </c>
      <c r="G321" s="115" t="s">
        <v>559</v>
      </c>
      <c r="H321" s="116" t="s">
        <v>240</v>
      </c>
      <c r="I321" s="51">
        <v>20</v>
      </c>
      <c r="J321" s="51">
        <v>30</v>
      </c>
      <c r="K321" s="149">
        <v>55</v>
      </c>
      <c r="L321" s="106">
        <v>20</v>
      </c>
      <c r="M321" s="89">
        <f t="shared" si="8"/>
        <v>10</v>
      </c>
      <c r="N321" s="49" t="str">
        <f t="shared" si="9"/>
        <v>OK</v>
      </c>
      <c r="O321" s="128"/>
      <c r="P321" s="128"/>
      <c r="Q321" s="128">
        <v>10</v>
      </c>
      <c r="R321" s="128"/>
      <c r="S321" s="128"/>
      <c r="T321" s="128"/>
      <c r="U321" s="128"/>
      <c r="V321" s="128"/>
      <c r="W321" s="98"/>
      <c r="X321" s="97"/>
      <c r="Y321" s="110"/>
      <c r="Z321" s="100"/>
      <c r="AA321" s="98"/>
      <c r="AB321" s="110"/>
      <c r="AC321" s="110"/>
      <c r="AD321" s="110"/>
      <c r="AE321" s="110"/>
      <c r="AF321" s="110"/>
      <c r="AG321" s="110"/>
      <c r="AH321" s="110"/>
      <c r="AI321" s="110"/>
      <c r="AJ321" s="110"/>
      <c r="AK321" s="110"/>
    </row>
    <row r="322" spans="1:37" ht="42" customHeight="1" x14ac:dyDescent="0.25">
      <c r="A322" s="224"/>
      <c r="B322" s="226"/>
      <c r="C322" s="60">
        <v>385</v>
      </c>
      <c r="D322" s="62" t="s">
        <v>223</v>
      </c>
      <c r="E322" s="114" t="s">
        <v>235</v>
      </c>
      <c r="F322" s="114" t="s">
        <v>378</v>
      </c>
      <c r="G322" s="115" t="s">
        <v>559</v>
      </c>
      <c r="H322" s="116" t="s">
        <v>240</v>
      </c>
      <c r="I322" s="51">
        <v>20</v>
      </c>
      <c r="J322" s="51">
        <v>30</v>
      </c>
      <c r="K322" s="149">
        <v>55</v>
      </c>
      <c r="L322" s="106">
        <v>20</v>
      </c>
      <c r="M322" s="89">
        <f t="shared" si="8"/>
        <v>10</v>
      </c>
      <c r="N322" s="49" t="str">
        <f t="shared" si="9"/>
        <v>OK</v>
      </c>
      <c r="O322" s="128"/>
      <c r="P322" s="128"/>
      <c r="Q322" s="128">
        <v>10</v>
      </c>
      <c r="R322" s="128"/>
      <c r="S322" s="128"/>
      <c r="T322" s="128"/>
      <c r="U322" s="128"/>
      <c r="V322" s="128"/>
      <c r="W322" s="98"/>
      <c r="X322" s="97"/>
      <c r="Y322" s="110"/>
      <c r="Z322" s="100"/>
      <c r="AA322" s="98"/>
      <c r="AB322" s="110"/>
      <c r="AC322" s="110"/>
      <c r="AD322" s="110"/>
      <c r="AE322" s="110"/>
      <c r="AF322" s="110"/>
      <c r="AG322" s="110"/>
      <c r="AH322" s="110"/>
      <c r="AI322" s="110"/>
      <c r="AJ322" s="110"/>
      <c r="AK322" s="110"/>
    </row>
    <row r="323" spans="1:37" ht="42" customHeight="1" x14ac:dyDescent="0.25">
      <c r="A323" s="224"/>
      <c r="B323" s="226"/>
      <c r="C323" s="60">
        <v>386</v>
      </c>
      <c r="D323" s="113" t="s">
        <v>224</v>
      </c>
      <c r="E323" s="114" t="s">
        <v>235</v>
      </c>
      <c r="F323" s="114" t="s">
        <v>378</v>
      </c>
      <c r="G323" s="115" t="s">
        <v>564</v>
      </c>
      <c r="H323" s="116" t="s">
        <v>240</v>
      </c>
      <c r="I323" s="51">
        <v>20</v>
      </c>
      <c r="J323" s="51">
        <v>30</v>
      </c>
      <c r="K323" s="149">
        <v>20</v>
      </c>
      <c r="L323" s="106">
        <v>20</v>
      </c>
      <c r="M323" s="89">
        <f t="shared" si="8"/>
        <v>20</v>
      </c>
      <c r="N323" s="49" t="str">
        <f t="shared" si="9"/>
        <v>OK</v>
      </c>
      <c r="O323" s="128"/>
      <c r="P323" s="128"/>
      <c r="Q323" s="128"/>
      <c r="R323" s="128"/>
      <c r="S323" s="128"/>
      <c r="T323" s="128"/>
      <c r="U323" s="128"/>
      <c r="V323" s="128"/>
      <c r="W323" s="98"/>
      <c r="X323" s="97"/>
      <c r="Y323" s="110"/>
      <c r="Z323" s="100"/>
      <c r="AA323" s="98"/>
      <c r="AB323" s="110"/>
      <c r="AC323" s="110"/>
      <c r="AD323" s="110"/>
      <c r="AE323" s="110"/>
      <c r="AF323" s="110"/>
      <c r="AG323" s="110"/>
      <c r="AH323" s="110"/>
      <c r="AI323" s="110"/>
      <c r="AJ323" s="110"/>
      <c r="AK323" s="110"/>
    </row>
    <row r="324" spans="1:37" ht="42"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214">
        <v>20</v>
      </c>
      <c r="M324" s="89">
        <f t="shared" ref="M324:M339" si="10">L324-(SUM(O324:AK324))</f>
        <v>20</v>
      </c>
      <c r="N324" s="49" t="str">
        <f t="shared" si="9"/>
        <v>OK</v>
      </c>
      <c r="O324" s="128"/>
      <c r="P324" s="128"/>
      <c r="Q324" s="128"/>
      <c r="R324" s="128"/>
      <c r="S324" s="128"/>
      <c r="T324" s="128"/>
      <c r="U324" s="128"/>
      <c r="V324" s="128"/>
      <c r="W324" s="98"/>
      <c r="X324" s="97"/>
      <c r="Y324" s="110"/>
      <c r="Z324" s="100"/>
      <c r="AA324" s="98"/>
      <c r="AB324" s="110"/>
      <c r="AC324" s="98"/>
      <c r="AD324" s="110"/>
      <c r="AE324" s="110"/>
      <c r="AF324" s="98"/>
      <c r="AG324" s="110"/>
      <c r="AH324" s="110"/>
      <c r="AI324" s="110"/>
      <c r="AJ324" s="110"/>
      <c r="AK324" s="110"/>
    </row>
    <row r="325" spans="1:37" ht="42" customHeight="1" x14ac:dyDescent="0.25">
      <c r="A325" s="224"/>
      <c r="B325" s="226"/>
      <c r="C325" s="60">
        <v>388</v>
      </c>
      <c r="D325" s="215" t="s">
        <v>226</v>
      </c>
      <c r="E325" s="114" t="s">
        <v>235</v>
      </c>
      <c r="F325" s="114" t="s">
        <v>378</v>
      </c>
      <c r="G325" s="115" t="s">
        <v>386</v>
      </c>
      <c r="H325" s="116" t="s">
        <v>240</v>
      </c>
      <c r="I325" s="51">
        <v>20</v>
      </c>
      <c r="J325" s="51">
        <v>30</v>
      </c>
      <c r="K325" s="149">
        <v>2</v>
      </c>
      <c r="L325" s="106">
        <v>50</v>
      </c>
      <c r="M325" s="89">
        <f t="shared" si="10"/>
        <v>10</v>
      </c>
      <c r="N325" s="49" t="str">
        <f t="shared" ref="N325:N339" si="11">IF(M325&lt;0,"ATENÇÃO","OK")</f>
        <v>OK</v>
      </c>
      <c r="O325" s="128"/>
      <c r="P325" s="128"/>
      <c r="Q325" s="128"/>
      <c r="R325" s="128"/>
      <c r="S325" s="128">
        <v>40</v>
      </c>
      <c r="T325" s="128"/>
      <c r="U325" s="128"/>
      <c r="V325" s="128"/>
      <c r="W325" s="98"/>
      <c r="X325" s="97"/>
      <c r="Y325" s="110"/>
      <c r="Z325" s="100"/>
      <c r="AA325" s="98"/>
      <c r="AB325" s="110"/>
      <c r="AC325" s="110"/>
      <c r="AD325" s="110"/>
      <c r="AE325" s="110"/>
      <c r="AF325" s="110"/>
      <c r="AG325" s="110"/>
      <c r="AH325" s="110"/>
      <c r="AI325" s="110"/>
      <c r="AJ325" s="110"/>
      <c r="AK325" s="110"/>
    </row>
    <row r="326" spans="1:37" ht="42" customHeight="1" x14ac:dyDescent="0.25">
      <c r="A326" s="224"/>
      <c r="B326" s="226"/>
      <c r="C326" s="60">
        <v>389</v>
      </c>
      <c r="D326" s="113" t="s">
        <v>227</v>
      </c>
      <c r="E326" s="114" t="s">
        <v>235</v>
      </c>
      <c r="F326" s="114" t="s">
        <v>594</v>
      </c>
      <c r="G326" s="115">
        <v>16</v>
      </c>
      <c r="H326" s="116" t="s">
        <v>240</v>
      </c>
      <c r="I326" s="51">
        <v>20</v>
      </c>
      <c r="J326" s="51">
        <v>30</v>
      </c>
      <c r="K326" s="149">
        <v>52</v>
      </c>
      <c r="L326" s="106">
        <v>100</v>
      </c>
      <c r="M326" s="89">
        <f t="shared" si="10"/>
        <v>60</v>
      </c>
      <c r="N326" s="49" t="str">
        <f t="shared" si="11"/>
        <v>OK</v>
      </c>
      <c r="O326" s="128"/>
      <c r="P326" s="128"/>
      <c r="Q326" s="128"/>
      <c r="R326" s="128"/>
      <c r="S326" s="128">
        <v>40</v>
      </c>
      <c r="T326" s="128"/>
      <c r="U326" s="128"/>
      <c r="V326" s="128"/>
      <c r="W326" s="98"/>
      <c r="X326" s="97"/>
      <c r="Y326" s="110"/>
      <c r="Z326" s="100"/>
      <c r="AA326" s="98"/>
      <c r="AB326" s="110"/>
      <c r="AC326" s="110"/>
      <c r="AD326" s="110"/>
      <c r="AE326" s="110"/>
      <c r="AF326" s="110"/>
      <c r="AG326" s="110"/>
      <c r="AH326" s="110"/>
      <c r="AI326" s="110"/>
      <c r="AJ326" s="110"/>
      <c r="AK326" s="110"/>
    </row>
    <row r="327" spans="1:37" ht="42" customHeight="1" x14ac:dyDescent="0.25">
      <c r="A327" s="225"/>
      <c r="B327" s="226"/>
      <c r="C327" s="60">
        <v>390</v>
      </c>
      <c r="D327" s="113" t="s">
        <v>228</v>
      </c>
      <c r="E327" s="114" t="s">
        <v>235</v>
      </c>
      <c r="F327" s="114" t="s">
        <v>594</v>
      </c>
      <c r="G327" s="115" t="s">
        <v>595</v>
      </c>
      <c r="H327" s="116" t="s">
        <v>240</v>
      </c>
      <c r="I327" s="51">
        <v>20</v>
      </c>
      <c r="J327" s="51">
        <v>30</v>
      </c>
      <c r="K327" s="149">
        <v>79.48</v>
      </c>
      <c r="L327" s="106">
        <v>20</v>
      </c>
      <c r="M327" s="89">
        <f t="shared" si="10"/>
        <v>0</v>
      </c>
      <c r="N327" s="49" t="str">
        <f t="shared" si="11"/>
        <v>OK</v>
      </c>
      <c r="O327" s="128"/>
      <c r="P327" s="128"/>
      <c r="Q327" s="128"/>
      <c r="R327" s="128"/>
      <c r="S327" s="128">
        <v>20</v>
      </c>
      <c r="T327" s="128"/>
      <c r="U327" s="128"/>
      <c r="V327" s="128"/>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106">
        <v>50</v>
      </c>
      <c r="M328" s="89">
        <f t="shared" si="10"/>
        <v>50</v>
      </c>
      <c r="N328" s="49" t="str">
        <f t="shared" si="11"/>
        <v>OK</v>
      </c>
      <c r="O328" s="128"/>
      <c r="P328" s="128"/>
      <c r="Q328" s="128"/>
      <c r="R328" s="128"/>
      <c r="S328" s="128"/>
      <c r="T328" s="128"/>
      <c r="U328" s="128"/>
      <c r="V328" s="128"/>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106">
        <v>50</v>
      </c>
      <c r="M329" s="89">
        <f t="shared" si="10"/>
        <v>50</v>
      </c>
      <c r="N329" s="49" t="str">
        <f t="shared" si="11"/>
        <v>OK</v>
      </c>
      <c r="O329" s="128"/>
      <c r="P329" s="128"/>
      <c r="Q329" s="128"/>
      <c r="R329" s="128"/>
      <c r="S329" s="128"/>
      <c r="T329" s="128"/>
      <c r="U329" s="128"/>
      <c r="V329" s="128"/>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106"/>
      <c r="M330" s="89">
        <f t="shared" si="10"/>
        <v>0</v>
      </c>
      <c r="N330" s="49" t="str">
        <f t="shared" si="11"/>
        <v>OK</v>
      </c>
      <c r="O330" s="128"/>
      <c r="P330" s="128"/>
      <c r="Q330" s="128"/>
      <c r="R330" s="128"/>
      <c r="S330" s="128"/>
      <c r="T330" s="128"/>
      <c r="U330" s="128"/>
      <c r="V330" s="128"/>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106"/>
      <c r="M331" s="89">
        <f t="shared" si="10"/>
        <v>0</v>
      </c>
      <c r="N331" s="49" t="str">
        <f t="shared" si="11"/>
        <v>OK</v>
      </c>
      <c r="O331" s="128"/>
      <c r="P331" s="128"/>
      <c r="Q331" s="128"/>
      <c r="R331" s="128"/>
      <c r="S331" s="128"/>
      <c r="T331" s="128"/>
      <c r="U331" s="128"/>
      <c r="V331" s="128"/>
      <c r="W331" s="98"/>
      <c r="X331" s="97"/>
      <c r="Y331" s="110"/>
      <c r="Z331" s="100"/>
      <c r="AA331" s="98"/>
      <c r="AB331" s="110"/>
      <c r="AC331" s="110"/>
      <c r="AD331" s="110"/>
      <c r="AE331" s="110"/>
      <c r="AF331" s="110"/>
      <c r="AG331" s="110"/>
      <c r="AH331" s="110"/>
      <c r="AI331" s="110"/>
      <c r="AJ331" s="110"/>
      <c r="AK331" s="110"/>
    </row>
    <row r="332" spans="1:37" ht="33.75" customHeight="1" x14ac:dyDescent="0.25">
      <c r="A332" s="228"/>
      <c r="B332" s="230"/>
      <c r="C332" s="58">
        <v>395</v>
      </c>
      <c r="D332" s="64" t="s">
        <v>81</v>
      </c>
      <c r="E332" s="54" t="s">
        <v>235</v>
      </c>
      <c r="F332" s="54" t="s">
        <v>257</v>
      </c>
      <c r="G332" s="71" t="s">
        <v>600</v>
      </c>
      <c r="H332" s="73" t="s">
        <v>31</v>
      </c>
      <c r="I332" s="52">
        <v>20</v>
      </c>
      <c r="J332" s="52">
        <v>30</v>
      </c>
      <c r="K332" s="150">
        <v>9.01</v>
      </c>
      <c r="L332" s="106">
        <v>52</v>
      </c>
      <c r="M332" s="89">
        <f t="shared" si="10"/>
        <v>47</v>
      </c>
      <c r="N332" s="49" t="str">
        <f t="shared" si="11"/>
        <v>OK</v>
      </c>
      <c r="O332" s="128">
        <v>5</v>
      </c>
      <c r="P332" s="128"/>
      <c r="Q332" s="128"/>
      <c r="R332" s="128"/>
      <c r="S332" s="128"/>
      <c r="T332" s="128"/>
      <c r="U332" s="128"/>
      <c r="V332" s="128"/>
      <c r="W332" s="98"/>
      <c r="X332" s="97"/>
      <c r="Y332" s="110"/>
      <c r="Z332" s="100"/>
      <c r="AA332" s="98"/>
      <c r="AB332" s="110"/>
      <c r="AC332" s="110"/>
      <c r="AD332" s="110"/>
      <c r="AE332" s="110"/>
      <c r="AF332" s="110"/>
      <c r="AG332" s="110"/>
      <c r="AH332" s="110"/>
      <c r="AI332" s="110"/>
      <c r="AJ332" s="110"/>
      <c r="AK332" s="110"/>
    </row>
    <row r="333" spans="1:37" x14ac:dyDescent="0.25">
      <c r="A333" s="228"/>
      <c r="B333" s="230"/>
      <c r="C333" s="63">
        <v>396</v>
      </c>
      <c r="D333" s="64" t="s">
        <v>328</v>
      </c>
      <c r="E333" s="54" t="s">
        <v>235</v>
      </c>
      <c r="F333" s="54" t="s">
        <v>247</v>
      </c>
      <c r="G333" s="71" t="s">
        <v>597</v>
      </c>
      <c r="H333" s="73" t="s">
        <v>240</v>
      </c>
      <c r="I333" s="52">
        <v>20</v>
      </c>
      <c r="J333" s="52">
        <v>30</v>
      </c>
      <c r="K333" s="150">
        <v>1.5</v>
      </c>
      <c r="L333" s="106">
        <v>60</v>
      </c>
      <c r="M333" s="89">
        <f t="shared" si="10"/>
        <v>60</v>
      </c>
      <c r="N333" s="49" t="str">
        <f t="shared" si="11"/>
        <v>OK</v>
      </c>
      <c r="O333" s="128"/>
      <c r="P333" s="128"/>
      <c r="Q333" s="128"/>
      <c r="R333" s="128"/>
      <c r="S333" s="128"/>
      <c r="T333" s="128"/>
      <c r="U333" s="128"/>
      <c r="V333" s="128"/>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106">
        <v>20</v>
      </c>
      <c r="M334" s="89">
        <f t="shared" si="10"/>
        <v>20</v>
      </c>
      <c r="N334" s="49" t="str">
        <f t="shared" si="11"/>
        <v>OK</v>
      </c>
      <c r="O334" s="128"/>
      <c r="P334" s="128"/>
      <c r="Q334" s="128"/>
      <c r="R334" s="128"/>
      <c r="S334" s="128"/>
      <c r="T334" s="128"/>
      <c r="U334" s="128"/>
      <c r="V334" s="128"/>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106">
        <v>0</v>
      </c>
      <c r="M335" s="89">
        <f t="shared" si="10"/>
        <v>0</v>
      </c>
      <c r="N335" s="49" t="str">
        <f t="shared" si="11"/>
        <v>OK</v>
      </c>
      <c r="O335" s="128"/>
      <c r="P335" s="128"/>
      <c r="Q335" s="128"/>
      <c r="R335" s="128"/>
      <c r="S335" s="128"/>
      <c r="T335" s="128"/>
      <c r="U335" s="128"/>
      <c r="V335" s="128"/>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106">
        <v>0</v>
      </c>
      <c r="M336" s="89">
        <f t="shared" si="10"/>
        <v>0</v>
      </c>
      <c r="N336" s="49" t="str">
        <f t="shared" si="11"/>
        <v>OK</v>
      </c>
      <c r="O336" s="128"/>
      <c r="P336" s="128"/>
      <c r="Q336" s="128"/>
      <c r="R336" s="128"/>
      <c r="S336" s="128"/>
      <c r="T336" s="128"/>
      <c r="U336" s="128"/>
      <c r="V336" s="128"/>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188" t="s">
        <v>233</v>
      </c>
      <c r="E337" s="54" t="s">
        <v>235</v>
      </c>
      <c r="F337" s="54" t="s">
        <v>257</v>
      </c>
      <c r="G337" s="71" t="s">
        <v>600</v>
      </c>
      <c r="H337" s="73" t="s">
        <v>31</v>
      </c>
      <c r="I337" s="52">
        <v>20</v>
      </c>
      <c r="J337" s="52">
        <v>30</v>
      </c>
      <c r="K337" s="150">
        <v>4.28</v>
      </c>
      <c r="L337" s="106">
        <v>200</v>
      </c>
      <c r="M337" s="89">
        <f t="shared" si="10"/>
        <v>100</v>
      </c>
      <c r="N337" s="49" t="str">
        <f t="shared" si="11"/>
        <v>OK</v>
      </c>
      <c r="O337" s="128">
        <v>100</v>
      </c>
      <c r="P337" s="128"/>
      <c r="Q337" s="128"/>
      <c r="R337" s="128"/>
      <c r="S337" s="128"/>
      <c r="T337" s="128"/>
      <c r="U337" s="128"/>
      <c r="V337" s="128"/>
      <c r="W337" s="98"/>
      <c r="X337" s="97"/>
      <c r="Y337" s="110"/>
      <c r="Z337" s="100"/>
      <c r="AA337" s="98"/>
      <c r="AB337" s="110"/>
      <c r="AC337" s="110"/>
      <c r="AD337" s="110"/>
      <c r="AE337" s="110"/>
      <c r="AF337" s="110"/>
      <c r="AG337" s="110"/>
      <c r="AH337" s="110"/>
      <c r="AI337" s="110"/>
      <c r="AJ337" s="110"/>
      <c r="AK337" s="110"/>
    </row>
    <row r="338" spans="1:37" ht="39" customHeight="1" x14ac:dyDescent="0.25">
      <c r="A338" s="229"/>
      <c r="B338" s="230"/>
      <c r="C338" s="63">
        <v>401</v>
      </c>
      <c r="D338" s="188" t="s">
        <v>82</v>
      </c>
      <c r="E338" s="54" t="s">
        <v>235</v>
      </c>
      <c r="F338" s="54" t="s">
        <v>257</v>
      </c>
      <c r="G338" s="71" t="s">
        <v>600</v>
      </c>
      <c r="H338" s="73" t="s">
        <v>31</v>
      </c>
      <c r="I338" s="52">
        <v>20</v>
      </c>
      <c r="J338" s="52">
        <v>30</v>
      </c>
      <c r="K338" s="150">
        <v>4.8</v>
      </c>
      <c r="L338" s="106">
        <v>200</v>
      </c>
      <c r="M338" s="89">
        <f t="shared" si="10"/>
        <v>100</v>
      </c>
      <c r="N338" s="49" t="str">
        <f t="shared" si="11"/>
        <v>OK</v>
      </c>
      <c r="O338" s="128">
        <v>100</v>
      </c>
      <c r="P338" s="128"/>
      <c r="Q338" s="128"/>
      <c r="R338" s="128"/>
      <c r="S338" s="128"/>
      <c r="T338" s="128"/>
      <c r="U338" s="128"/>
      <c r="V338" s="128"/>
      <c r="W338" s="98"/>
      <c r="X338" s="97"/>
      <c r="Y338" s="110"/>
      <c r="Z338" s="100"/>
      <c r="AA338" s="98"/>
      <c r="AB338" s="110"/>
      <c r="AC338" s="110"/>
      <c r="AD338" s="110"/>
      <c r="AE338" s="110"/>
      <c r="AF338" s="110"/>
      <c r="AG338" s="110"/>
      <c r="AH338" s="110"/>
      <c r="AI338" s="110"/>
      <c r="AJ338" s="110"/>
      <c r="AK338" s="110"/>
    </row>
    <row r="339" spans="1:37" ht="90" x14ac:dyDescent="0.25">
      <c r="A339" s="124" t="s">
        <v>388</v>
      </c>
      <c r="B339" s="123">
        <v>8</v>
      </c>
      <c r="C339" s="60">
        <v>408</v>
      </c>
      <c r="D339" s="62" t="s">
        <v>234</v>
      </c>
      <c r="E339" s="114" t="s">
        <v>235</v>
      </c>
      <c r="F339" s="114" t="s">
        <v>602</v>
      </c>
      <c r="G339" s="115" t="s">
        <v>603</v>
      </c>
      <c r="H339" s="116" t="s">
        <v>31</v>
      </c>
      <c r="I339" s="51">
        <v>20</v>
      </c>
      <c r="J339" s="51">
        <v>30</v>
      </c>
      <c r="K339" s="149">
        <v>34.68</v>
      </c>
      <c r="L339" s="106">
        <v>10</v>
      </c>
      <c r="M339" s="89">
        <f t="shared" si="10"/>
        <v>7</v>
      </c>
      <c r="N339" s="49" t="str">
        <f t="shared" si="11"/>
        <v>OK</v>
      </c>
      <c r="O339" s="128">
        <v>3</v>
      </c>
      <c r="P339" s="128"/>
      <c r="Q339" s="128"/>
      <c r="R339" s="128"/>
      <c r="S339" s="128"/>
      <c r="T339" s="128"/>
      <c r="U339" s="128"/>
      <c r="V339" s="128"/>
      <c r="W339" s="98"/>
      <c r="X339" s="97"/>
      <c r="Y339" s="110"/>
      <c r="Z339" s="100"/>
      <c r="AA339" s="98"/>
      <c r="AB339" s="110"/>
      <c r="AC339" s="110"/>
      <c r="AD339" s="110"/>
      <c r="AE339" s="110"/>
      <c r="AF339" s="110"/>
      <c r="AG339" s="110"/>
      <c r="AH339" s="110"/>
      <c r="AI339" s="110"/>
      <c r="AJ339" s="110"/>
      <c r="AK339" s="110"/>
    </row>
    <row r="341" spans="1:37" x14ac:dyDescent="0.25">
      <c r="Q341" s="8">
        <f>SUMPRODUCT(Q4:Q339,K4:K339)</f>
        <v>12345.89</v>
      </c>
      <c r="R341" s="8">
        <f>SUMPRODUCT(R175:R312,K175:K312)</f>
        <v>4035.31</v>
      </c>
      <c r="S341" s="8">
        <f>SUMPRODUCT(S249:S327,K249:K327)</f>
        <v>4549.6000000000004</v>
      </c>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306 O307:V339">
    <cfRule type="cellIs" dxfId="102" priority="7" stopIfTrue="1" operator="greaterThan">
      <formula>0</formula>
    </cfRule>
    <cfRule type="cellIs" dxfId="101" priority="8" stopIfTrue="1" operator="greaterThan">
      <formula>0</formula>
    </cfRule>
    <cfRule type="cellIs" dxfId="100" priority="9" stopIfTrue="1" operator="greaterThan">
      <formula>0</formula>
    </cfRule>
  </conditionalFormatting>
  <conditionalFormatting sqref="AA5:AK9">
    <cfRule type="cellIs" dxfId="99" priority="4" stopIfTrue="1" operator="greaterThan">
      <formula>0</formula>
    </cfRule>
    <cfRule type="cellIs" dxfId="98" priority="5" stopIfTrue="1" operator="greaterThan">
      <formula>0</formula>
    </cfRule>
    <cfRule type="cellIs" dxfId="97" priority="6" stopIfTrue="1" operator="greaterThan">
      <formula>0</formula>
    </cfRule>
  </conditionalFormatting>
  <conditionalFormatting sqref="Q301:Q339">
    <cfRule type="cellIs" dxfId="96" priority="2" operator="greaterThan">
      <formula>0</formula>
    </cfRule>
    <cfRule type="cellIs" priority="3" operator="greaterThan">
      <formula>0</formula>
    </cfRule>
  </conditionalFormatting>
  <conditionalFormatting sqref="S4:AK339">
    <cfRule type="cellIs" dxfId="95"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9"/>
  <sheetViews>
    <sheetView zoomScale="60" zoomScaleNormal="60" workbookViewId="0">
      <selection activeCell="E44" sqref="E44"/>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611</v>
      </c>
      <c r="P1" s="231" t="s">
        <v>612</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t="s">
        <v>613</v>
      </c>
      <c r="P3" s="103" t="s">
        <v>614</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127"/>
      <c r="M4" s="89">
        <f t="shared" ref="M4:M67" si="0">L4-(SUM(O4:AK4))</f>
        <v>0</v>
      </c>
      <c r="N4" s="49" t="str">
        <f>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130">
        <v>68</v>
      </c>
      <c r="D5" s="131" t="s">
        <v>86</v>
      </c>
      <c r="E5" s="132" t="s">
        <v>237</v>
      </c>
      <c r="F5" s="132" t="s">
        <v>331</v>
      </c>
      <c r="G5" s="132" t="s">
        <v>248</v>
      </c>
      <c r="H5" s="132" t="s">
        <v>31</v>
      </c>
      <c r="I5" s="133">
        <v>20</v>
      </c>
      <c r="J5" s="133">
        <v>30</v>
      </c>
      <c r="K5" s="134">
        <v>1.69</v>
      </c>
      <c r="L5" s="127">
        <v>500</v>
      </c>
      <c r="M5" s="89">
        <f t="shared" si="0"/>
        <v>0</v>
      </c>
      <c r="N5" s="49" t="str">
        <f t="shared" ref="N5:N68" si="1">IF(M5&lt;0,"ATENÇÃO","OK")</f>
        <v>OK</v>
      </c>
      <c r="O5" s="128">
        <v>500</v>
      </c>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c r="M6" s="89">
        <f t="shared" si="0"/>
        <v>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c r="M7" s="89">
        <f t="shared" si="0"/>
        <v>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500</v>
      </c>
      <c r="M8" s="89">
        <f t="shared" si="0"/>
        <v>500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c r="M9" s="89">
        <f t="shared" si="0"/>
        <v>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130">
        <v>73</v>
      </c>
      <c r="D10" s="135" t="s">
        <v>91</v>
      </c>
      <c r="E10" s="132" t="s">
        <v>237</v>
      </c>
      <c r="F10" s="132" t="s">
        <v>331</v>
      </c>
      <c r="G10" s="132" t="s">
        <v>248</v>
      </c>
      <c r="H10" s="136" t="s">
        <v>31</v>
      </c>
      <c r="I10" s="133">
        <v>20</v>
      </c>
      <c r="J10" s="133">
        <v>30</v>
      </c>
      <c r="K10" s="134">
        <v>1.67</v>
      </c>
      <c r="L10" s="127">
        <v>1000</v>
      </c>
      <c r="M10" s="89">
        <f t="shared" si="0"/>
        <v>500</v>
      </c>
      <c r="N10" s="49" t="str">
        <f t="shared" si="1"/>
        <v>OK</v>
      </c>
      <c r="O10" s="128">
        <v>500</v>
      </c>
      <c r="P10" s="105"/>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c r="M11" s="89">
        <f t="shared" si="0"/>
        <v>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c r="M12" s="89">
        <f t="shared" si="0"/>
        <v>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130">
        <v>76</v>
      </c>
      <c r="D13" s="135" t="s">
        <v>43</v>
      </c>
      <c r="E13" s="133" t="s">
        <v>235</v>
      </c>
      <c r="F13" s="133" t="s">
        <v>331</v>
      </c>
      <c r="G13" s="132" t="s">
        <v>248</v>
      </c>
      <c r="H13" s="133" t="s">
        <v>31</v>
      </c>
      <c r="I13" s="133">
        <v>20</v>
      </c>
      <c r="J13" s="133">
        <v>30</v>
      </c>
      <c r="K13" s="134">
        <v>1.07</v>
      </c>
      <c r="L13" s="127">
        <v>1000</v>
      </c>
      <c r="M13" s="89">
        <f t="shared" si="0"/>
        <v>500</v>
      </c>
      <c r="N13" s="49" t="str">
        <f t="shared" si="1"/>
        <v>OK</v>
      </c>
      <c r="O13" s="128">
        <v>500</v>
      </c>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v>300</v>
      </c>
      <c r="M14" s="89">
        <f t="shared" si="0"/>
        <v>300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c r="M15" s="89">
        <f t="shared" si="0"/>
        <v>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137">
        <v>79</v>
      </c>
      <c r="D16" s="131" t="s">
        <v>94</v>
      </c>
      <c r="E16" s="132" t="s">
        <v>237</v>
      </c>
      <c r="F16" s="132" t="s">
        <v>259</v>
      </c>
      <c r="G16" s="132" t="s">
        <v>469</v>
      </c>
      <c r="H16" s="132" t="s">
        <v>242</v>
      </c>
      <c r="I16" s="133">
        <v>20</v>
      </c>
      <c r="J16" s="133">
        <v>30</v>
      </c>
      <c r="K16" s="134">
        <v>7.75</v>
      </c>
      <c r="L16" s="127">
        <v>4</v>
      </c>
      <c r="M16" s="89">
        <f t="shared" si="0"/>
        <v>0</v>
      </c>
      <c r="N16" s="49" t="str">
        <f t="shared" si="1"/>
        <v>OK</v>
      </c>
      <c r="O16" s="128">
        <v>4</v>
      </c>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130">
        <v>82</v>
      </c>
      <c r="D19" s="131" t="s">
        <v>96</v>
      </c>
      <c r="E19" s="132" t="s">
        <v>237</v>
      </c>
      <c r="F19" s="132" t="s">
        <v>471</v>
      </c>
      <c r="G19" s="132" t="s">
        <v>472</v>
      </c>
      <c r="H19" s="132" t="s">
        <v>242</v>
      </c>
      <c r="I19" s="133">
        <v>20</v>
      </c>
      <c r="J19" s="133">
        <v>30</v>
      </c>
      <c r="K19" s="134">
        <v>10.67</v>
      </c>
      <c r="L19" s="127">
        <v>40</v>
      </c>
      <c r="M19" s="89">
        <f t="shared" si="0"/>
        <v>0</v>
      </c>
      <c r="N19" s="49" t="str">
        <f t="shared" si="1"/>
        <v>OK</v>
      </c>
      <c r="O19" s="128">
        <v>40</v>
      </c>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137">
        <v>84</v>
      </c>
      <c r="D21" s="135" t="s">
        <v>98</v>
      </c>
      <c r="E21" s="132" t="s">
        <v>235</v>
      </c>
      <c r="F21" s="132" t="s">
        <v>473</v>
      </c>
      <c r="G21" s="138" t="s">
        <v>333</v>
      </c>
      <c r="H21" s="133" t="s">
        <v>240</v>
      </c>
      <c r="I21" s="133">
        <v>20</v>
      </c>
      <c r="J21" s="133">
        <v>30</v>
      </c>
      <c r="K21" s="134">
        <v>26.67</v>
      </c>
      <c r="L21" s="127">
        <v>10</v>
      </c>
      <c r="M21" s="89">
        <f t="shared" si="0"/>
        <v>5</v>
      </c>
      <c r="N21" s="49" t="str">
        <f t="shared" si="1"/>
        <v>OK</v>
      </c>
      <c r="O21" s="128">
        <v>5</v>
      </c>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c r="M22" s="89">
        <f t="shared" si="0"/>
        <v>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130">
        <v>86</v>
      </c>
      <c r="D23" s="131" t="s">
        <v>58</v>
      </c>
      <c r="E23" s="132" t="s">
        <v>235</v>
      </c>
      <c r="F23" s="132" t="s">
        <v>375</v>
      </c>
      <c r="G23" s="138" t="s">
        <v>475</v>
      </c>
      <c r="H23" s="132" t="s">
        <v>31</v>
      </c>
      <c r="I23" s="133">
        <v>20</v>
      </c>
      <c r="J23" s="133">
        <v>30</v>
      </c>
      <c r="K23" s="134">
        <v>26.86</v>
      </c>
      <c r="L23" s="127">
        <v>150</v>
      </c>
      <c r="M23" s="89">
        <f t="shared" si="0"/>
        <v>0</v>
      </c>
      <c r="N23" s="49" t="str">
        <f t="shared" si="1"/>
        <v>OK</v>
      </c>
      <c r="O23" s="128">
        <v>150</v>
      </c>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130">
        <v>87</v>
      </c>
      <c r="D24" s="131" t="s">
        <v>99</v>
      </c>
      <c r="E24" s="132" t="s">
        <v>237</v>
      </c>
      <c r="F24" s="132" t="s">
        <v>334</v>
      </c>
      <c r="G24" s="138" t="s">
        <v>476</v>
      </c>
      <c r="H24" s="132" t="s">
        <v>240</v>
      </c>
      <c r="I24" s="133">
        <v>20</v>
      </c>
      <c r="J24" s="133">
        <v>30</v>
      </c>
      <c r="K24" s="134">
        <v>26.73</v>
      </c>
      <c r="L24" s="127">
        <v>30</v>
      </c>
      <c r="M24" s="89">
        <f t="shared" si="0"/>
        <v>0</v>
      </c>
      <c r="N24" s="49" t="str">
        <f t="shared" si="1"/>
        <v>OK</v>
      </c>
      <c r="O24" s="128">
        <v>30</v>
      </c>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c r="M25" s="89">
        <f t="shared" si="0"/>
        <v>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c r="M26" s="89">
        <f t="shared" si="0"/>
        <v>0</v>
      </c>
      <c r="N26" s="49" t="str">
        <f t="shared" si="1"/>
        <v>OK</v>
      </c>
      <c r="O26" s="128"/>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c r="M28" s="89">
        <f t="shared" si="0"/>
        <v>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c r="M29" s="89">
        <f t="shared" si="0"/>
        <v>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130">
        <v>93</v>
      </c>
      <c r="D30" s="135" t="s">
        <v>55</v>
      </c>
      <c r="E30" s="132" t="s">
        <v>235</v>
      </c>
      <c r="F30" s="132" t="s">
        <v>331</v>
      </c>
      <c r="G30" s="132" t="s">
        <v>248</v>
      </c>
      <c r="H30" s="133" t="s">
        <v>31</v>
      </c>
      <c r="I30" s="133">
        <v>20</v>
      </c>
      <c r="J30" s="133">
        <v>30</v>
      </c>
      <c r="K30" s="134">
        <v>23.8</v>
      </c>
      <c r="L30" s="127">
        <v>300</v>
      </c>
      <c r="M30" s="89">
        <f t="shared" si="0"/>
        <v>0</v>
      </c>
      <c r="N30" s="49" t="str">
        <f t="shared" si="1"/>
        <v>OK</v>
      </c>
      <c r="O30" s="128">
        <v>300</v>
      </c>
      <c r="P30" s="105"/>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137">
        <v>94</v>
      </c>
      <c r="D31" s="135" t="s">
        <v>57</v>
      </c>
      <c r="E31" s="132" t="s">
        <v>235</v>
      </c>
      <c r="F31" s="132" t="s">
        <v>331</v>
      </c>
      <c r="G31" s="132" t="s">
        <v>248</v>
      </c>
      <c r="H31" s="133" t="s">
        <v>31</v>
      </c>
      <c r="I31" s="133">
        <v>20</v>
      </c>
      <c r="J31" s="133">
        <v>30</v>
      </c>
      <c r="K31" s="134">
        <v>24.36</v>
      </c>
      <c r="L31" s="127">
        <v>150</v>
      </c>
      <c r="M31" s="89">
        <f t="shared" si="0"/>
        <v>0</v>
      </c>
      <c r="N31" s="49" t="str">
        <f t="shared" si="1"/>
        <v>OK</v>
      </c>
      <c r="O31" s="128">
        <v>150</v>
      </c>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130">
        <v>95</v>
      </c>
      <c r="D32" s="135" t="s">
        <v>52</v>
      </c>
      <c r="E32" s="132" t="s">
        <v>235</v>
      </c>
      <c r="F32" s="132" t="s">
        <v>331</v>
      </c>
      <c r="G32" s="132" t="s">
        <v>248</v>
      </c>
      <c r="H32" s="133" t="s">
        <v>31</v>
      </c>
      <c r="I32" s="133">
        <v>20</v>
      </c>
      <c r="J32" s="133">
        <v>30</v>
      </c>
      <c r="K32" s="134">
        <v>23.8</v>
      </c>
      <c r="L32" s="127">
        <v>300</v>
      </c>
      <c r="M32" s="89">
        <f t="shared" si="0"/>
        <v>0</v>
      </c>
      <c r="N32" s="49" t="str">
        <f t="shared" si="1"/>
        <v>OK</v>
      </c>
      <c r="O32" s="128">
        <v>300</v>
      </c>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130">
        <v>96</v>
      </c>
      <c r="D33" s="131" t="s">
        <v>53</v>
      </c>
      <c r="E33" s="132" t="s">
        <v>235</v>
      </c>
      <c r="F33" s="132" t="s">
        <v>331</v>
      </c>
      <c r="G33" s="132" t="s">
        <v>248</v>
      </c>
      <c r="H33" s="132" t="s">
        <v>31</v>
      </c>
      <c r="I33" s="133">
        <v>20</v>
      </c>
      <c r="J33" s="133">
        <v>30</v>
      </c>
      <c r="K33" s="134">
        <v>24.8</v>
      </c>
      <c r="L33" s="127">
        <v>100</v>
      </c>
      <c r="M33" s="89">
        <f t="shared" si="0"/>
        <v>0</v>
      </c>
      <c r="N33" s="49" t="str">
        <f t="shared" si="1"/>
        <v>OK</v>
      </c>
      <c r="O33" s="128">
        <v>100</v>
      </c>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130">
        <v>97</v>
      </c>
      <c r="D34" s="131" t="s">
        <v>101</v>
      </c>
      <c r="E34" s="132" t="s">
        <v>235</v>
      </c>
      <c r="F34" s="132" t="s">
        <v>331</v>
      </c>
      <c r="G34" s="132" t="s">
        <v>248</v>
      </c>
      <c r="H34" s="132" t="s">
        <v>31</v>
      </c>
      <c r="I34" s="133">
        <v>20</v>
      </c>
      <c r="J34" s="133">
        <v>30</v>
      </c>
      <c r="K34" s="134">
        <v>18.45</v>
      </c>
      <c r="L34" s="127">
        <v>300</v>
      </c>
      <c r="M34" s="89">
        <f t="shared" si="0"/>
        <v>0</v>
      </c>
      <c r="N34" s="49" t="str">
        <f t="shared" si="1"/>
        <v>OK</v>
      </c>
      <c r="O34" s="128">
        <v>300</v>
      </c>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130">
        <v>98</v>
      </c>
      <c r="D35" s="135" t="s">
        <v>54</v>
      </c>
      <c r="E35" s="132" t="s">
        <v>235</v>
      </c>
      <c r="F35" s="132" t="s">
        <v>331</v>
      </c>
      <c r="G35" s="132" t="s">
        <v>248</v>
      </c>
      <c r="H35" s="133" t="s">
        <v>31</v>
      </c>
      <c r="I35" s="133">
        <v>20</v>
      </c>
      <c r="J35" s="133">
        <v>30</v>
      </c>
      <c r="K35" s="134">
        <v>24.46</v>
      </c>
      <c r="L35" s="127">
        <v>100</v>
      </c>
      <c r="M35" s="89">
        <f t="shared" si="0"/>
        <v>0</v>
      </c>
      <c r="N35" s="49" t="str">
        <f t="shared" si="1"/>
        <v>OK</v>
      </c>
      <c r="O35" s="128">
        <v>100</v>
      </c>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c r="M36" s="89">
        <f t="shared" si="0"/>
        <v>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130">
        <v>100</v>
      </c>
      <c r="D37" s="135" t="s">
        <v>103</v>
      </c>
      <c r="E37" s="132" t="s">
        <v>235</v>
      </c>
      <c r="F37" s="132" t="s">
        <v>470</v>
      </c>
      <c r="G37" s="132" t="s">
        <v>479</v>
      </c>
      <c r="H37" s="133" t="s">
        <v>243</v>
      </c>
      <c r="I37" s="133">
        <v>20</v>
      </c>
      <c r="J37" s="133">
        <v>30</v>
      </c>
      <c r="K37" s="134">
        <v>20.83</v>
      </c>
      <c r="L37" s="127">
        <v>30</v>
      </c>
      <c r="M37" s="89">
        <f t="shared" si="0"/>
        <v>0</v>
      </c>
      <c r="N37" s="49" t="str">
        <f t="shared" si="1"/>
        <v>OK</v>
      </c>
      <c r="O37" s="128">
        <v>30</v>
      </c>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c r="M38" s="89">
        <f t="shared" si="0"/>
        <v>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c r="M39" s="89">
        <f t="shared" si="0"/>
        <v>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c r="M40" s="89">
        <f t="shared" si="0"/>
        <v>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137">
        <v>104</v>
      </c>
      <c r="D41" s="131" t="s">
        <v>107</v>
      </c>
      <c r="E41" s="132" t="s">
        <v>235</v>
      </c>
      <c r="F41" s="132" t="s">
        <v>470</v>
      </c>
      <c r="G41" s="132" t="s">
        <v>479</v>
      </c>
      <c r="H41" s="132" t="s">
        <v>243</v>
      </c>
      <c r="I41" s="133">
        <v>20</v>
      </c>
      <c r="J41" s="133">
        <v>30</v>
      </c>
      <c r="K41" s="134">
        <v>32.630000000000003</v>
      </c>
      <c r="L41" s="127">
        <v>20</v>
      </c>
      <c r="M41" s="89">
        <f t="shared" si="0"/>
        <v>0</v>
      </c>
      <c r="N41" s="49" t="str">
        <f t="shared" si="1"/>
        <v>OK</v>
      </c>
      <c r="O41" s="128">
        <v>20</v>
      </c>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c r="M42" s="89">
        <f t="shared" si="0"/>
        <v>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c r="M43" s="89">
        <f t="shared" si="0"/>
        <v>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130">
        <v>107</v>
      </c>
      <c r="D44" s="131" t="s">
        <v>110</v>
      </c>
      <c r="E44" s="132" t="s">
        <v>235</v>
      </c>
      <c r="F44" s="132" t="s">
        <v>470</v>
      </c>
      <c r="G44" s="132" t="s">
        <v>479</v>
      </c>
      <c r="H44" s="132" t="s">
        <v>241</v>
      </c>
      <c r="I44" s="133">
        <v>20</v>
      </c>
      <c r="J44" s="133">
        <v>30</v>
      </c>
      <c r="K44" s="134">
        <v>50.35</v>
      </c>
      <c r="L44" s="127">
        <v>200</v>
      </c>
      <c r="M44" s="89">
        <f t="shared" si="0"/>
        <v>0</v>
      </c>
      <c r="N44" s="49" t="str">
        <f t="shared" si="1"/>
        <v>OK</v>
      </c>
      <c r="O44" s="128">
        <v>200</v>
      </c>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c r="M45" s="89">
        <f t="shared" si="0"/>
        <v>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c r="M46" s="89">
        <f t="shared" si="0"/>
        <v>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130">
        <v>110</v>
      </c>
      <c r="D47" s="131" t="s">
        <v>113</v>
      </c>
      <c r="E47" s="132" t="s">
        <v>235</v>
      </c>
      <c r="F47" s="132" t="s">
        <v>470</v>
      </c>
      <c r="G47" s="132" t="s">
        <v>479</v>
      </c>
      <c r="H47" s="133" t="s">
        <v>243</v>
      </c>
      <c r="I47" s="133">
        <v>20</v>
      </c>
      <c r="J47" s="133">
        <v>30</v>
      </c>
      <c r="K47" s="134">
        <v>37.229999999999997</v>
      </c>
      <c r="L47" s="127">
        <v>100</v>
      </c>
      <c r="M47" s="89">
        <f t="shared" si="0"/>
        <v>0</v>
      </c>
      <c r="N47" s="49" t="str">
        <f t="shared" si="1"/>
        <v>OK</v>
      </c>
      <c r="O47" s="128">
        <v>100</v>
      </c>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137">
        <v>114</v>
      </c>
      <c r="D51" s="131" t="s">
        <v>34</v>
      </c>
      <c r="E51" s="132" t="s">
        <v>235</v>
      </c>
      <c r="F51" s="132" t="s">
        <v>331</v>
      </c>
      <c r="G51" s="132" t="s">
        <v>248</v>
      </c>
      <c r="H51" s="132" t="s">
        <v>31</v>
      </c>
      <c r="I51" s="133">
        <v>20</v>
      </c>
      <c r="J51" s="133">
        <v>30</v>
      </c>
      <c r="K51" s="134">
        <v>5.14</v>
      </c>
      <c r="L51" s="127">
        <v>1000</v>
      </c>
      <c r="M51" s="89">
        <f t="shared" si="0"/>
        <v>0</v>
      </c>
      <c r="N51" s="49" t="str">
        <f t="shared" si="1"/>
        <v>OK</v>
      </c>
      <c r="O51" s="105">
        <v>1000</v>
      </c>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c r="M52" s="89">
        <f t="shared" si="0"/>
        <v>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c r="M53" s="89">
        <f t="shared" si="0"/>
        <v>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c r="M54" s="89">
        <f t="shared" si="0"/>
        <v>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c r="M55" s="89">
        <f t="shared" si="0"/>
        <v>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c r="M56" s="89">
        <f t="shared" si="0"/>
        <v>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130">
        <v>120</v>
      </c>
      <c r="D57" s="135" t="s">
        <v>37</v>
      </c>
      <c r="E57" s="132" t="s">
        <v>235</v>
      </c>
      <c r="F57" s="132" t="s">
        <v>331</v>
      </c>
      <c r="G57" s="132" t="s">
        <v>248</v>
      </c>
      <c r="H57" s="132" t="s">
        <v>31</v>
      </c>
      <c r="I57" s="133">
        <v>20</v>
      </c>
      <c r="J57" s="133">
        <v>30</v>
      </c>
      <c r="K57" s="134">
        <v>15.4</v>
      </c>
      <c r="L57" s="127">
        <v>300</v>
      </c>
      <c r="M57" s="89">
        <f t="shared" si="0"/>
        <v>0</v>
      </c>
      <c r="N57" s="49" t="str">
        <f t="shared" si="1"/>
        <v>OK</v>
      </c>
      <c r="O57" s="105">
        <v>300</v>
      </c>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130">
        <v>121</v>
      </c>
      <c r="D58" s="135" t="s">
        <v>38</v>
      </c>
      <c r="E58" s="132" t="s">
        <v>235</v>
      </c>
      <c r="F58" s="132" t="s">
        <v>331</v>
      </c>
      <c r="G58" s="132" t="s">
        <v>248</v>
      </c>
      <c r="H58" s="132" t="s">
        <v>31</v>
      </c>
      <c r="I58" s="133">
        <v>20</v>
      </c>
      <c r="J58" s="133">
        <v>30</v>
      </c>
      <c r="K58" s="134">
        <v>18.760000000000002</v>
      </c>
      <c r="L58" s="127">
        <v>200</v>
      </c>
      <c r="M58" s="89">
        <f t="shared" si="0"/>
        <v>0</v>
      </c>
      <c r="N58" s="49" t="str">
        <f t="shared" si="1"/>
        <v>OK</v>
      </c>
      <c r="O58" s="105">
        <v>200</v>
      </c>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130">
        <v>122</v>
      </c>
      <c r="D59" s="135" t="s">
        <v>39</v>
      </c>
      <c r="E59" s="133" t="s">
        <v>235</v>
      </c>
      <c r="F59" s="133" t="s">
        <v>331</v>
      </c>
      <c r="G59" s="132" t="s">
        <v>248</v>
      </c>
      <c r="H59" s="136" t="s">
        <v>31</v>
      </c>
      <c r="I59" s="133">
        <v>20</v>
      </c>
      <c r="J59" s="133">
        <v>30</v>
      </c>
      <c r="K59" s="134">
        <v>17.38</v>
      </c>
      <c r="L59" s="127">
        <v>300</v>
      </c>
      <c r="M59" s="89">
        <f t="shared" si="0"/>
        <v>0</v>
      </c>
      <c r="N59" s="49" t="str">
        <f t="shared" si="1"/>
        <v>OK</v>
      </c>
      <c r="O59" s="105">
        <v>300</v>
      </c>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137">
        <v>124</v>
      </c>
      <c r="D61" s="131" t="s">
        <v>120</v>
      </c>
      <c r="E61" s="132" t="s">
        <v>235</v>
      </c>
      <c r="F61" s="132" t="s">
        <v>470</v>
      </c>
      <c r="G61" s="132" t="s">
        <v>479</v>
      </c>
      <c r="H61" s="136" t="s">
        <v>243</v>
      </c>
      <c r="I61" s="133">
        <v>20</v>
      </c>
      <c r="J61" s="133">
        <v>30</v>
      </c>
      <c r="K61" s="134">
        <v>4.62</v>
      </c>
      <c r="L61" s="127">
        <v>150</v>
      </c>
      <c r="M61" s="89">
        <f t="shared" si="0"/>
        <v>0</v>
      </c>
      <c r="N61" s="49" t="str">
        <f t="shared" si="1"/>
        <v>OK</v>
      </c>
      <c r="O61" s="105">
        <v>150</v>
      </c>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137">
        <v>129</v>
      </c>
      <c r="D66" s="135" t="s">
        <v>276</v>
      </c>
      <c r="E66" s="132" t="s">
        <v>235</v>
      </c>
      <c r="F66" s="132" t="s">
        <v>336</v>
      </c>
      <c r="G66" s="132" t="s">
        <v>479</v>
      </c>
      <c r="H66" s="132" t="s">
        <v>243</v>
      </c>
      <c r="I66" s="133">
        <v>20</v>
      </c>
      <c r="J66" s="133">
        <v>30</v>
      </c>
      <c r="K66" s="134">
        <v>11.97</v>
      </c>
      <c r="L66" s="127">
        <v>40</v>
      </c>
      <c r="M66" s="89">
        <f t="shared" si="0"/>
        <v>0</v>
      </c>
      <c r="N66" s="49" t="str">
        <f t="shared" si="1"/>
        <v>OK</v>
      </c>
      <c r="O66" s="105">
        <v>40</v>
      </c>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130">
        <v>133</v>
      </c>
      <c r="D70" s="135" t="s">
        <v>280</v>
      </c>
      <c r="E70" s="132" t="s">
        <v>235</v>
      </c>
      <c r="F70" s="132" t="s">
        <v>470</v>
      </c>
      <c r="G70" s="132" t="s">
        <v>479</v>
      </c>
      <c r="H70" s="132" t="s">
        <v>243</v>
      </c>
      <c r="I70" s="133">
        <v>20</v>
      </c>
      <c r="J70" s="133">
        <v>30</v>
      </c>
      <c r="K70" s="134">
        <v>1.55</v>
      </c>
      <c r="L70" s="127">
        <v>150</v>
      </c>
      <c r="M70" s="89">
        <f t="shared" si="2"/>
        <v>0</v>
      </c>
      <c r="N70" s="49" t="str">
        <f t="shared" si="3"/>
        <v>OK</v>
      </c>
      <c r="O70" s="105">
        <v>150</v>
      </c>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137">
        <v>139</v>
      </c>
      <c r="D76" s="131" t="s">
        <v>286</v>
      </c>
      <c r="E76" s="132" t="s">
        <v>237</v>
      </c>
      <c r="F76" s="132" t="s">
        <v>470</v>
      </c>
      <c r="G76" s="132" t="s">
        <v>483</v>
      </c>
      <c r="H76" s="132" t="s">
        <v>243</v>
      </c>
      <c r="I76" s="133">
        <v>20</v>
      </c>
      <c r="J76" s="133">
        <v>30</v>
      </c>
      <c r="K76" s="134">
        <v>2.74</v>
      </c>
      <c r="L76" s="127">
        <v>20</v>
      </c>
      <c r="M76" s="89">
        <f t="shared" si="2"/>
        <v>0</v>
      </c>
      <c r="N76" s="49" t="str">
        <f t="shared" si="3"/>
        <v>OK</v>
      </c>
      <c r="O76" s="105">
        <v>20</v>
      </c>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130">
        <v>143</v>
      </c>
      <c r="D80" s="131" t="s">
        <v>290</v>
      </c>
      <c r="E80" s="132" t="s">
        <v>237</v>
      </c>
      <c r="F80" s="132" t="s">
        <v>484</v>
      </c>
      <c r="G80" s="132" t="s">
        <v>485</v>
      </c>
      <c r="H80" s="132" t="s">
        <v>240</v>
      </c>
      <c r="I80" s="133">
        <v>20</v>
      </c>
      <c r="J80" s="133">
        <v>30</v>
      </c>
      <c r="K80" s="134">
        <v>50.94</v>
      </c>
      <c r="L80" s="127">
        <v>1</v>
      </c>
      <c r="M80" s="89">
        <f t="shared" si="2"/>
        <v>0</v>
      </c>
      <c r="N80" s="49" t="str">
        <f t="shared" si="3"/>
        <v>OK</v>
      </c>
      <c r="O80" s="105">
        <v>1</v>
      </c>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137">
        <v>144</v>
      </c>
      <c r="D81" s="131" t="s">
        <v>291</v>
      </c>
      <c r="E81" s="132" t="s">
        <v>237</v>
      </c>
      <c r="F81" s="132" t="s">
        <v>484</v>
      </c>
      <c r="G81" s="132" t="s">
        <v>485</v>
      </c>
      <c r="H81" s="136" t="s">
        <v>240</v>
      </c>
      <c r="I81" s="133">
        <v>20</v>
      </c>
      <c r="J81" s="133">
        <v>30</v>
      </c>
      <c r="K81" s="134">
        <v>69.66</v>
      </c>
      <c r="L81" s="127">
        <v>1</v>
      </c>
      <c r="M81" s="89">
        <f t="shared" si="2"/>
        <v>0</v>
      </c>
      <c r="N81" s="49" t="str">
        <f t="shared" si="3"/>
        <v>OK</v>
      </c>
      <c r="O81" s="105">
        <v>1</v>
      </c>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c r="M82" s="89">
        <f t="shared" si="2"/>
        <v>0</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130">
        <v>146</v>
      </c>
      <c r="D83" s="131" t="s">
        <v>46</v>
      </c>
      <c r="E83" s="132" t="s">
        <v>235</v>
      </c>
      <c r="F83" s="132" t="s">
        <v>340</v>
      </c>
      <c r="G83" s="138" t="s">
        <v>486</v>
      </c>
      <c r="H83" s="132" t="s">
        <v>31</v>
      </c>
      <c r="I83" s="133">
        <v>20</v>
      </c>
      <c r="J83" s="133">
        <v>30</v>
      </c>
      <c r="K83" s="134">
        <v>7.93</v>
      </c>
      <c r="L83" s="127">
        <v>100</v>
      </c>
      <c r="M83" s="89">
        <f t="shared" si="2"/>
        <v>0</v>
      </c>
      <c r="N83" s="49" t="str">
        <f t="shared" si="3"/>
        <v>OK</v>
      </c>
      <c r="O83" s="105">
        <v>100</v>
      </c>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130">
        <v>147</v>
      </c>
      <c r="D84" s="131" t="s">
        <v>121</v>
      </c>
      <c r="E84" s="132" t="s">
        <v>235</v>
      </c>
      <c r="F84" s="132" t="s">
        <v>487</v>
      </c>
      <c r="G84" s="132" t="s">
        <v>488</v>
      </c>
      <c r="H84" s="132" t="s">
        <v>31</v>
      </c>
      <c r="I84" s="133">
        <v>20</v>
      </c>
      <c r="J84" s="133">
        <v>30</v>
      </c>
      <c r="K84" s="134">
        <v>37.49</v>
      </c>
      <c r="L84" s="127">
        <v>30</v>
      </c>
      <c r="M84" s="89">
        <f t="shared" si="2"/>
        <v>15</v>
      </c>
      <c r="N84" s="49" t="str">
        <f t="shared" si="3"/>
        <v>OK</v>
      </c>
      <c r="O84" s="105">
        <v>15</v>
      </c>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130">
        <v>148</v>
      </c>
      <c r="D85" s="131" t="s">
        <v>49</v>
      </c>
      <c r="E85" s="132" t="s">
        <v>235</v>
      </c>
      <c r="F85" s="132" t="s">
        <v>474</v>
      </c>
      <c r="G85" s="132" t="s">
        <v>489</v>
      </c>
      <c r="H85" s="132" t="s">
        <v>31</v>
      </c>
      <c r="I85" s="133">
        <v>20</v>
      </c>
      <c r="J85" s="133">
        <v>30</v>
      </c>
      <c r="K85" s="134">
        <v>20.100000000000001</v>
      </c>
      <c r="L85" s="127">
        <v>30</v>
      </c>
      <c r="M85" s="89">
        <f t="shared" si="2"/>
        <v>0</v>
      </c>
      <c r="N85" s="49" t="str">
        <f t="shared" si="3"/>
        <v>OK</v>
      </c>
      <c r="O85" s="105">
        <v>30</v>
      </c>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c r="M90" s="89">
        <f t="shared" si="2"/>
        <v>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c r="M93" s="89">
        <f t="shared" si="2"/>
        <v>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130">
        <v>157</v>
      </c>
      <c r="D94" s="131" t="s">
        <v>129</v>
      </c>
      <c r="E94" s="132" t="s">
        <v>235</v>
      </c>
      <c r="F94" s="132" t="s">
        <v>470</v>
      </c>
      <c r="G94" s="132" t="s">
        <v>493</v>
      </c>
      <c r="H94" s="132" t="s">
        <v>243</v>
      </c>
      <c r="I94" s="133">
        <v>20</v>
      </c>
      <c r="J94" s="133">
        <v>30</v>
      </c>
      <c r="K94" s="134">
        <v>5.48</v>
      </c>
      <c r="L94" s="127">
        <v>50</v>
      </c>
      <c r="M94" s="89">
        <f t="shared" si="2"/>
        <v>0</v>
      </c>
      <c r="N94" s="49" t="str">
        <f t="shared" si="3"/>
        <v>OK</v>
      </c>
      <c r="O94" s="105">
        <v>50</v>
      </c>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130">
        <v>158</v>
      </c>
      <c r="D95" s="131" t="s">
        <v>130</v>
      </c>
      <c r="E95" s="132" t="s">
        <v>237</v>
      </c>
      <c r="F95" s="132" t="s">
        <v>259</v>
      </c>
      <c r="G95" s="132">
        <v>221460</v>
      </c>
      <c r="H95" s="132" t="s">
        <v>242</v>
      </c>
      <c r="I95" s="133">
        <v>20</v>
      </c>
      <c r="J95" s="133">
        <v>30</v>
      </c>
      <c r="K95" s="134">
        <v>31.12</v>
      </c>
      <c r="L95" s="127">
        <v>10</v>
      </c>
      <c r="M95" s="89">
        <f t="shared" si="2"/>
        <v>0</v>
      </c>
      <c r="N95" s="49" t="str">
        <f t="shared" si="3"/>
        <v>OK</v>
      </c>
      <c r="O95" s="105">
        <v>10</v>
      </c>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137">
        <v>159</v>
      </c>
      <c r="D96" s="131" t="s">
        <v>131</v>
      </c>
      <c r="E96" s="132" t="s">
        <v>237</v>
      </c>
      <c r="F96" s="132" t="s">
        <v>336</v>
      </c>
      <c r="G96" s="132" t="s">
        <v>494</v>
      </c>
      <c r="H96" s="132" t="s">
        <v>240</v>
      </c>
      <c r="I96" s="133">
        <v>20</v>
      </c>
      <c r="J96" s="133">
        <v>30</v>
      </c>
      <c r="K96" s="134">
        <v>0.23</v>
      </c>
      <c r="L96" s="127">
        <v>1000</v>
      </c>
      <c r="M96" s="89">
        <f t="shared" si="2"/>
        <v>0</v>
      </c>
      <c r="N96" s="49" t="str">
        <f t="shared" si="3"/>
        <v>OK</v>
      </c>
      <c r="O96" s="105">
        <v>1000</v>
      </c>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130">
        <v>160</v>
      </c>
      <c r="D97" s="131" t="s">
        <v>132</v>
      </c>
      <c r="E97" s="132" t="s">
        <v>237</v>
      </c>
      <c r="F97" s="132" t="s">
        <v>336</v>
      </c>
      <c r="G97" s="132" t="s">
        <v>494</v>
      </c>
      <c r="H97" s="132" t="s">
        <v>244</v>
      </c>
      <c r="I97" s="133">
        <v>20</v>
      </c>
      <c r="J97" s="133">
        <v>30</v>
      </c>
      <c r="K97" s="134">
        <v>167.75</v>
      </c>
      <c r="L97" s="127">
        <v>1</v>
      </c>
      <c r="M97" s="89">
        <f t="shared" si="2"/>
        <v>0</v>
      </c>
      <c r="N97" s="49" t="str">
        <f t="shared" si="3"/>
        <v>OK</v>
      </c>
      <c r="O97" s="105">
        <v>1</v>
      </c>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130">
        <v>161</v>
      </c>
      <c r="D98" s="135" t="s">
        <v>292</v>
      </c>
      <c r="E98" s="132" t="s">
        <v>237</v>
      </c>
      <c r="F98" s="132" t="s">
        <v>336</v>
      </c>
      <c r="G98" s="132" t="s">
        <v>494</v>
      </c>
      <c r="H98" s="132" t="s">
        <v>341</v>
      </c>
      <c r="I98" s="133">
        <v>20</v>
      </c>
      <c r="J98" s="133">
        <v>30</v>
      </c>
      <c r="K98" s="134">
        <v>110</v>
      </c>
      <c r="L98" s="127">
        <v>10</v>
      </c>
      <c r="M98" s="89">
        <f t="shared" si="2"/>
        <v>0</v>
      </c>
      <c r="N98" s="49" t="str">
        <f t="shared" si="3"/>
        <v>OK</v>
      </c>
      <c r="O98" s="105">
        <v>10</v>
      </c>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127"/>
      <c r="M99" s="89">
        <f t="shared" si="2"/>
        <v>0</v>
      </c>
      <c r="N99" s="49" t="str">
        <f t="shared" si="3"/>
        <v>OK</v>
      </c>
      <c r="O99" s="105"/>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127"/>
      <c r="M100" s="89">
        <f t="shared" si="2"/>
        <v>0</v>
      </c>
      <c r="N100" s="49" t="str">
        <f t="shared" si="3"/>
        <v>OK</v>
      </c>
      <c r="O100" s="105"/>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c r="M101" s="89">
        <f t="shared" si="2"/>
        <v>0</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127"/>
      <c r="M102" s="89">
        <f t="shared" si="2"/>
        <v>0</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c r="M104" s="89">
        <f t="shared" si="2"/>
        <v>0</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c r="M105" s="89">
        <f t="shared" si="2"/>
        <v>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c r="M106" s="89">
        <f t="shared" si="2"/>
        <v>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130">
        <v>170</v>
      </c>
      <c r="D107" s="131" t="s">
        <v>135</v>
      </c>
      <c r="E107" s="132" t="s">
        <v>237</v>
      </c>
      <c r="F107" s="132" t="s">
        <v>259</v>
      </c>
      <c r="G107" s="132" t="s">
        <v>469</v>
      </c>
      <c r="H107" s="132" t="s">
        <v>242</v>
      </c>
      <c r="I107" s="133">
        <v>20</v>
      </c>
      <c r="J107" s="133">
        <v>30</v>
      </c>
      <c r="K107" s="134">
        <v>10.39</v>
      </c>
      <c r="L107" s="127">
        <v>3</v>
      </c>
      <c r="M107" s="89">
        <f t="shared" si="2"/>
        <v>0</v>
      </c>
      <c r="N107" s="49" t="str">
        <f t="shared" si="3"/>
        <v>OK</v>
      </c>
      <c r="O107" s="105">
        <v>3</v>
      </c>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130">
        <v>177</v>
      </c>
      <c r="D114" s="131" t="s">
        <v>60</v>
      </c>
      <c r="E114" s="132" t="s">
        <v>235</v>
      </c>
      <c r="F114" s="132" t="s">
        <v>349</v>
      </c>
      <c r="G114" s="132" t="s">
        <v>500</v>
      </c>
      <c r="H114" s="136" t="s">
        <v>31</v>
      </c>
      <c r="I114" s="133">
        <v>20</v>
      </c>
      <c r="J114" s="133">
        <v>30</v>
      </c>
      <c r="K114" s="134">
        <v>56.43</v>
      </c>
      <c r="L114" s="106">
        <v>10</v>
      </c>
      <c r="M114" s="89">
        <f t="shared" si="2"/>
        <v>0</v>
      </c>
      <c r="N114" s="49" t="str">
        <f t="shared" si="3"/>
        <v>OK</v>
      </c>
      <c r="O114" s="105">
        <v>10</v>
      </c>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130">
        <v>183</v>
      </c>
      <c r="D120" s="135" t="s">
        <v>48</v>
      </c>
      <c r="E120" s="133" t="s">
        <v>235</v>
      </c>
      <c r="F120" s="133" t="s">
        <v>350</v>
      </c>
      <c r="G120" s="132" t="s">
        <v>501</v>
      </c>
      <c r="H120" s="133" t="s">
        <v>31</v>
      </c>
      <c r="I120" s="133">
        <v>20</v>
      </c>
      <c r="J120" s="133">
        <v>30</v>
      </c>
      <c r="K120" s="134">
        <v>4.93</v>
      </c>
      <c r="L120" s="106">
        <v>400</v>
      </c>
      <c r="M120" s="89">
        <f t="shared" si="2"/>
        <v>0</v>
      </c>
      <c r="N120" s="49" t="str">
        <f t="shared" si="3"/>
        <v>OK</v>
      </c>
      <c r="O120" s="105">
        <v>400</v>
      </c>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130">
        <v>187</v>
      </c>
      <c r="D124" s="135" t="s">
        <v>149</v>
      </c>
      <c r="E124" s="132" t="s">
        <v>235</v>
      </c>
      <c r="F124" s="132" t="s">
        <v>470</v>
      </c>
      <c r="G124" s="132" t="s">
        <v>479</v>
      </c>
      <c r="H124" s="136" t="s">
        <v>243</v>
      </c>
      <c r="I124" s="133">
        <v>20</v>
      </c>
      <c r="J124" s="133">
        <v>30</v>
      </c>
      <c r="K124" s="134">
        <v>5.74</v>
      </c>
      <c r="L124" s="106">
        <v>100</v>
      </c>
      <c r="M124" s="89">
        <f t="shared" si="2"/>
        <v>0</v>
      </c>
      <c r="N124" s="49" t="str">
        <f t="shared" si="3"/>
        <v>OK</v>
      </c>
      <c r="O124" s="105">
        <v>100</v>
      </c>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130">
        <v>191</v>
      </c>
      <c r="D128" s="135" t="s">
        <v>153</v>
      </c>
      <c r="E128" s="133" t="s">
        <v>235</v>
      </c>
      <c r="F128" s="133" t="s">
        <v>331</v>
      </c>
      <c r="G128" s="132" t="s">
        <v>248</v>
      </c>
      <c r="H128" s="133" t="s">
        <v>240</v>
      </c>
      <c r="I128" s="133">
        <v>20</v>
      </c>
      <c r="J128" s="133">
        <v>30</v>
      </c>
      <c r="K128" s="134">
        <v>2.98</v>
      </c>
      <c r="L128" s="106">
        <v>100</v>
      </c>
      <c r="M128" s="89">
        <f t="shared" si="2"/>
        <v>0</v>
      </c>
      <c r="N128" s="49" t="str">
        <f t="shared" si="3"/>
        <v>OK</v>
      </c>
      <c r="O128" s="105">
        <v>100</v>
      </c>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2"/>
        <v>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95" si="4">L132-(SUM(O132:AK132))</f>
        <v>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4"/>
        <v>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c r="M137" s="89">
        <f t="shared" si="4"/>
        <v>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c r="M138" s="89">
        <f t="shared" si="4"/>
        <v>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130">
        <v>203</v>
      </c>
      <c r="D140" s="135" t="s">
        <v>162</v>
      </c>
      <c r="E140" s="133" t="s">
        <v>235</v>
      </c>
      <c r="F140" s="133" t="s">
        <v>502</v>
      </c>
      <c r="G140" s="132" t="s">
        <v>351</v>
      </c>
      <c r="H140" s="133" t="s">
        <v>240</v>
      </c>
      <c r="I140" s="133">
        <v>20</v>
      </c>
      <c r="J140" s="133">
        <v>30</v>
      </c>
      <c r="K140" s="134">
        <v>2.68</v>
      </c>
      <c r="L140" s="106">
        <v>100</v>
      </c>
      <c r="M140" s="89">
        <f t="shared" si="4"/>
        <v>0</v>
      </c>
      <c r="N140" s="49" t="str">
        <f t="shared" si="5"/>
        <v>OK</v>
      </c>
      <c r="O140" s="105">
        <v>100</v>
      </c>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c r="M141" s="89">
        <f t="shared" si="4"/>
        <v>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c r="M142" s="89">
        <f t="shared" si="4"/>
        <v>0</v>
      </c>
      <c r="N142" s="49" t="str">
        <f t="shared" si="5"/>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c r="M143" s="89">
        <f t="shared" si="4"/>
        <v>0</v>
      </c>
      <c r="N143" s="49" t="str">
        <f t="shared" si="5"/>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c r="M149" s="89">
        <f t="shared" si="4"/>
        <v>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v>10</v>
      </c>
      <c r="M150" s="89">
        <f t="shared" si="4"/>
        <v>10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v>2</v>
      </c>
      <c r="M151" s="89">
        <f t="shared" si="4"/>
        <v>2</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130">
        <v>215</v>
      </c>
      <c r="D152" s="131" t="s">
        <v>170</v>
      </c>
      <c r="E152" s="133" t="s">
        <v>235</v>
      </c>
      <c r="F152" s="133" t="s">
        <v>490</v>
      </c>
      <c r="G152" s="138" t="s">
        <v>513</v>
      </c>
      <c r="H152" s="133" t="s">
        <v>243</v>
      </c>
      <c r="I152" s="133">
        <v>20</v>
      </c>
      <c r="J152" s="133">
        <v>30</v>
      </c>
      <c r="K152" s="134">
        <v>15.03</v>
      </c>
      <c r="L152" s="106">
        <v>50</v>
      </c>
      <c r="M152" s="89">
        <f t="shared" si="4"/>
        <v>40</v>
      </c>
      <c r="N152" s="49" t="str">
        <f t="shared" si="5"/>
        <v>OK</v>
      </c>
      <c r="O152" s="105"/>
      <c r="P152" s="105">
        <v>10</v>
      </c>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130">
        <v>216</v>
      </c>
      <c r="D153" s="131" t="s">
        <v>171</v>
      </c>
      <c r="E153" s="132" t="s">
        <v>235</v>
      </c>
      <c r="F153" s="132" t="s">
        <v>490</v>
      </c>
      <c r="G153" s="138" t="s">
        <v>353</v>
      </c>
      <c r="H153" s="136" t="s">
        <v>243</v>
      </c>
      <c r="I153" s="133">
        <v>20</v>
      </c>
      <c r="J153" s="133">
        <v>30</v>
      </c>
      <c r="K153" s="134">
        <v>16.53</v>
      </c>
      <c r="L153" s="106">
        <v>50</v>
      </c>
      <c r="M153" s="89">
        <f t="shared" si="4"/>
        <v>40</v>
      </c>
      <c r="N153" s="49" t="str">
        <f t="shared" si="5"/>
        <v>OK</v>
      </c>
      <c r="O153" s="105"/>
      <c r="P153" s="105">
        <v>10</v>
      </c>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130">
        <v>217</v>
      </c>
      <c r="D154" s="131" t="s">
        <v>172</v>
      </c>
      <c r="E154" s="132" t="s">
        <v>235</v>
      </c>
      <c r="F154" s="132" t="s">
        <v>490</v>
      </c>
      <c r="G154" s="138" t="s">
        <v>353</v>
      </c>
      <c r="H154" s="136" t="s">
        <v>243</v>
      </c>
      <c r="I154" s="133">
        <v>20</v>
      </c>
      <c r="J154" s="133">
        <v>30</v>
      </c>
      <c r="K154" s="134">
        <v>12.83</v>
      </c>
      <c r="L154" s="106">
        <v>50</v>
      </c>
      <c r="M154" s="89">
        <f t="shared" si="4"/>
        <v>40</v>
      </c>
      <c r="N154" s="49" t="str">
        <f t="shared" si="5"/>
        <v>OK</v>
      </c>
      <c r="O154" s="105"/>
      <c r="P154" s="105">
        <v>10</v>
      </c>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s="145" customFormat="1" ht="15" customHeight="1" x14ac:dyDescent="0.25">
      <c r="A155" s="228"/>
      <c r="B155" s="230"/>
      <c r="C155" s="63">
        <v>218</v>
      </c>
      <c r="D155" s="64" t="s">
        <v>173</v>
      </c>
      <c r="E155" s="140" t="s">
        <v>235</v>
      </c>
      <c r="F155" s="140" t="s">
        <v>490</v>
      </c>
      <c r="G155" s="37" t="s">
        <v>514</v>
      </c>
      <c r="H155" s="55" t="s">
        <v>243</v>
      </c>
      <c r="I155" s="52">
        <v>20</v>
      </c>
      <c r="J155" s="52">
        <v>30</v>
      </c>
      <c r="K155" s="141">
        <v>15.42</v>
      </c>
      <c r="L155" s="106">
        <v>50</v>
      </c>
      <c r="M155" s="142">
        <f t="shared" si="4"/>
        <v>50</v>
      </c>
      <c r="N155" s="143" t="str">
        <f t="shared" si="5"/>
        <v>OK</v>
      </c>
      <c r="O155" s="104"/>
      <c r="P155" s="104"/>
      <c r="Q155" s="109"/>
      <c r="R155" s="104"/>
      <c r="S155" s="109"/>
      <c r="T155" s="109"/>
      <c r="U155" s="109"/>
      <c r="V155" s="109"/>
      <c r="W155" s="109"/>
      <c r="X155" s="109"/>
      <c r="Y155" s="109"/>
      <c r="Z155" s="109"/>
      <c r="AA155" s="109"/>
      <c r="AB155" s="109"/>
      <c r="AC155" s="109"/>
      <c r="AD155" s="109"/>
      <c r="AE155" s="109"/>
      <c r="AF155" s="109"/>
      <c r="AG155" s="109"/>
      <c r="AH155" s="109"/>
      <c r="AI155" s="109"/>
      <c r="AJ155" s="144"/>
      <c r="AK155" s="144"/>
    </row>
    <row r="156" spans="1:37" ht="15" customHeight="1" x14ac:dyDescent="0.25">
      <c r="A156" s="228"/>
      <c r="B156" s="230"/>
      <c r="C156" s="137">
        <v>219</v>
      </c>
      <c r="D156" s="135" t="s">
        <v>174</v>
      </c>
      <c r="E156" s="132" t="s">
        <v>235</v>
      </c>
      <c r="F156" s="132" t="s">
        <v>490</v>
      </c>
      <c r="G156" s="138" t="s">
        <v>513</v>
      </c>
      <c r="H156" s="136" t="s">
        <v>243</v>
      </c>
      <c r="I156" s="133">
        <v>20</v>
      </c>
      <c r="J156" s="133">
        <v>30</v>
      </c>
      <c r="K156" s="134">
        <v>65</v>
      </c>
      <c r="L156" s="106">
        <v>5</v>
      </c>
      <c r="M156" s="89">
        <f t="shared" si="4"/>
        <v>0</v>
      </c>
      <c r="N156" s="49" t="str">
        <f t="shared" si="5"/>
        <v>OK</v>
      </c>
      <c r="O156" s="105"/>
      <c r="P156" s="105">
        <v>5</v>
      </c>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s="145" customFormat="1" ht="15" customHeight="1" x14ac:dyDescent="0.25">
      <c r="A157" s="228"/>
      <c r="B157" s="230"/>
      <c r="C157" s="63">
        <v>220</v>
      </c>
      <c r="D157" s="67" t="s">
        <v>175</v>
      </c>
      <c r="E157" s="140" t="s">
        <v>235</v>
      </c>
      <c r="F157" s="140" t="s">
        <v>515</v>
      </c>
      <c r="G157" s="37" t="s">
        <v>516</v>
      </c>
      <c r="H157" s="55" t="s">
        <v>243</v>
      </c>
      <c r="I157" s="52">
        <v>20</v>
      </c>
      <c r="J157" s="52">
        <v>30</v>
      </c>
      <c r="K157" s="141">
        <v>70</v>
      </c>
      <c r="L157" s="106">
        <v>5</v>
      </c>
      <c r="M157" s="142">
        <f t="shared" si="4"/>
        <v>5</v>
      </c>
      <c r="N157" s="143" t="str">
        <f t="shared" si="5"/>
        <v>OK</v>
      </c>
      <c r="O157" s="104"/>
      <c r="P157" s="104"/>
      <c r="Q157" s="109"/>
      <c r="R157" s="104"/>
      <c r="S157" s="109"/>
      <c r="T157" s="109"/>
      <c r="U157" s="109"/>
      <c r="V157" s="109"/>
      <c r="W157" s="109"/>
      <c r="X157" s="109"/>
      <c r="Y157" s="109"/>
      <c r="Z157" s="109"/>
      <c r="AA157" s="109"/>
      <c r="AB157" s="109"/>
      <c r="AC157" s="109"/>
      <c r="AD157" s="109"/>
      <c r="AE157" s="109"/>
      <c r="AF157" s="109"/>
      <c r="AG157" s="109"/>
      <c r="AH157" s="109"/>
      <c r="AI157" s="144"/>
      <c r="AJ157" s="144"/>
      <c r="AK157" s="144"/>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c r="M158" s="89">
        <f t="shared" si="4"/>
        <v>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c r="M159" s="89">
        <f t="shared" si="4"/>
        <v>0</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c r="M160" s="89">
        <f t="shared" si="4"/>
        <v>0</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9" s="145" customFormat="1" ht="15" customHeight="1" x14ac:dyDescent="0.25">
      <c r="A161" s="228"/>
      <c r="B161" s="230"/>
      <c r="C161" s="58">
        <v>224</v>
      </c>
      <c r="D161" s="67" t="s">
        <v>400</v>
      </c>
      <c r="E161" s="140" t="s">
        <v>235</v>
      </c>
      <c r="F161" s="140" t="s">
        <v>490</v>
      </c>
      <c r="G161" s="37" t="s">
        <v>520</v>
      </c>
      <c r="H161" s="52" t="s">
        <v>240</v>
      </c>
      <c r="I161" s="52">
        <v>20</v>
      </c>
      <c r="J161" s="52">
        <v>30</v>
      </c>
      <c r="K161" s="141">
        <v>10.5</v>
      </c>
      <c r="L161" s="106">
        <v>50</v>
      </c>
      <c r="M161" s="142">
        <f t="shared" si="4"/>
        <v>50</v>
      </c>
      <c r="N161" s="143" t="str">
        <f t="shared" si="5"/>
        <v>OK</v>
      </c>
      <c r="O161" s="104"/>
      <c r="P161" s="104"/>
      <c r="Q161" s="109"/>
      <c r="R161" s="104"/>
      <c r="S161" s="109"/>
      <c r="T161" s="109"/>
      <c r="U161" s="109"/>
      <c r="V161" s="109"/>
      <c r="W161" s="109"/>
      <c r="X161" s="109"/>
      <c r="Y161" s="109"/>
      <c r="Z161" s="109"/>
      <c r="AA161" s="109"/>
      <c r="AB161" s="109"/>
      <c r="AC161" s="109"/>
      <c r="AD161" s="109"/>
      <c r="AE161" s="109"/>
      <c r="AF161" s="109"/>
      <c r="AG161" s="109"/>
      <c r="AH161" s="109"/>
      <c r="AI161" s="109"/>
      <c r="AJ161" s="109"/>
      <c r="AK161" s="109"/>
      <c r="AL161" s="42"/>
      <c r="AM161" s="42"/>
    </row>
    <row r="162" spans="1:39" s="145" customFormat="1" ht="15" customHeight="1" x14ac:dyDescent="0.25">
      <c r="A162" s="228"/>
      <c r="B162" s="230"/>
      <c r="C162" s="63">
        <v>225</v>
      </c>
      <c r="D162" s="67" t="s">
        <v>401</v>
      </c>
      <c r="E162" s="140" t="s">
        <v>235</v>
      </c>
      <c r="F162" s="140" t="s">
        <v>490</v>
      </c>
      <c r="G162" s="37" t="s">
        <v>513</v>
      </c>
      <c r="H162" s="52" t="s">
        <v>240</v>
      </c>
      <c r="I162" s="52">
        <v>20</v>
      </c>
      <c r="J162" s="52">
        <v>30</v>
      </c>
      <c r="K162" s="141">
        <v>11.2</v>
      </c>
      <c r="L162" s="106">
        <v>50</v>
      </c>
      <c r="M162" s="142">
        <f t="shared" si="4"/>
        <v>50</v>
      </c>
      <c r="N162" s="143" t="str">
        <f t="shared" si="5"/>
        <v>OK</v>
      </c>
      <c r="O162" s="104"/>
      <c r="P162" s="104"/>
      <c r="Q162" s="109"/>
      <c r="R162" s="104"/>
      <c r="S162" s="109"/>
      <c r="T162" s="109"/>
      <c r="U162" s="109"/>
      <c r="V162" s="109"/>
      <c r="W162" s="109"/>
      <c r="X162" s="109"/>
      <c r="Y162" s="109"/>
      <c r="Z162" s="109"/>
      <c r="AA162" s="109"/>
      <c r="AB162" s="109"/>
      <c r="AC162" s="109"/>
      <c r="AD162" s="109"/>
      <c r="AE162" s="109"/>
      <c r="AF162" s="109"/>
      <c r="AG162" s="109"/>
      <c r="AH162" s="109"/>
      <c r="AI162" s="109"/>
      <c r="AJ162" s="109"/>
      <c r="AK162" s="109"/>
      <c r="AL162" s="42"/>
      <c r="AM162" s="42"/>
    </row>
    <row r="163" spans="1:39" ht="15" customHeight="1" x14ac:dyDescent="0.25">
      <c r="A163" s="228"/>
      <c r="B163" s="230"/>
      <c r="C163" s="130">
        <v>226</v>
      </c>
      <c r="D163" s="131" t="s">
        <v>402</v>
      </c>
      <c r="E163" s="132" t="s">
        <v>235</v>
      </c>
      <c r="F163" s="132" t="s">
        <v>490</v>
      </c>
      <c r="G163" s="138" t="s">
        <v>516</v>
      </c>
      <c r="H163" s="136" t="s">
        <v>240</v>
      </c>
      <c r="I163" s="133">
        <v>20</v>
      </c>
      <c r="J163" s="133">
        <v>30</v>
      </c>
      <c r="K163" s="134">
        <v>11.9</v>
      </c>
      <c r="L163" s="106">
        <v>50</v>
      </c>
      <c r="M163" s="89">
        <f t="shared" si="4"/>
        <v>40</v>
      </c>
      <c r="N163" s="49" t="str">
        <f t="shared" si="5"/>
        <v>OK</v>
      </c>
      <c r="O163" s="105"/>
      <c r="P163" s="105">
        <v>10</v>
      </c>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9" ht="15" customHeight="1" x14ac:dyDescent="0.25">
      <c r="A164" s="228"/>
      <c r="B164" s="230"/>
      <c r="C164" s="63">
        <v>227</v>
      </c>
      <c r="D164" s="67" t="s">
        <v>403</v>
      </c>
      <c r="E164" s="140" t="s">
        <v>235</v>
      </c>
      <c r="F164" s="140" t="s">
        <v>490</v>
      </c>
      <c r="G164" s="37" t="s">
        <v>353</v>
      </c>
      <c r="H164" s="55" t="s">
        <v>240</v>
      </c>
      <c r="I164" s="52">
        <v>20</v>
      </c>
      <c r="J164" s="52">
        <v>30</v>
      </c>
      <c r="K164" s="141">
        <v>11.38</v>
      </c>
      <c r="L164" s="106">
        <v>50</v>
      </c>
      <c r="M164" s="89">
        <f t="shared" si="4"/>
        <v>50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9" ht="15" customHeight="1" x14ac:dyDescent="0.25">
      <c r="A165" s="228"/>
      <c r="B165" s="230"/>
      <c r="C165" s="130">
        <v>228</v>
      </c>
      <c r="D165" s="135" t="s">
        <v>404</v>
      </c>
      <c r="E165" s="132" t="s">
        <v>235</v>
      </c>
      <c r="F165" s="132" t="s">
        <v>490</v>
      </c>
      <c r="G165" s="138" t="s">
        <v>521</v>
      </c>
      <c r="H165" s="146" t="s">
        <v>240</v>
      </c>
      <c r="I165" s="133">
        <v>20</v>
      </c>
      <c r="J165" s="133">
        <v>30</v>
      </c>
      <c r="K165" s="134">
        <v>15.09</v>
      </c>
      <c r="L165" s="106">
        <v>50</v>
      </c>
      <c r="M165" s="89">
        <f t="shared" si="4"/>
        <v>40</v>
      </c>
      <c r="N165" s="49" t="str">
        <f t="shared" si="5"/>
        <v>OK</v>
      </c>
      <c r="O165" s="105"/>
      <c r="P165" s="105">
        <v>10</v>
      </c>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9" ht="15" customHeight="1" x14ac:dyDescent="0.25">
      <c r="A166" s="228"/>
      <c r="B166" s="230"/>
      <c r="C166" s="58">
        <v>229</v>
      </c>
      <c r="D166" s="64" t="s">
        <v>405</v>
      </c>
      <c r="E166" s="140" t="s">
        <v>235</v>
      </c>
      <c r="F166" s="140" t="s">
        <v>490</v>
      </c>
      <c r="G166" s="37" t="s">
        <v>514</v>
      </c>
      <c r="H166" s="52" t="s">
        <v>240</v>
      </c>
      <c r="I166" s="52">
        <v>20</v>
      </c>
      <c r="J166" s="52">
        <v>30</v>
      </c>
      <c r="K166" s="141">
        <v>14.19</v>
      </c>
      <c r="L166" s="106">
        <v>50</v>
      </c>
      <c r="M166" s="89">
        <f t="shared" si="4"/>
        <v>50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9" ht="15" customHeight="1" x14ac:dyDescent="0.25">
      <c r="A167" s="228"/>
      <c r="B167" s="230"/>
      <c r="C167" s="63">
        <v>230</v>
      </c>
      <c r="D167" s="67" t="s">
        <v>406</v>
      </c>
      <c r="E167" s="140" t="s">
        <v>235</v>
      </c>
      <c r="F167" s="140" t="s">
        <v>490</v>
      </c>
      <c r="G167" s="37" t="s">
        <v>522</v>
      </c>
      <c r="H167" s="140" t="s">
        <v>240</v>
      </c>
      <c r="I167" s="52">
        <v>20</v>
      </c>
      <c r="J167" s="52">
        <v>30</v>
      </c>
      <c r="K167" s="141">
        <v>22.04</v>
      </c>
      <c r="L167" s="106">
        <v>50</v>
      </c>
      <c r="M167" s="89">
        <f t="shared" si="4"/>
        <v>50</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9" ht="15" customHeight="1" x14ac:dyDescent="0.25">
      <c r="A168" s="228"/>
      <c r="B168" s="230"/>
      <c r="C168" s="63">
        <v>231</v>
      </c>
      <c r="D168" s="67" t="s">
        <v>407</v>
      </c>
      <c r="E168" s="140" t="s">
        <v>235</v>
      </c>
      <c r="F168" s="140" t="s">
        <v>490</v>
      </c>
      <c r="G168" s="37" t="s">
        <v>517</v>
      </c>
      <c r="H168" s="55" t="s">
        <v>240</v>
      </c>
      <c r="I168" s="52">
        <v>20</v>
      </c>
      <c r="J168" s="52">
        <v>30</v>
      </c>
      <c r="K168" s="141">
        <v>25.58</v>
      </c>
      <c r="L168" s="106"/>
      <c r="M168" s="89">
        <f t="shared" si="4"/>
        <v>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9" ht="15" customHeight="1" x14ac:dyDescent="0.25">
      <c r="A169" s="228"/>
      <c r="B169" s="230"/>
      <c r="C169" s="63">
        <v>232</v>
      </c>
      <c r="D169" s="64" t="s">
        <v>408</v>
      </c>
      <c r="E169" s="52" t="s">
        <v>235</v>
      </c>
      <c r="F169" s="52" t="s">
        <v>490</v>
      </c>
      <c r="G169" s="140" t="s">
        <v>513</v>
      </c>
      <c r="H169" s="52" t="s">
        <v>240</v>
      </c>
      <c r="I169" s="52">
        <v>20</v>
      </c>
      <c r="J169" s="52">
        <v>30</v>
      </c>
      <c r="K169" s="141">
        <v>44.42</v>
      </c>
      <c r="L169" s="106">
        <v>50</v>
      </c>
      <c r="M169" s="89">
        <f t="shared" si="4"/>
        <v>50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9" ht="15" customHeight="1" x14ac:dyDescent="0.25">
      <c r="A170" s="228"/>
      <c r="B170" s="230"/>
      <c r="C170" s="63">
        <v>233</v>
      </c>
      <c r="D170" s="64" t="s">
        <v>409</v>
      </c>
      <c r="E170" s="52" t="s">
        <v>235</v>
      </c>
      <c r="F170" s="52" t="s">
        <v>490</v>
      </c>
      <c r="G170" s="140" t="s">
        <v>513</v>
      </c>
      <c r="H170" s="52" t="s">
        <v>240</v>
      </c>
      <c r="I170" s="52">
        <v>20</v>
      </c>
      <c r="J170" s="52">
        <v>30</v>
      </c>
      <c r="K170" s="141">
        <v>56.65</v>
      </c>
      <c r="L170" s="106">
        <v>50</v>
      </c>
      <c r="M170" s="89">
        <f t="shared" si="4"/>
        <v>50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9" ht="15" customHeight="1" x14ac:dyDescent="0.25">
      <c r="A171" s="228"/>
      <c r="B171" s="230"/>
      <c r="C171" s="137">
        <v>234</v>
      </c>
      <c r="D171" s="131" t="s">
        <v>410</v>
      </c>
      <c r="E171" s="133" t="s">
        <v>235</v>
      </c>
      <c r="F171" s="133" t="s">
        <v>490</v>
      </c>
      <c r="G171" s="132" t="s">
        <v>353</v>
      </c>
      <c r="H171" s="133" t="s">
        <v>240</v>
      </c>
      <c r="I171" s="133">
        <v>20</v>
      </c>
      <c r="J171" s="133">
        <v>30</v>
      </c>
      <c r="K171" s="134">
        <v>52.52</v>
      </c>
      <c r="L171" s="106">
        <v>50</v>
      </c>
      <c r="M171" s="89">
        <f t="shared" si="4"/>
        <v>45</v>
      </c>
      <c r="N171" s="49" t="str">
        <f t="shared" si="5"/>
        <v>OK</v>
      </c>
      <c r="O171" s="105"/>
      <c r="P171" s="105">
        <v>5</v>
      </c>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9" ht="15" customHeight="1" x14ac:dyDescent="0.25">
      <c r="A172" s="228"/>
      <c r="B172" s="230"/>
      <c r="C172" s="63">
        <v>235</v>
      </c>
      <c r="D172" s="67" t="s">
        <v>411</v>
      </c>
      <c r="E172" s="52" t="s">
        <v>235</v>
      </c>
      <c r="F172" s="52" t="s">
        <v>490</v>
      </c>
      <c r="G172" s="140" t="s">
        <v>512</v>
      </c>
      <c r="H172" s="52" t="s">
        <v>240</v>
      </c>
      <c r="I172" s="52">
        <v>20</v>
      </c>
      <c r="J172" s="52">
        <v>30</v>
      </c>
      <c r="K172" s="141">
        <v>56.43</v>
      </c>
      <c r="L172" s="106">
        <v>20</v>
      </c>
      <c r="M172" s="89">
        <f t="shared" si="4"/>
        <v>20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9" ht="15" customHeight="1" x14ac:dyDescent="0.25">
      <c r="A173" s="228"/>
      <c r="B173" s="230"/>
      <c r="C173" s="63">
        <v>236</v>
      </c>
      <c r="D173" s="64" t="s">
        <v>412</v>
      </c>
      <c r="E173" s="52" t="s">
        <v>235</v>
      </c>
      <c r="F173" s="52" t="s">
        <v>490</v>
      </c>
      <c r="G173" s="140" t="s">
        <v>522</v>
      </c>
      <c r="H173" s="52" t="s">
        <v>240</v>
      </c>
      <c r="I173" s="52">
        <v>20</v>
      </c>
      <c r="J173" s="52">
        <v>30</v>
      </c>
      <c r="K173" s="141">
        <v>57.59</v>
      </c>
      <c r="L173" s="106">
        <v>10</v>
      </c>
      <c r="M173" s="89">
        <f t="shared" si="4"/>
        <v>10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9" ht="15" customHeight="1" x14ac:dyDescent="0.25">
      <c r="A174" s="228"/>
      <c r="B174" s="230"/>
      <c r="C174" s="63">
        <v>237</v>
      </c>
      <c r="D174" s="64" t="s">
        <v>413</v>
      </c>
      <c r="E174" s="52" t="s">
        <v>235</v>
      </c>
      <c r="F174" s="52" t="s">
        <v>490</v>
      </c>
      <c r="G174" s="140" t="s">
        <v>523</v>
      </c>
      <c r="H174" s="52" t="s">
        <v>240</v>
      </c>
      <c r="I174" s="52">
        <v>20</v>
      </c>
      <c r="J174" s="52">
        <v>30</v>
      </c>
      <c r="K174" s="141">
        <v>140</v>
      </c>
      <c r="L174" s="106"/>
      <c r="M174" s="89">
        <f t="shared" si="4"/>
        <v>0</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9" ht="15" customHeight="1" x14ac:dyDescent="0.25">
      <c r="A175" s="228"/>
      <c r="B175" s="230"/>
      <c r="C175" s="63">
        <v>238</v>
      </c>
      <c r="D175" s="64" t="s">
        <v>71</v>
      </c>
      <c r="E175" s="52" t="s">
        <v>235</v>
      </c>
      <c r="F175" s="52" t="s">
        <v>524</v>
      </c>
      <c r="G175" s="140" t="s">
        <v>356</v>
      </c>
      <c r="H175" s="52" t="s">
        <v>31</v>
      </c>
      <c r="I175" s="52">
        <v>20</v>
      </c>
      <c r="J175" s="52">
        <v>30</v>
      </c>
      <c r="K175" s="141">
        <v>34.47</v>
      </c>
      <c r="L175" s="106"/>
      <c r="M175" s="89">
        <f t="shared" si="4"/>
        <v>0</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9" ht="15" customHeight="1" x14ac:dyDescent="0.25">
      <c r="A176" s="228"/>
      <c r="B176" s="230"/>
      <c r="C176" s="58">
        <v>239</v>
      </c>
      <c r="D176" s="64" t="s">
        <v>72</v>
      </c>
      <c r="E176" s="140" t="s">
        <v>235</v>
      </c>
      <c r="F176" s="140" t="s">
        <v>524</v>
      </c>
      <c r="G176" s="140" t="s">
        <v>357</v>
      </c>
      <c r="H176" s="140" t="s">
        <v>31</v>
      </c>
      <c r="I176" s="52">
        <v>20</v>
      </c>
      <c r="J176" s="52">
        <v>30</v>
      </c>
      <c r="K176" s="141">
        <v>54.58</v>
      </c>
      <c r="L176" s="106"/>
      <c r="M176" s="89">
        <f t="shared" si="4"/>
        <v>0</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c r="M177" s="89">
        <f t="shared" si="4"/>
        <v>0</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c r="M178" s="89">
        <f t="shared" si="4"/>
        <v>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c r="M179" s="89">
        <f t="shared" si="4"/>
        <v>0</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c r="M181" s="89">
        <f t="shared" si="4"/>
        <v>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v>10</v>
      </c>
      <c r="M182" s="89">
        <f t="shared" si="4"/>
        <v>10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130">
        <v>246</v>
      </c>
      <c r="D183" s="147" t="s">
        <v>179</v>
      </c>
      <c r="E183" s="132" t="s">
        <v>235</v>
      </c>
      <c r="F183" s="132" t="s">
        <v>490</v>
      </c>
      <c r="G183" s="132" t="s">
        <v>533</v>
      </c>
      <c r="H183" s="133" t="s">
        <v>240</v>
      </c>
      <c r="I183" s="133">
        <v>20</v>
      </c>
      <c r="J183" s="133">
        <v>30</v>
      </c>
      <c r="K183" s="134">
        <v>114.66</v>
      </c>
      <c r="L183" s="106">
        <v>10</v>
      </c>
      <c r="M183" s="89">
        <f t="shared" si="4"/>
        <v>0</v>
      </c>
      <c r="N183" s="49" t="str">
        <f t="shared" si="5"/>
        <v>OK</v>
      </c>
      <c r="O183" s="105"/>
      <c r="P183" s="105">
        <v>10</v>
      </c>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c r="M184" s="89">
        <f t="shared" si="4"/>
        <v>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c r="M185" s="89">
        <f t="shared" si="4"/>
        <v>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v>20</v>
      </c>
      <c r="M186" s="89">
        <f t="shared" si="4"/>
        <v>20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130">
        <v>251</v>
      </c>
      <c r="D188" s="147" t="s">
        <v>183</v>
      </c>
      <c r="E188" s="132" t="s">
        <v>235</v>
      </c>
      <c r="F188" s="132" t="s">
        <v>362</v>
      </c>
      <c r="G188" s="132">
        <v>7003</v>
      </c>
      <c r="H188" s="133" t="s">
        <v>31</v>
      </c>
      <c r="I188" s="133">
        <v>20</v>
      </c>
      <c r="J188" s="133">
        <v>30</v>
      </c>
      <c r="K188" s="134">
        <v>105.15</v>
      </c>
      <c r="L188" s="106">
        <v>50</v>
      </c>
      <c r="M188" s="89">
        <f t="shared" si="4"/>
        <v>40</v>
      </c>
      <c r="N188" s="49" t="str">
        <f t="shared" si="5"/>
        <v>OK</v>
      </c>
      <c r="O188" s="105"/>
      <c r="P188" s="105">
        <v>10</v>
      </c>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130">
        <v>252</v>
      </c>
      <c r="D189" s="135" t="s">
        <v>184</v>
      </c>
      <c r="E189" s="132" t="s">
        <v>235</v>
      </c>
      <c r="F189" s="132" t="s">
        <v>363</v>
      </c>
      <c r="G189" s="132" t="s">
        <v>364</v>
      </c>
      <c r="H189" s="133" t="s">
        <v>240</v>
      </c>
      <c r="I189" s="133">
        <v>20</v>
      </c>
      <c r="J189" s="133">
        <v>30</v>
      </c>
      <c r="K189" s="134">
        <v>5.74</v>
      </c>
      <c r="L189" s="106">
        <v>100</v>
      </c>
      <c r="M189" s="89">
        <f t="shared" si="4"/>
        <v>80</v>
      </c>
      <c r="N189" s="49" t="str">
        <f t="shared" si="5"/>
        <v>OK</v>
      </c>
      <c r="O189" s="105"/>
      <c r="P189" s="105">
        <v>20</v>
      </c>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130">
        <v>253</v>
      </c>
      <c r="D190" s="135" t="s">
        <v>185</v>
      </c>
      <c r="E190" s="132" t="s">
        <v>235</v>
      </c>
      <c r="F190" s="132" t="s">
        <v>363</v>
      </c>
      <c r="G190" s="132" t="s">
        <v>364</v>
      </c>
      <c r="H190" s="133" t="s">
        <v>240</v>
      </c>
      <c r="I190" s="133">
        <v>20</v>
      </c>
      <c r="J190" s="133">
        <v>30</v>
      </c>
      <c r="K190" s="134">
        <v>8</v>
      </c>
      <c r="L190" s="106">
        <v>100</v>
      </c>
      <c r="M190" s="89">
        <f t="shared" si="4"/>
        <v>80</v>
      </c>
      <c r="N190" s="49" t="str">
        <f t="shared" si="5"/>
        <v>OK</v>
      </c>
      <c r="O190" s="105"/>
      <c r="P190" s="105">
        <v>20</v>
      </c>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c r="M192" s="89">
        <f t="shared" si="4"/>
        <v>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ref="M196:M259" si="6">L196-(SUM(O196:AK196))</f>
        <v>0</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c r="M202" s="89">
        <f t="shared" si="6"/>
        <v>0</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c r="M203" s="89">
        <f t="shared" si="6"/>
        <v>0</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c r="M204" s="89">
        <f t="shared" si="6"/>
        <v>0</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v>2</v>
      </c>
      <c r="M205" s="89">
        <f t="shared" si="6"/>
        <v>2</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v>4</v>
      </c>
      <c r="M206" s="89">
        <f t="shared" si="6"/>
        <v>4</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130">
        <v>270</v>
      </c>
      <c r="D207" s="135" t="s">
        <v>190</v>
      </c>
      <c r="E207" s="133" t="s">
        <v>235</v>
      </c>
      <c r="F207" s="133" t="s">
        <v>366</v>
      </c>
      <c r="G207" s="132" t="s">
        <v>518</v>
      </c>
      <c r="H207" s="133" t="s">
        <v>240</v>
      </c>
      <c r="I207" s="133">
        <v>20</v>
      </c>
      <c r="J207" s="133">
        <v>30</v>
      </c>
      <c r="K207" s="134">
        <v>255</v>
      </c>
      <c r="L207" s="106">
        <v>4</v>
      </c>
      <c r="M207" s="89">
        <f t="shared" si="6"/>
        <v>3</v>
      </c>
      <c r="N207" s="49" t="str">
        <f t="shared" si="7"/>
        <v>OK</v>
      </c>
      <c r="O207" s="105"/>
      <c r="P207" s="105">
        <v>1</v>
      </c>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c r="M208" s="89">
        <f t="shared" si="6"/>
        <v>0</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c r="M209" s="89">
        <f t="shared" si="6"/>
        <v>0</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80</v>
      </c>
      <c r="M210" s="89">
        <f t="shared" si="6"/>
        <v>80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40</v>
      </c>
      <c r="M211" s="89">
        <f t="shared" si="6"/>
        <v>40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c r="M213" s="89">
        <f t="shared" si="6"/>
        <v>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c r="M214" s="89">
        <f t="shared" si="6"/>
        <v>0</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c r="M215" s="89">
        <f t="shared" si="6"/>
        <v>0</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c r="M216" s="89">
        <f t="shared" si="6"/>
        <v>0</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c r="M217" s="89">
        <f t="shared" si="6"/>
        <v>0</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v>50</v>
      </c>
      <c r="M218" s="89">
        <f t="shared" si="6"/>
        <v>50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130">
        <v>282</v>
      </c>
      <c r="D219" s="135" t="s">
        <v>47</v>
      </c>
      <c r="E219" s="132" t="s">
        <v>235</v>
      </c>
      <c r="F219" s="132" t="s">
        <v>359</v>
      </c>
      <c r="G219" s="132" t="s">
        <v>360</v>
      </c>
      <c r="H219" s="136" t="s">
        <v>31</v>
      </c>
      <c r="I219" s="133">
        <v>20</v>
      </c>
      <c r="J219" s="133">
        <v>30</v>
      </c>
      <c r="K219" s="134">
        <v>12.46</v>
      </c>
      <c r="L219" s="106">
        <v>50</v>
      </c>
      <c r="M219" s="89">
        <f t="shared" si="6"/>
        <v>30</v>
      </c>
      <c r="N219" s="49" t="str">
        <f t="shared" si="7"/>
        <v>OK</v>
      </c>
      <c r="O219" s="105"/>
      <c r="P219" s="105">
        <v>20</v>
      </c>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130">
        <v>283</v>
      </c>
      <c r="D220" s="135" t="s">
        <v>198</v>
      </c>
      <c r="E220" s="132" t="s">
        <v>235</v>
      </c>
      <c r="F220" s="132" t="s">
        <v>359</v>
      </c>
      <c r="G220" s="132" t="s">
        <v>360</v>
      </c>
      <c r="H220" s="136" t="s">
        <v>243</v>
      </c>
      <c r="I220" s="133">
        <v>20</v>
      </c>
      <c r="J220" s="133">
        <v>30</v>
      </c>
      <c r="K220" s="134">
        <v>13.14</v>
      </c>
      <c r="L220" s="106">
        <v>50</v>
      </c>
      <c r="M220" s="89">
        <f t="shared" si="6"/>
        <v>25</v>
      </c>
      <c r="N220" s="49" t="str">
        <f t="shared" si="7"/>
        <v>OK</v>
      </c>
      <c r="O220" s="105"/>
      <c r="P220" s="105">
        <v>25</v>
      </c>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c r="M221" s="89">
        <f t="shared" si="6"/>
        <v>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v>4</v>
      </c>
      <c r="M227" s="89">
        <f t="shared" si="6"/>
        <v>4</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v>2</v>
      </c>
      <c r="M228" s="89">
        <f t="shared" si="6"/>
        <v>2</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130">
        <v>292</v>
      </c>
      <c r="D229" s="135" t="s">
        <v>307</v>
      </c>
      <c r="E229" s="132" t="s">
        <v>235</v>
      </c>
      <c r="F229" s="132" t="s">
        <v>355</v>
      </c>
      <c r="G229" s="132" t="s">
        <v>539</v>
      </c>
      <c r="H229" s="146" t="s">
        <v>243</v>
      </c>
      <c r="I229" s="133">
        <v>20</v>
      </c>
      <c r="J229" s="133">
        <v>30</v>
      </c>
      <c r="K229" s="134">
        <v>275</v>
      </c>
      <c r="L229" s="106">
        <v>20</v>
      </c>
      <c r="M229" s="89">
        <f t="shared" si="6"/>
        <v>18</v>
      </c>
      <c r="N229" s="49" t="str">
        <f t="shared" si="7"/>
        <v>OK</v>
      </c>
      <c r="O229" s="105"/>
      <c r="P229" s="105">
        <v>2</v>
      </c>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v>2</v>
      </c>
      <c r="M238" s="89">
        <f t="shared" si="6"/>
        <v>2</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v>2</v>
      </c>
      <c r="M239" s="89">
        <f t="shared" si="6"/>
        <v>2</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130">
        <v>305</v>
      </c>
      <c r="D242" s="135" t="s">
        <v>319</v>
      </c>
      <c r="E242" s="133" t="s">
        <v>235</v>
      </c>
      <c r="F242" s="133" t="s">
        <v>355</v>
      </c>
      <c r="G242" s="132" t="s">
        <v>543</v>
      </c>
      <c r="H242" s="133" t="s">
        <v>240</v>
      </c>
      <c r="I242" s="133">
        <v>20</v>
      </c>
      <c r="J242" s="133">
        <v>30</v>
      </c>
      <c r="K242" s="134">
        <v>42.73</v>
      </c>
      <c r="L242" s="106">
        <v>10</v>
      </c>
      <c r="M242" s="89">
        <f t="shared" si="6"/>
        <v>0</v>
      </c>
      <c r="N242" s="49" t="str">
        <f t="shared" si="7"/>
        <v>OK</v>
      </c>
      <c r="O242" s="105"/>
      <c r="P242" s="105">
        <v>10</v>
      </c>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c r="M243" s="89">
        <f t="shared" si="6"/>
        <v>0</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c r="M244" s="89">
        <f t="shared" si="6"/>
        <v>0</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c r="M245" s="89">
        <f t="shared" si="6"/>
        <v>0</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c r="M247" s="89">
        <f t="shared" si="6"/>
        <v>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c r="M248" s="89">
        <f t="shared" si="6"/>
        <v>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130">
        <v>318</v>
      </c>
      <c r="D255" s="135" t="s">
        <v>429</v>
      </c>
      <c r="E255" s="132" t="s">
        <v>235</v>
      </c>
      <c r="F255" s="132" t="s">
        <v>551</v>
      </c>
      <c r="G255" s="132" t="s">
        <v>552</v>
      </c>
      <c r="H255" s="133" t="s">
        <v>240</v>
      </c>
      <c r="I255" s="133">
        <v>20</v>
      </c>
      <c r="J255" s="133">
        <v>30</v>
      </c>
      <c r="K255" s="134">
        <v>8.8000000000000007</v>
      </c>
      <c r="L255" s="106">
        <v>100</v>
      </c>
      <c r="M255" s="89">
        <f t="shared" si="6"/>
        <v>0</v>
      </c>
      <c r="N255" s="49" t="str">
        <f t="shared" si="7"/>
        <v>OK</v>
      </c>
      <c r="O255" s="105"/>
      <c r="P255" s="105">
        <v>100</v>
      </c>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c r="M257" s="89">
        <f t="shared" si="6"/>
        <v>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c r="M265" s="89">
        <f t="shared" si="8"/>
        <v>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c r="M268" s="89">
        <f t="shared" si="8"/>
        <v>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c r="M272" s="89">
        <f t="shared" si="8"/>
        <v>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c r="M273" s="89">
        <f t="shared" si="8"/>
        <v>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130">
        <v>337</v>
      </c>
      <c r="D274" s="135" t="s">
        <v>440</v>
      </c>
      <c r="E274" s="132" t="s">
        <v>235</v>
      </c>
      <c r="F274" s="132" t="s">
        <v>568</v>
      </c>
      <c r="G274" s="132" t="s">
        <v>558</v>
      </c>
      <c r="H274" s="132" t="s">
        <v>240</v>
      </c>
      <c r="I274" s="133">
        <v>20</v>
      </c>
      <c r="J274" s="133">
        <v>30</v>
      </c>
      <c r="K274" s="134">
        <v>12.5</v>
      </c>
      <c r="L274" s="106">
        <v>300</v>
      </c>
      <c r="M274" s="89">
        <f t="shared" si="8"/>
        <v>100</v>
      </c>
      <c r="N274" s="49" t="str">
        <f t="shared" si="9"/>
        <v>OK</v>
      </c>
      <c r="O274" s="105"/>
      <c r="P274" s="105">
        <v>200</v>
      </c>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3">
        <v>338</v>
      </c>
      <c r="D275" s="64" t="s">
        <v>441</v>
      </c>
      <c r="E275" s="140" t="s">
        <v>235</v>
      </c>
      <c r="F275" s="140" t="s">
        <v>257</v>
      </c>
      <c r="G275" s="140" t="s">
        <v>557</v>
      </c>
      <c r="H275" s="52" t="s">
        <v>240</v>
      </c>
      <c r="I275" s="52">
        <v>20</v>
      </c>
      <c r="J275" s="52">
        <v>30</v>
      </c>
      <c r="K275" s="141">
        <v>43</v>
      </c>
      <c r="L275" s="106">
        <v>150</v>
      </c>
      <c r="M275" s="89">
        <f t="shared" si="8"/>
        <v>150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8">
        <v>339</v>
      </c>
      <c r="D276" s="64" t="s">
        <v>442</v>
      </c>
      <c r="E276" s="140" t="s">
        <v>235</v>
      </c>
      <c r="F276" s="140" t="s">
        <v>257</v>
      </c>
      <c r="G276" s="140" t="s">
        <v>553</v>
      </c>
      <c r="H276" s="52" t="s">
        <v>240</v>
      </c>
      <c r="I276" s="52">
        <v>20</v>
      </c>
      <c r="J276" s="52">
        <v>30</v>
      </c>
      <c r="K276" s="141">
        <v>9</v>
      </c>
      <c r="L276" s="106"/>
      <c r="M276" s="89">
        <f t="shared" si="8"/>
        <v>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c r="M277" s="89">
        <f t="shared" si="8"/>
        <v>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300</v>
      </c>
      <c r="M278" s="89">
        <f t="shared" si="8"/>
        <v>300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150</v>
      </c>
      <c r="M279" s="89">
        <f t="shared" si="8"/>
        <v>150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c r="M284" s="89">
        <f t="shared" si="8"/>
        <v>0</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c r="M285" s="89">
        <f t="shared" si="8"/>
        <v>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c r="M286" s="89">
        <f t="shared" si="8"/>
        <v>0</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c r="M287" s="89">
        <f t="shared" si="8"/>
        <v>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c r="M288" s="89">
        <f t="shared" si="8"/>
        <v>0</v>
      </c>
      <c r="N288" s="49" t="str">
        <f t="shared" si="9"/>
        <v>OK</v>
      </c>
      <c r="O288" s="105"/>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c r="M289" s="89">
        <f t="shared" si="8"/>
        <v>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v>100</v>
      </c>
      <c r="M291" s="89">
        <f t="shared" si="8"/>
        <v>100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v>10</v>
      </c>
      <c r="M294" s="89">
        <f t="shared" si="8"/>
        <v>10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v>10</v>
      </c>
      <c r="M295" s="89">
        <f t="shared" si="8"/>
        <v>10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c r="M297" s="89">
        <f t="shared" si="8"/>
        <v>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20</v>
      </c>
      <c r="M298" s="89">
        <f t="shared" si="8"/>
        <v>20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v>20</v>
      </c>
      <c r="M299" s="89">
        <f t="shared" si="8"/>
        <v>20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v>20</v>
      </c>
      <c r="M300" s="89">
        <f t="shared" si="8"/>
        <v>20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c r="M301" s="89">
        <f t="shared" si="8"/>
        <v>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c r="M305" s="89">
        <f t="shared" si="8"/>
        <v>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c r="M313" s="89">
        <f t="shared" si="8"/>
        <v>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c r="M314" s="89">
        <f t="shared" si="8"/>
        <v>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c r="M315" s="89">
        <f t="shared" si="8"/>
        <v>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c r="M325" s="89">
        <f t="shared" si="10"/>
        <v>0</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c r="M328" s="89">
        <f t="shared" si="10"/>
        <v>0</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c r="M329" s="89">
        <f t="shared" si="10"/>
        <v>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v>5</v>
      </c>
      <c r="M332" s="89">
        <f t="shared" si="10"/>
        <v>5</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c r="M333" s="89">
        <f t="shared" si="10"/>
        <v>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c r="M334" s="89">
        <f t="shared" si="10"/>
        <v>0</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130">
        <v>400</v>
      </c>
      <c r="D337" s="151" t="s">
        <v>233</v>
      </c>
      <c r="E337" s="152" t="s">
        <v>235</v>
      </c>
      <c r="F337" s="152" t="s">
        <v>257</v>
      </c>
      <c r="G337" s="153" t="s">
        <v>600</v>
      </c>
      <c r="H337" s="154" t="s">
        <v>31</v>
      </c>
      <c r="I337" s="133">
        <v>20</v>
      </c>
      <c r="J337" s="133">
        <v>30</v>
      </c>
      <c r="K337" s="155">
        <v>4.28</v>
      </c>
      <c r="L337" s="91">
        <v>50</v>
      </c>
      <c r="M337" s="89">
        <f t="shared" si="10"/>
        <v>0</v>
      </c>
      <c r="N337" s="49" t="str">
        <f t="shared" si="11"/>
        <v>OK</v>
      </c>
      <c r="O337" s="156">
        <v>50</v>
      </c>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130">
        <v>401</v>
      </c>
      <c r="D338" s="151" t="s">
        <v>82</v>
      </c>
      <c r="E338" s="152" t="s">
        <v>235</v>
      </c>
      <c r="F338" s="152" t="s">
        <v>257</v>
      </c>
      <c r="G338" s="153" t="s">
        <v>600</v>
      </c>
      <c r="H338" s="154" t="s">
        <v>31</v>
      </c>
      <c r="I338" s="133">
        <v>20</v>
      </c>
      <c r="J338" s="133">
        <v>30</v>
      </c>
      <c r="K338" s="155">
        <v>4.8</v>
      </c>
      <c r="L338" s="91">
        <v>50</v>
      </c>
      <c r="M338" s="89">
        <f t="shared" si="10"/>
        <v>0</v>
      </c>
      <c r="N338" s="49" t="str">
        <f t="shared" si="11"/>
        <v>OK</v>
      </c>
      <c r="O338" s="156">
        <v>50</v>
      </c>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v>2</v>
      </c>
      <c r="M339" s="89">
        <f t="shared" si="10"/>
        <v>2</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306">
    <cfRule type="cellIs" dxfId="94" priority="7" stopIfTrue="1" operator="greaterThan">
      <formula>0</formula>
    </cfRule>
    <cfRule type="cellIs" dxfId="93" priority="8" stopIfTrue="1" operator="greaterThan">
      <formula>0</formula>
    </cfRule>
    <cfRule type="cellIs" dxfId="92" priority="9" stopIfTrue="1" operator="greaterThan">
      <formula>0</formula>
    </cfRule>
  </conditionalFormatting>
  <conditionalFormatting sqref="AA5:AK9">
    <cfRule type="cellIs" dxfId="91" priority="4" stopIfTrue="1" operator="greaterThan">
      <formula>0</formula>
    </cfRule>
    <cfRule type="cellIs" dxfId="90" priority="5" stopIfTrue="1" operator="greaterThan">
      <formula>0</formula>
    </cfRule>
    <cfRule type="cellIs" dxfId="89" priority="6" stopIfTrue="1" operator="greaterThan">
      <formula>0</formula>
    </cfRule>
  </conditionalFormatting>
  <conditionalFormatting sqref="Q301:Q339">
    <cfRule type="cellIs" dxfId="88" priority="2" operator="greaterThan">
      <formula>0</formula>
    </cfRule>
    <cfRule type="cellIs" priority="3" operator="greaterThan">
      <formula>0</formula>
    </cfRule>
  </conditionalFormatting>
  <conditionalFormatting sqref="S4:AK339">
    <cfRule type="cellIs" dxfId="87" priority="1" operator="greaterThan">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9"/>
  <sheetViews>
    <sheetView zoomScale="60" zoomScaleNormal="60" workbookViewId="0">
      <selection activeCell="E51" sqref="E51"/>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609</v>
      </c>
      <c r="M1" s="237"/>
      <c r="N1" s="238"/>
      <c r="O1" s="231" t="s">
        <v>651</v>
      </c>
      <c r="P1" s="231" t="s">
        <v>652</v>
      </c>
      <c r="Q1" s="231" t="s">
        <v>653</v>
      </c>
      <c r="R1" s="231" t="s">
        <v>654</v>
      </c>
      <c r="S1" s="231" t="s">
        <v>604</v>
      </c>
      <c r="T1" s="231" t="s">
        <v>655</v>
      </c>
      <c r="U1" s="231" t="s">
        <v>656</v>
      </c>
      <c r="V1" s="231" t="s">
        <v>657</v>
      </c>
      <c r="W1" s="231" t="s">
        <v>658</v>
      </c>
      <c r="X1" s="231" t="s">
        <v>659</v>
      </c>
      <c r="Y1" s="231" t="s">
        <v>660</v>
      </c>
      <c r="Z1" s="231" t="s">
        <v>604</v>
      </c>
      <c r="AA1" s="231" t="s">
        <v>661</v>
      </c>
      <c r="AB1" s="231" t="s">
        <v>662</v>
      </c>
      <c r="AC1" s="231" t="s">
        <v>663</v>
      </c>
      <c r="AD1" s="231" t="s">
        <v>664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44455</v>
      </c>
      <c r="P3" s="103">
        <v>44455</v>
      </c>
      <c r="Q3" s="103">
        <v>44831</v>
      </c>
      <c r="R3" s="103">
        <v>44475</v>
      </c>
      <c r="S3" s="103">
        <v>44497</v>
      </c>
      <c r="T3" s="103">
        <v>44509</v>
      </c>
      <c r="U3" s="103">
        <v>44510</v>
      </c>
      <c r="V3" s="103">
        <v>44516</v>
      </c>
      <c r="W3" s="103">
        <v>44516</v>
      </c>
      <c r="X3" s="103">
        <v>44516</v>
      </c>
      <c r="Y3" s="103">
        <v>44516</v>
      </c>
      <c r="Z3" s="103">
        <v>44516</v>
      </c>
      <c r="AA3" s="103">
        <v>44595</v>
      </c>
      <c r="AB3" s="103">
        <v>44630</v>
      </c>
      <c r="AC3" s="103">
        <v>44630</v>
      </c>
      <c r="AD3" s="103">
        <v>44637</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260">
        <v>200</v>
      </c>
      <c r="M4" s="89">
        <f t="shared" ref="M4:M67" si="0">L4-(SUM(O4:AK4))</f>
        <v>150</v>
      </c>
      <c r="N4" s="49" t="str">
        <f>IF(M4&lt;0,"ATENÇÃO","OK")</f>
        <v>OK</v>
      </c>
      <c r="O4" s="261"/>
      <c r="P4" s="105"/>
      <c r="Q4" s="108"/>
      <c r="R4" s="105"/>
      <c r="S4" s="108"/>
      <c r="T4" s="108"/>
      <c r="U4" s="108"/>
      <c r="V4" s="108"/>
      <c r="W4" s="108">
        <v>50</v>
      </c>
      <c r="X4" s="108"/>
      <c r="Y4" s="108"/>
      <c r="Z4" s="262"/>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260">
        <v>300</v>
      </c>
      <c r="M5" s="89">
        <f t="shared" si="0"/>
        <v>250</v>
      </c>
      <c r="N5" s="49" t="str">
        <f t="shared" ref="N5:N68" si="1">IF(M5&lt;0,"ATENÇÃO","OK")</f>
        <v>OK</v>
      </c>
      <c r="O5" s="261"/>
      <c r="P5" s="105"/>
      <c r="Q5" s="108"/>
      <c r="R5" s="105"/>
      <c r="S5" s="108"/>
      <c r="T5" s="108"/>
      <c r="U5" s="108"/>
      <c r="V5" s="108"/>
      <c r="W5" s="108">
        <v>50</v>
      </c>
      <c r="X5" s="108"/>
      <c r="Y5" s="108"/>
      <c r="Z5" s="262"/>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260">
        <v>100</v>
      </c>
      <c r="M6" s="89">
        <f t="shared" si="0"/>
        <v>50</v>
      </c>
      <c r="N6" s="49" t="str">
        <f t="shared" si="1"/>
        <v>OK</v>
      </c>
      <c r="O6" s="261"/>
      <c r="P6" s="105"/>
      <c r="Q6" s="108"/>
      <c r="R6" s="105"/>
      <c r="S6" s="108"/>
      <c r="T6" s="108"/>
      <c r="U6" s="108"/>
      <c r="V6" s="108"/>
      <c r="W6" s="108">
        <v>50</v>
      </c>
      <c r="X6" s="108"/>
      <c r="Y6" s="108"/>
      <c r="Z6" s="262"/>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260">
        <v>600</v>
      </c>
      <c r="M7" s="89">
        <f t="shared" si="0"/>
        <v>499</v>
      </c>
      <c r="N7" s="49" t="str">
        <f t="shared" si="1"/>
        <v>OK</v>
      </c>
      <c r="O7" s="261"/>
      <c r="P7" s="105"/>
      <c r="Q7" s="108"/>
      <c r="R7" s="105"/>
      <c r="S7" s="108"/>
      <c r="T7" s="108">
        <v>51</v>
      </c>
      <c r="U7" s="108"/>
      <c r="V7" s="108"/>
      <c r="W7" s="108">
        <v>50</v>
      </c>
      <c r="X7" s="108"/>
      <c r="Y7" s="108"/>
      <c r="Z7" s="262"/>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260">
        <v>300</v>
      </c>
      <c r="M8" s="89">
        <f t="shared" si="0"/>
        <v>250</v>
      </c>
      <c r="N8" s="49" t="str">
        <f t="shared" si="1"/>
        <v>OK</v>
      </c>
      <c r="O8" s="261"/>
      <c r="P8" s="105"/>
      <c r="Q8" s="108"/>
      <c r="R8" s="105"/>
      <c r="S8" s="108"/>
      <c r="T8" s="108"/>
      <c r="U8" s="108"/>
      <c r="V8" s="108"/>
      <c r="W8" s="108">
        <v>50</v>
      </c>
      <c r="X8" s="108"/>
      <c r="Y8" s="108"/>
      <c r="Z8" s="262"/>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260">
        <v>100</v>
      </c>
      <c r="M9" s="89">
        <f t="shared" si="0"/>
        <v>100</v>
      </c>
      <c r="N9" s="49" t="str">
        <f t="shared" si="1"/>
        <v>OK</v>
      </c>
      <c r="O9" s="261"/>
      <c r="P9" s="105"/>
      <c r="Q9" s="108"/>
      <c r="R9" s="105"/>
      <c r="S9" s="108"/>
      <c r="T9" s="108"/>
      <c r="U9" s="108"/>
      <c r="V9" s="108"/>
      <c r="W9" s="108"/>
      <c r="X9" s="108"/>
      <c r="Y9" s="108"/>
      <c r="Z9" s="262"/>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260">
        <v>600</v>
      </c>
      <c r="M10" s="89">
        <f t="shared" si="0"/>
        <v>500</v>
      </c>
      <c r="N10" s="49" t="str">
        <f t="shared" si="1"/>
        <v>OK</v>
      </c>
      <c r="O10" s="261"/>
      <c r="P10" s="105"/>
      <c r="Q10" s="108"/>
      <c r="R10" s="105"/>
      <c r="S10" s="108"/>
      <c r="T10" s="108"/>
      <c r="U10" s="108"/>
      <c r="V10" s="108"/>
      <c r="W10" s="108">
        <v>100</v>
      </c>
      <c r="X10" s="108"/>
      <c r="Y10" s="108"/>
      <c r="Z10" s="262"/>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260">
        <v>150</v>
      </c>
      <c r="M11" s="89">
        <f t="shared" si="0"/>
        <v>150</v>
      </c>
      <c r="N11" s="49" t="str">
        <f t="shared" si="1"/>
        <v>OK</v>
      </c>
      <c r="O11" s="261"/>
      <c r="P11" s="105"/>
      <c r="Q11" s="108"/>
      <c r="R11" s="105"/>
      <c r="S11" s="108"/>
      <c r="T11" s="108"/>
      <c r="U11" s="108"/>
      <c r="V11" s="108"/>
      <c r="W11" s="108"/>
      <c r="X11" s="108"/>
      <c r="Y11" s="108"/>
      <c r="Z11" s="262"/>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260">
        <v>100</v>
      </c>
      <c r="M12" s="89">
        <f t="shared" si="0"/>
        <v>100</v>
      </c>
      <c r="N12" s="49" t="str">
        <f t="shared" si="1"/>
        <v>OK</v>
      </c>
      <c r="O12" s="261"/>
      <c r="P12" s="105"/>
      <c r="Q12" s="108"/>
      <c r="R12" s="105"/>
      <c r="S12" s="108"/>
      <c r="T12" s="108"/>
      <c r="U12" s="108"/>
      <c r="V12" s="108"/>
      <c r="W12" s="108"/>
      <c r="X12" s="108"/>
      <c r="Y12" s="108"/>
      <c r="Z12" s="262"/>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260">
        <v>400</v>
      </c>
      <c r="M13" s="89">
        <f t="shared" si="0"/>
        <v>350</v>
      </c>
      <c r="N13" s="49" t="str">
        <f t="shared" si="1"/>
        <v>OK</v>
      </c>
      <c r="O13" s="261"/>
      <c r="P13" s="105"/>
      <c r="Q13" s="108"/>
      <c r="R13" s="105"/>
      <c r="S13" s="108"/>
      <c r="T13" s="108"/>
      <c r="U13" s="108"/>
      <c r="V13" s="108"/>
      <c r="W13" s="108">
        <v>50</v>
      </c>
      <c r="X13" s="108"/>
      <c r="Y13" s="108"/>
      <c r="Z13" s="262"/>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260">
        <v>200</v>
      </c>
      <c r="M14" s="89">
        <f t="shared" si="0"/>
        <v>150</v>
      </c>
      <c r="N14" s="49" t="str">
        <f t="shared" si="1"/>
        <v>OK</v>
      </c>
      <c r="O14" s="261"/>
      <c r="P14" s="105"/>
      <c r="Q14" s="108"/>
      <c r="R14" s="105"/>
      <c r="S14" s="108"/>
      <c r="T14" s="108"/>
      <c r="U14" s="108"/>
      <c r="V14" s="108"/>
      <c r="W14" s="108">
        <v>50</v>
      </c>
      <c r="X14" s="108"/>
      <c r="Y14" s="108"/>
      <c r="Z14" s="262"/>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260">
        <v>300</v>
      </c>
      <c r="M15" s="89">
        <f t="shared" si="0"/>
        <v>300</v>
      </c>
      <c r="N15" s="49" t="str">
        <f t="shared" si="1"/>
        <v>OK</v>
      </c>
      <c r="O15" s="261"/>
      <c r="P15" s="105"/>
      <c r="Q15" s="108"/>
      <c r="R15" s="105"/>
      <c r="S15" s="108"/>
      <c r="T15" s="108"/>
      <c r="U15" s="108"/>
      <c r="V15" s="108"/>
      <c r="W15" s="108"/>
      <c r="X15" s="108"/>
      <c r="Y15" s="108"/>
      <c r="Z15" s="262"/>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260">
        <v>30</v>
      </c>
      <c r="M16" s="89">
        <f t="shared" si="0"/>
        <v>30</v>
      </c>
      <c r="N16" s="49" t="str">
        <f t="shared" si="1"/>
        <v>OK</v>
      </c>
      <c r="O16" s="261"/>
      <c r="P16" s="105"/>
      <c r="Q16" s="108"/>
      <c r="R16" s="105"/>
      <c r="S16" s="108"/>
      <c r="T16" s="108"/>
      <c r="U16" s="108"/>
      <c r="V16" s="108"/>
      <c r="W16" s="108"/>
      <c r="X16" s="108"/>
      <c r="Y16" s="108"/>
      <c r="Z16" s="262"/>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260"/>
      <c r="M17" s="89">
        <f t="shared" si="0"/>
        <v>0</v>
      </c>
      <c r="N17" s="49" t="str">
        <f t="shared" si="1"/>
        <v>OK</v>
      </c>
      <c r="O17" s="261"/>
      <c r="P17" s="105"/>
      <c r="Q17" s="108"/>
      <c r="R17" s="105"/>
      <c r="S17" s="108"/>
      <c r="T17" s="108"/>
      <c r="U17" s="108"/>
      <c r="V17" s="108"/>
      <c r="W17" s="108"/>
      <c r="X17" s="108"/>
      <c r="Y17" s="108"/>
      <c r="Z17" s="262"/>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260">
        <v>20</v>
      </c>
      <c r="M18" s="89">
        <f t="shared" si="0"/>
        <v>20</v>
      </c>
      <c r="N18" s="49" t="str">
        <f t="shared" si="1"/>
        <v>OK</v>
      </c>
      <c r="O18" s="261"/>
      <c r="P18" s="105"/>
      <c r="Q18" s="108"/>
      <c r="R18" s="105"/>
      <c r="S18" s="108"/>
      <c r="T18" s="108"/>
      <c r="U18" s="108"/>
      <c r="V18" s="108"/>
      <c r="W18" s="108"/>
      <c r="X18" s="108"/>
      <c r="Y18" s="108"/>
      <c r="Z18" s="262"/>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260">
        <v>50</v>
      </c>
      <c r="M19" s="89">
        <f t="shared" si="0"/>
        <v>40</v>
      </c>
      <c r="N19" s="49" t="str">
        <f t="shared" si="1"/>
        <v>OK</v>
      </c>
      <c r="O19" s="261"/>
      <c r="P19" s="105"/>
      <c r="Q19" s="108"/>
      <c r="R19" s="105"/>
      <c r="S19" s="108"/>
      <c r="T19" s="108"/>
      <c r="U19" s="108"/>
      <c r="V19" s="108"/>
      <c r="W19" s="108">
        <v>10</v>
      </c>
      <c r="X19" s="108"/>
      <c r="Y19" s="108"/>
      <c r="Z19" s="262"/>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260">
        <v>10</v>
      </c>
      <c r="M20" s="89">
        <f t="shared" si="0"/>
        <v>10</v>
      </c>
      <c r="N20" s="49" t="str">
        <f t="shared" si="1"/>
        <v>OK</v>
      </c>
      <c r="O20" s="261"/>
      <c r="P20" s="105"/>
      <c r="Q20" s="108"/>
      <c r="R20" s="105"/>
      <c r="S20" s="108"/>
      <c r="T20" s="108"/>
      <c r="U20" s="108"/>
      <c r="V20" s="108"/>
      <c r="W20" s="108"/>
      <c r="X20" s="108"/>
      <c r="Y20" s="108"/>
      <c r="Z20" s="262"/>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260"/>
      <c r="M21" s="89">
        <f t="shared" si="0"/>
        <v>0</v>
      </c>
      <c r="N21" s="49" t="str">
        <f t="shared" si="1"/>
        <v>OK</v>
      </c>
      <c r="O21" s="261"/>
      <c r="P21" s="105"/>
      <c r="Q21" s="108"/>
      <c r="R21" s="105"/>
      <c r="S21" s="108"/>
      <c r="T21" s="108"/>
      <c r="U21" s="108"/>
      <c r="V21" s="108"/>
      <c r="W21" s="108"/>
      <c r="X21" s="108"/>
      <c r="Y21" s="108"/>
      <c r="Z21" s="262"/>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260"/>
      <c r="M22" s="89">
        <f t="shared" si="0"/>
        <v>0</v>
      </c>
      <c r="N22" s="49" t="str">
        <f t="shared" si="1"/>
        <v>OK</v>
      </c>
      <c r="O22" s="261"/>
      <c r="P22" s="105"/>
      <c r="Q22" s="108"/>
      <c r="R22" s="105"/>
      <c r="S22" s="108"/>
      <c r="T22" s="108"/>
      <c r="U22" s="108"/>
      <c r="V22" s="108"/>
      <c r="W22" s="108"/>
      <c r="X22" s="108"/>
      <c r="Y22" s="108"/>
      <c r="Z22" s="262"/>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260"/>
      <c r="M23" s="89">
        <f t="shared" si="0"/>
        <v>0</v>
      </c>
      <c r="N23" s="49" t="str">
        <f t="shared" si="1"/>
        <v>OK</v>
      </c>
      <c r="O23" s="261"/>
      <c r="P23" s="105"/>
      <c r="Q23" s="108"/>
      <c r="R23" s="105"/>
      <c r="S23" s="108"/>
      <c r="T23" s="108"/>
      <c r="U23" s="108"/>
      <c r="V23" s="108"/>
      <c r="W23" s="108"/>
      <c r="X23" s="108"/>
      <c r="Y23" s="108"/>
      <c r="Z23" s="262"/>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260">
        <v>50</v>
      </c>
      <c r="M24" s="89">
        <f t="shared" si="0"/>
        <v>50</v>
      </c>
      <c r="N24" s="49" t="str">
        <f t="shared" si="1"/>
        <v>OK</v>
      </c>
      <c r="O24" s="261"/>
      <c r="P24" s="105"/>
      <c r="Q24" s="108"/>
      <c r="R24" s="105"/>
      <c r="S24" s="108"/>
      <c r="T24" s="108"/>
      <c r="U24" s="108"/>
      <c r="V24" s="108"/>
      <c r="W24" s="108"/>
      <c r="X24" s="108"/>
      <c r="Y24" s="108"/>
      <c r="Z24" s="262"/>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260">
        <v>50</v>
      </c>
      <c r="M25" s="89">
        <f t="shared" si="0"/>
        <v>50</v>
      </c>
      <c r="N25" s="49" t="str">
        <f t="shared" si="1"/>
        <v>OK</v>
      </c>
      <c r="O25" s="261"/>
      <c r="P25" s="105"/>
      <c r="Q25" s="108"/>
      <c r="R25" s="105"/>
      <c r="S25" s="108"/>
      <c r="T25" s="108"/>
      <c r="U25" s="108"/>
      <c r="V25" s="108"/>
      <c r="W25" s="108"/>
      <c r="X25" s="108"/>
      <c r="Y25" s="108"/>
      <c r="Z25" s="262"/>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260">
        <v>50</v>
      </c>
      <c r="M26" s="89">
        <f t="shared" si="0"/>
        <v>50</v>
      </c>
      <c r="N26" s="49" t="str">
        <f t="shared" si="1"/>
        <v>OK</v>
      </c>
      <c r="O26" s="261"/>
      <c r="P26" s="105"/>
      <c r="Q26" s="108"/>
      <c r="R26" s="105"/>
      <c r="S26" s="108"/>
      <c r="T26" s="108"/>
      <c r="U26" s="108"/>
      <c r="V26" s="108"/>
      <c r="W26" s="108"/>
      <c r="X26" s="108"/>
      <c r="Y26" s="108"/>
      <c r="Z26" s="262"/>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260"/>
      <c r="M27" s="89">
        <f t="shared" si="0"/>
        <v>0</v>
      </c>
      <c r="N27" s="49" t="str">
        <f t="shared" si="1"/>
        <v>OK</v>
      </c>
      <c r="O27" s="261"/>
      <c r="P27" s="105"/>
      <c r="Q27" s="108"/>
      <c r="R27" s="105"/>
      <c r="S27" s="108"/>
      <c r="T27" s="108"/>
      <c r="U27" s="108"/>
      <c r="V27" s="108"/>
      <c r="W27" s="108"/>
      <c r="X27" s="108"/>
      <c r="Y27" s="108"/>
      <c r="Z27" s="262"/>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260">
        <v>10</v>
      </c>
      <c r="M28" s="89">
        <f t="shared" si="0"/>
        <v>10</v>
      </c>
      <c r="N28" s="49" t="str">
        <f t="shared" si="1"/>
        <v>OK</v>
      </c>
      <c r="O28" s="261"/>
      <c r="P28" s="105"/>
      <c r="Q28" s="108"/>
      <c r="R28" s="105"/>
      <c r="S28" s="108"/>
      <c r="T28" s="108"/>
      <c r="U28" s="108"/>
      <c r="V28" s="108"/>
      <c r="W28" s="108"/>
      <c r="X28" s="108"/>
      <c r="Y28" s="108"/>
      <c r="Z28" s="262"/>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260">
        <v>70</v>
      </c>
      <c r="M29" s="89">
        <f t="shared" si="0"/>
        <v>60</v>
      </c>
      <c r="N29" s="49" t="str">
        <f t="shared" si="1"/>
        <v>OK</v>
      </c>
      <c r="O29" s="261"/>
      <c r="P29" s="105"/>
      <c r="Q29" s="108"/>
      <c r="R29" s="105"/>
      <c r="S29" s="108"/>
      <c r="T29" s="108"/>
      <c r="U29" s="108"/>
      <c r="V29" s="108"/>
      <c r="W29" s="108">
        <v>10</v>
      </c>
      <c r="X29" s="108"/>
      <c r="Y29" s="108"/>
      <c r="Z29" s="262"/>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260">
        <v>60</v>
      </c>
      <c r="M30" s="89">
        <f t="shared" si="0"/>
        <v>50</v>
      </c>
      <c r="N30" s="49" t="str">
        <f t="shared" si="1"/>
        <v>OK</v>
      </c>
      <c r="O30" s="261"/>
      <c r="P30" s="105"/>
      <c r="Q30" s="108"/>
      <c r="R30" s="105"/>
      <c r="S30" s="108"/>
      <c r="T30" s="108"/>
      <c r="U30" s="108"/>
      <c r="V30" s="108"/>
      <c r="W30" s="108">
        <v>10</v>
      </c>
      <c r="X30" s="108"/>
      <c r="Y30" s="108"/>
      <c r="Z30" s="262"/>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260">
        <v>10</v>
      </c>
      <c r="M31" s="89">
        <f t="shared" si="0"/>
        <v>10</v>
      </c>
      <c r="N31" s="49" t="str">
        <f t="shared" si="1"/>
        <v>OK</v>
      </c>
      <c r="O31" s="261"/>
      <c r="P31" s="105"/>
      <c r="Q31" s="108"/>
      <c r="R31" s="105"/>
      <c r="S31" s="108"/>
      <c r="T31" s="108"/>
      <c r="U31" s="108"/>
      <c r="V31" s="108"/>
      <c r="W31" s="108"/>
      <c r="X31" s="108"/>
      <c r="Y31" s="108"/>
      <c r="Z31" s="262"/>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260">
        <v>50</v>
      </c>
      <c r="M32" s="89">
        <f t="shared" si="0"/>
        <v>40</v>
      </c>
      <c r="N32" s="49" t="str">
        <f t="shared" si="1"/>
        <v>OK</v>
      </c>
      <c r="O32" s="261"/>
      <c r="P32" s="105"/>
      <c r="Q32" s="108"/>
      <c r="R32" s="105"/>
      <c r="S32" s="108"/>
      <c r="T32" s="108"/>
      <c r="U32" s="108"/>
      <c r="V32" s="108"/>
      <c r="W32" s="108">
        <v>10</v>
      </c>
      <c r="X32" s="108"/>
      <c r="Y32" s="108"/>
      <c r="Z32" s="262"/>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260">
        <v>20</v>
      </c>
      <c r="M33" s="89">
        <f t="shared" si="0"/>
        <v>20</v>
      </c>
      <c r="N33" s="49" t="str">
        <f t="shared" si="1"/>
        <v>OK</v>
      </c>
      <c r="O33" s="261"/>
      <c r="P33" s="105"/>
      <c r="Q33" s="108"/>
      <c r="R33" s="105"/>
      <c r="S33" s="108"/>
      <c r="T33" s="108"/>
      <c r="U33" s="108"/>
      <c r="V33" s="108"/>
      <c r="W33" s="108"/>
      <c r="X33" s="108"/>
      <c r="Y33" s="108"/>
      <c r="Z33" s="262"/>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260">
        <v>50</v>
      </c>
      <c r="M34" s="89">
        <f t="shared" si="0"/>
        <v>40</v>
      </c>
      <c r="N34" s="49" t="str">
        <f t="shared" si="1"/>
        <v>OK</v>
      </c>
      <c r="O34" s="261"/>
      <c r="P34" s="105"/>
      <c r="Q34" s="108"/>
      <c r="R34" s="105"/>
      <c r="S34" s="108"/>
      <c r="T34" s="108"/>
      <c r="U34" s="108"/>
      <c r="V34" s="108"/>
      <c r="W34" s="108">
        <v>10</v>
      </c>
      <c r="X34" s="108"/>
      <c r="Y34" s="108"/>
      <c r="Z34" s="262"/>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260">
        <v>20</v>
      </c>
      <c r="M35" s="89">
        <f t="shared" si="0"/>
        <v>20</v>
      </c>
      <c r="N35" s="49" t="str">
        <f t="shared" si="1"/>
        <v>OK</v>
      </c>
      <c r="O35" s="261"/>
      <c r="P35" s="105"/>
      <c r="Q35" s="108"/>
      <c r="R35" s="105"/>
      <c r="S35" s="108"/>
      <c r="T35" s="108"/>
      <c r="U35" s="108"/>
      <c r="V35" s="108"/>
      <c r="W35" s="108"/>
      <c r="X35" s="108"/>
      <c r="Y35" s="108"/>
      <c r="Z35" s="262"/>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260">
        <v>15</v>
      </c>
      <c r="M36" s="89">
        <f t="shared" si="0"/>
        <v>15</v>
      </c>
      <c r="N36" s="49" t="str">
        <f t="shared" si="1"/>
        <v>OK</v>
      </c>
      <c r="O36" s="261"/>
      <c r="P36" s="105"/>
      <c r="Q36" s="108"/>
      <c r="R36" s="105"/>
      <c r="S36" s="108"/>
      <c r="T36" s="108"/>
      <c r="U36" s="108"/>
      <c r="V36" s="108"/>
      <c r="W36" s="108"/>
      <c r="X36" s="108"/>
      <c r="Y36" s="108"/>
      <c r="Z36" s="262"/>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260">
        <v>15</v>
      </c>
      <c r="M37" s="89">
        <f t="shared" si="0"/>
        <v>15</v>
      </c>
      <c r="N37" s="49" t="str">
        <f t="shared" si="1"/>
        <v>OK</v>
      </c>
      <c r="O37" s="261"/>
      <c r="P37" s="105"/>
      <c r="Q37" s="108"/>
      <c r="R37" s="105"/>
      <c r="S37" s="108"/>
      <c r="T37" s="108"/>
      <c r="U37" s="108"/>
      <c r="V37" s="108"/>
      <c r="W37" s="108"/>
      <c r="X37" s="108"/>
      <c r="Y37" s="108"/>
      <c r="Z37" s="262"/>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260">
        <v>5</v>
      </c>
      <c r="M38" s="89">
        <f t="shared" si="0"/>
        <v>5</v>
      </c>
      <c r="N38" s="49" t="str">
        <f t="shared" si="1"/>
        <v>OK</v>
      </c>
      <c r="O38" s="261"/>
      <c r="P38" s="105"/>
      <c r="Q38" s="108"/>
      <c r="R38" s="105"/>
      <c r="S38" s="108"/>
      <c r="T38" s="108"/>
      <c r="U38" s="108"/>
      <c r="V38" s="108"/>
      <c r="W38" s="108"/>
      <c r="X38" s="108"/>
      <c r="Y38" s="108"/>
      <c r="Z38" s="262"/>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260">
        <v>45</v>
      </c>
      <c r="M39" s="89">
        <f t="shared" si="0"/>
        <v>45</v>
      </c>
      <c r="N39" s="49" t="str">
        <f t="shared" si="1"/>
        <v>OK</v>
      </c>
      <c r="O39" s="261"/>
      <c r="P39" s="105"/>
      <c r="Q39" s="108"/>
      <c r="R39" s="105"/>
      <c r="S39" s="108"/>
      <c r="T39" s="108"/>
      <c r="U39" s="108"/>
      <c r="V39" s="108"/>
      <c r="W39" s="108"/>
      <c r="X39" s="108"/>
      <c r="Y39" s="108"/>
      <c r="Z39" s="262"/>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260">
        <v>30</v>
      </c>
      <c r="M40" s="89">
        <f t="shared" si="0"/>
        <v>25</v>
      </c>
      <c r="N40" s="49" t="str">
        <f t="shared" si="1"/>
        <v>OK</v>
      </c>
      <c r="O40" s="261"/>
      <c r="P40" s="105"/>
      <c r="Q40" s="108"/>
      <c r="R40" s="105"/>
      <c r="S40" s="108"/>
      <c r="T40" s="108"/>
      <c r="U40" s="108"/>
      <c r="V40" s="108"/>
      <c r="W40" s="108">
        <v>5</v>
      </c>
      <c r="X40" s="108"/>
      <c r="Y40" s="108"/>
      <c r="Z40" s="262"/>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260">
        <v>30</v>
      </c>
      <c r="M41" s="89">
        <f t="shared" si="0"/>
        <v>25</v>
      </c>
      <c r="N41" s="49" t="str">
        <f t="shared" si="1"/>
        <v>OK</v>
      </c>
      <c r="O41" s="261"/>
      <c r="P41" s="105"/>
      <c r="Q41" s="108"/>
      <c r="R41" s="105"/>
      <c r="S41" s="108"/>
      <c r="T41" s="108"/>
      <c r="U41" s="108"/>
      <c r="V41" s="108"/>
      <c r="W41" s="108">
        <v>5</v>
      </c>
      <c r="X41" s="108"/>
      <c r="Y41" s="108"/>
      <c r="Z41" s="262"/>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260">
        <v>30</v>
      </c>
      <c r="M42" s="89">
        <f t="shared" si="0"/>
        <v>25</v>
      </c>
      <c r="N42" s="49" t="str">
        <f t="shared" si="1"/>
        <v>OK</v>
      </c>
      <c r="O42" s="261"/>
      <c r="P42" s="105"/>
      <c r="Q42" s="108"/>
      <c r="R42" s="105"/>
      <c r="S42" s="108"/>
      <c r="T42" s="108"/>
      <c r="U42" s="108"/>
      <c r="V42" s="108"/>
      <c r="W42" s="108">
        <v>5</v>
      </c>
      <c r="X42" s="108"/>
      <c r="Y42" s="108"/>
      <c r="Z42" s="262"/>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260">
        <v>30</v>
      </c>
      <c r="M43" s="89">
        <f t="shared" si="0"/>
        <v>25</v>
      </c>
      <c r="N43" s="49" t="str">
        <f t="shared" si="1"/>
        <v>OK</v>
      </c>
      <c r="O43" s="261"/>
      <c r="P43" s="105"/>
      <c r="Q43" s="108"/>
      <c r="R43" s="105"/>
      <c r="S43" s="108"/>
      <c r="T43" s="108"/>
      <c r="U43" s="108"/>
      <c r="V43" s="108"/>
      <c r="W43" s="108">
        <v>5</v>
      </c>
      <c r="X43" s="108"/>
      <c r="Y43" s="108"/>
      <c r="Z43" s="262"/>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260"/>
      <c r="M44" s="89">
        <f t="shared" si="0"/>
        <v>0</v>
      </c>
      <c r="N44" s="49" t="str">
        <f t="shared" si="1"/>
        <v>OK</v>
      </c>
      <c r="O44" s="261"/>
      <c r="P44" s="105"/>
      <c r="Q44" s="108"/>
      <c r="R44" s="105"/>
      <c r="S44" s="108"/>
      <c r="T44" s="108"/>
      <c r="U44" s="108"/>
      <c r="V44" s="108"/>
      <c r="W44" s="108"/>
      <c r="X44" s="108"/>
      <c r="Y44" s="108"/>
      <c r="Z44" s="262"/>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260">
        <v>10</v>
      </c>
      <c r="M45" s="89">
        <f t="shared" si="0"/>
        <v>10</v>
      </c>
      <c r="N45" s="49" t="str">
        <f t="shared" si="1"/>
        <v>OK</v>
      </c>
      <c r="O45" s="261"/>
      <c r="P45" s="105"/>
      <c r="Q45" s="108"/>
      <c r="R45" s="105"/>
      <c r="S45" s="108"/>
      <c r="T45" s="108"/>
      <c r="U45" s="108"/>
      <c r="V45" s="108"/>
      <c r="W45" s="108"/>
      <c r="X45" s="108"/>
      <c r="Y45" s="108"/>
      <c r="Z45" s="262"/>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260">
        <v>10</v>
      </c>
      <c r="M46" s="89">
        <f t="shared" si="0"/>
        <v>10</v>
      </c>
      <c r="N46" s="49" t="str">
        <f t="shared" si="1"/>
        <v>OK</v>
      </c>
      <c r="O46" s="261"/>
      <c r="P46" s="105"/>
      <c r="Q46" s="108"/>
      <c r="R46" s="105"/>
      <c r="S46" s="108"/>
      <c r="T46" s="108"/>
      <c r="U46" s="108"/>
      <c r="V46" s="108"/>
      <c r="W46" s="108"/>
      <c r="X46" s="108"/>
      <c r="Y46" s="108"/>
      <c r="Z46" s="262"/>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260">
        <v>40</v>
      </c>
      <c r="M47" s="89">
        <f t="shared" si="0"/>
        <v>30</v>
      </c>
      <c r="N47" s="49" t="str">
        <f t="shared" si="1"/>
        <v>OK</v>
      </c>
      <c r="O47" s="261"/>
      <c r="P47" s="105"/>
      <c r="Q47" s="108"/>
      <c r="R47" s="105"/>
      <c r="S47" s="108"/>
      <c r="T47" s="108"/>
      <c r="U47" s="108"/>
      <c r="V47" s="108"/>
      <c r="W47" s="108">
        <v>10</v>
      </c>
      <c r="X47" s="108"/>
      <c r="Y47" s="108"/>
      <c r="Z47" s="262"/>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260">
        <v>40</v>
      </c>
      <c r="M48" s="89">
        <f t="shared" si="0"/>
        <v>30</v>
      </c>
      <c r="N48" s="49" t="str">
        <f t="shared" si="1"/>
        <v>OK</v>
      </c>
      <c r="O48" s="105"/>
      <c r="P48" s="105"/>
      <c r="Q48" s="108"/>
      <c r="R48" s="105"/>
      <c r="S48" s="108"/>
      <c r="T48" s="108"/>
      <c r="U48" s="108"/>
      <c r="V48" s="108"/>
      <c r="W48" s="108">
        <v>10</v>
      </c>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260">
        <v>1</v>
      </c>
      <c r="M49" s="89">
        <f t="shared" si="0"/>
        <v>1</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260">
        <v>50</v>
      </c>
      <c r="M50" s="89">
        <f t="shared" si="0"/>
        <v>50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260">
        <v>80</v>
      </c>
      <c r="M51" s="89">
        <f t="shared" si="0"/>
        <v>80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260">
        <v>100</v>
      </c>
      <c r="M52" s="89">
        <f t="shared" si="0"/>
        <v>100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260">
        <v>100</v>
      </c>
      <c r="M53" s="89">
        <f t="shared" si="0"/>
        <v>100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260">
        <v>30</v>
      </c>
      <c r="M54" s="89">
        <f t="shared" si="0"/>
        <v>30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260">
        <v>30</v>
      </c>
      <c r="M55" s="89">
        <f t="shared" si="0"/>
        <v>30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260">
        <v>40</v>
      </c>
      <c r="M56" s="89">
        <f t="shared" si="0"/>
        <v>40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260">
        <v>80</v>
      </c>
      <c r="M57" s="89">
        <f t="shared" si="0"/>
        <v>80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260">
        <v>40</v>
      </c>
      <c r="M58" s="89">
        <f t="shared" si="0"/>
        <v>40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260">
        <v>40</v>
      </c>
      <c r="M59" s="89">
        <f t="shared" si="0"/>
        <v>40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260">
        <v>80</v>
      </c>
      <c r="M60" s="89">
        <f t="shared" si="0"/>
        <v>80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260">
        <v>80</v>
      </c>
      <c r="M61" s="89">
        <f t="shared" si="0"/>
        <v>80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260">
        <v>10</v>
      </c>
      <c r="M62" s="89">
        <f t="shared" si="0"/>
        <v>8</v>
      </c>
      <c r="N62" s="49" t="str">
        <f t="shared" si="1"/>
        <v>OK</v>
      </c>
      <c r="O62" s="105"/>
      <c r="P62" s="105"/>
      <c r="Q62" s="108"/>
      <c r="R62" s="105"/>
      <c r="S62" s="108"/>
      <c r="T62" s="108"/>
      <c r="U62" s="108"/>
      <c r="V62" s="108"/>
      <c r="W62" s="108">
        <v>2</v>
      </c>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260">
        <v>10</v>
      </c>
      <c r="M63" s="89">
        <f t="shared" si="0"/>
        <v>8</v>
      </c>
      <c r="N63" s="49" t="str">
        <f t="shared" si="1"/>
        <v>OK</v>
      </c>
      <c r="O63" s="105"/>
      <c r="P63" s="105"/>
      <c r="Q63" s="108"/>
      <c r="R63" s="105"/>
      <c r="S63" s="108"/>
      <c r="T63" s="108"/>
      <c r="U63" s="108"/>
      <c r="V63" s="108"/>
      <c r="W63" s="108">
        <v>2</v>
      </c>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260"/>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260">
        <v>15</v>
      </c>
      <c r="M65" s="89">
        <f t="shared" si="0"/>
        <v>15</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260">
        <v>20</v>
      </c>
      <c r="M66" s="89">
        <f t="shared" si="0"/>
        <v>20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260">
        <v>150</v>
      </c>
      <c r="M67" s="89">
        <f t="shared" si="0"/>
        <v>150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260">
        <v>200</v>
      </c>
      <c r="M68" s="89">
        <f t="shared" ref="M68:M131" si="2">L68-(SUM(O68:AK68))</f>
        <v>150</v>
      </c>
      <c r="N68" s="49" t="str">
        <f t="shared" si="1"/>
        <v>OK</v>
      </c>
      <c r="O68" s="105"/>
      <c r="P68" s="105"/>
      <c r="Q68" s="108"/>
      <c r="R68" s="105"/>
      <c r="S68" s="108"/>
      <c r="T68" s="108"/>
      <c r="U68" s="108"/>
      <c r="V68" s="108"/>
      <c r="W68" s="108">
        <v>50</v>
      </c>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260">
        <v>200</v>
      </c>
      <c r="M69" s="89">
        <f t="shared" si="2"/>
        <v>150</v>
      </c>
      <c r="N69" s="49" t="str">
        <f t="shared" ref="N69:N132" si="3">IF(M69&lt;0,"ATENÇÃO","OK")</f>
        <v>OK</v>
      </c>
      <c r="O69" s="105"/>
      <c r="P69" s="105"/>
      <c r="Q69" s="108"/>
      <c r="R69" s="105"/>
      <c r="S69" s="108"/>
      <c r="T69" s="108"/>
      <c r="U69" s="108"/>
      <c r="V69" s="108"/>
      <c r="W69" s="108">
        <v>50</v>
      </c>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260">
        <v>100</v>
      </c>
      <c r="M70" s="89">
        <f t="shared" si="2"/>
        <v>100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260">
        <v>150</v>
      </c>
      <c r="M71" s="89">
        <f t="shared" si="2"/>
        <v>100</v>
      </c>
      <c r="N71" s="49" t="str">
        <f t="shared" si="3"/>
        <v>OK</v>
      </c>
      <c r="O71" s="105"/>
      <c r="P71" s="105"/>
      <c r="Q71" s="108"/>
      <c r="R71" s="105"/>
      <c r="S71" s="108"/>
      <c r="T71" s="108"/>
      <c r="U71" s="108"/>
      <c r="V71" s="108"/>
      <c r="W71" s="108">
        <v>50</v>
      </c>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260"/>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260"/>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260"/>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260"/>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260"/>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260"/>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260"/>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260"/>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260">
        <v>8</v>
      </c>
      <c r="M80" s="89">
        <f t="shared" si="2"/>
        <v>3</v>
      </c>
      <c r="N80" s="49" t="str">
        <f t="shared" si="3"/>
        <v>OK</v>
      </c>
      <c r="O80" s="105"/>
      <c r="P80" s="105"/>
      <c r="Q80" s="108"/>
      <c r="R80" s="105"/>
      <c r="S80" s="108"/>
      <c r="T80" s="108">
        <v>5</v>
      </c>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260">
        <v>8</v>
      </c>
      <c r="M81" s="89">
        <f t="shared" si="2"/>
        <v>3</v>
      </c>
      <c r="N81" s="49" t="str">
        <f t="shared" si="3"/>
        <v>OK</v>
      </c>
      <c r="O81" s="105">
        <v>2</v>
      </c>
      <c r="P81" s="105"/>
      <c r="Q81" s="108"/>
      <c r="R81" s="105"/>
      <c r="S81" s="108"/>
      <c r="T81" s="108">
        <v>3</v>
      </c>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260">
        <v>7</v>
      </c>
      <c r="M82" s="89">
        <f t="shared" si="2"/>
        <v>5</v>
      </c>
      <c r="N82" s="49" t="str">
        <f t="shared" si="3"/>
        <v>OK</v>
      </c>
      <c r="O82" s="105"/>
      <c r="P82" s="105"/>
      <c r="Q82" s="108"/>
      <c r="R82" s="105"/>
      <c r="S82" s="108"/>
      <c r="T82" s="108">
        <v>2</v>
      </c>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260">
        <v>110</v>
      </c>
      <c r="M83" s="89">
        <f t="shared" si="2"/>
        <v>50</v>
      </c>
      <c r="N83" s="49" t="str">
        <f t="shared" si="3"/>
        <v>OK</v>
      </c>
      <c r="O83" s="105">
        <v>30</v>
      </c>
      <c r="P83" s="105"/>
      <c r="Q83" s="108"/>
      <c r="R83" s="105"/>
      <c r="S83" s="108"/>
      <c r="T83" s="108"/>
      <c r="U83" s="108"/>
      <c r="V83" s="108"/>
      <c r="W83" s="108"/>
      <c r="X83" s="108"/>
      <c r="Y83" s="108"/>
      <c r="Z83" s="109"/>
      <c r="AA83" s="108"/>
      <c r="AB83" s="108"/>
      <c r="AC83" s="108"/>
      <c r="AD83" s="108">
        <v>30</v>
      </c>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260">
        <v>10</v>
      </c>
      <c r="M84" s="89">
        <f t="shared" si="2"/>
        <v>10</v>
      </c>
      <c r="N84" s="49" t="str">
        <f t="shared" si="3"/>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260">
        <v>5</v>
      </c>
      <c r="M85" s="89">
        <f t="shared" si="2"/>
        <v>5</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260"/>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260">
        <v>50</v>
      </c>
      <c r="M87" s="89">
        <f t="shared" si="2"/>
        <v>50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260">
        <v>80</v>
      </c>
      <c r="M88" s="89">
        <f t="shared" si="2"/>
        <v>70</v>
      </c>
      <c r="N88" s="49" t="str">
        <f t="shared" si="3"/>
        <v>OK</v>
      </c>
      <c r="O88" s="105"/>
      <c r="P88" s="105"/>
      <c r="Q88" s="108"/>
      <c r="R88" s="105"/>
      <c r="S88" s="108"/>
      <c r="T88" s="108"/>
      <c r="U88" s="108"/>
      <c r="V88" s="108"/>
      <c r="W88" s="108">
        <v>10</v>
      </c>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260"/>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260">
        <v>50</v>
      </c>
      <c r="M90" s="89">
        <f t="shared" si="2"/>
        <v>50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260">
        <v>40</v>
      </c>
      <c r="M91" s="89">
        <f t="shared" si="2"/>
        <v>40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260">
        <v>40</v>
      </c>
      <c r="M92" s="89">
        <f t="shared" si="2"/>
        <v>40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260">
        <v>40</v>
      </c>
      <c r="M93" s="89">
        <f t="shared" si="2"/>
        <v>40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260">
        <v>40</v>
      </c>
      <c r="M94" s="89">
        <f t="shared" si="2"/>
        <v>40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260">
        <v>2</v>
      </c>
      <c r="M95" s="89">
        <f t="shared" si="2"/>
        <v>2</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260">
        <v>200</v>
      </c>
      <c r="M96" s="89">
        <f t="shared" si="2"/>
        <v>200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260">
        <v>2</v>
      </c>
      <c r="M97" s="89">
        <f t="shared" si="2"/>
        <v>2</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260">
        <v>20</v>
      </c>
      <c r="M98" s="89">
        <f t="shared" si="2"/>
        <v>15</v>
      </c>
      <c r="N98" s="49" t="str">
        <f t="shared" si="3"/>
        <v>OK</v>
      </c>
      <c r="O98" s="105"/>
      <c r="P98" s="105"/>
      <c r="Q98" s="108"/>
      <c r="R98" s="105"/>
      <c r="S98" s="108"/>
      <c r="T98" s="108">
        <v>5</v>
      </c>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260">
        <v>3</v>
      </c>
      <c r="M99" s="89">
        <f t="shared" si="2"/>
        <v>2</v>
      </c>
      <c r="N99" s="49" t="str">
        <f t="shared" si="3"/>
        <v>OK</v>
      </c>
      <c r="O99" s="105"/>
      <c r="P99" s="105"/>
      <c r="Q99" s="108"/>
      <c r="R99" s="105"/>
      <c r="S99" s="108"/>
      <c r="T99" s="108"/>
      <c r="U99" s="108"/>
      <c r="V99" s="108">
        <v>1</v>
      </c>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260">
        <v>1</v>
      </c>
      <c r="M100" s="89">
        <f t="shared" si="2"/>
        <v>0</v>
      </c>
      <c r="N100" s="49" t="str">
        <f t="shared" si="3"/>
        <v>OK</v>
      </c>
      <c r="O100" s="105"/>
      <c r="P100" s="105"/>
      <c r="Q100" s="108"/>
      <c r="R100" s="105"/>
      <c r="S100" s="108"/>
      <c r="T100" s="108"/>
      <c r="U100" s="108"/>
      <c r="V100" s="108">
        <v>1</v>
      </c>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260">
        <v>10</v>
      </c>
      <c r="M101" s="89">
        <f t="shared" si="2"/>
        <v>10</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260">
        <v>10</v>
      </c>
      <c r="M102" s="89">
        <f t="shared" si="2"/>
        <v>10</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260"/>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260">
        <v>1</v>
      </c>
      <c r="M104" s="89">
        <f t="shared" si="2"/>
        <v>1</v>
      </c>
      <c r="N104" s="49" t="str">
        <f t="shared" si="3"/>
        <v>OK</v>
      </c>
      <c r="O104" s="105"/>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260">
        <v>50</v>
      </c>
      <c r="M105" s="89">
        <f t="shared" si="2"/>
        <v>50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260">
        <v>500</v>
      </c>
      <c r="M106" s="89">
        <f t="shared" si="2"/>
        <v>500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260">
        <v>5</v>
      </c>
      <c r="M107" s="89">
        <f t="shared" si="2"/>
        <v>5</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260"/>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260"/>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260">
        <v>20</v>
      </c>
      <c r="M110" s="89">
        <f t="shared" si="2"/>
        <v>15</v>
      </c>
      <c r="N110" s="49" t="str">
        <f t="shared" si="3"/>
        <v>OK</v>
      </c>
      <c r="O110" s="105"/>
      <c r="P110" s="105"/>
      <c r="Q110" s="108"/>
      <c r="R110" s="105"/>
      <c r="S110" s="108"/>
      <c r="T110" s="108"/>
      <c r="U110" s="108"/>
      <c r="V110" s="108"/>
      <c r="W110" s="108">
        <v>5</v>
      </c>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260"/>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v>10</v>
      </c>
      <c r="M112" s="89">
        <f t="shared" si="2"/>
        <v>10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v>20</v>
      </c>
      <c r="M113" s="89">
        <f t="shared" si="2"/>
        <v>20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c r="M114" s="89">
        <f t="shared" si="2"/>
        <v>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v>50</v>
      </c>
      <c r="M116" s="89">
        <f t="shared" si="2"/>
        <v>50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v>50</v>
      </c>
      <c r="M117" s="89">
        <f t="shared" si="2"/>
        <v>50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20</v>
      </c>
      <c r="M120" s="89">
        <f t="shared" si="2"/>
        <v>20</v>
      </c>
      <c r="N120" s="49" t="str">
        <f t="shared" si="3"/>
        <v>OK</v>
      </c>
      <c r="O120" s="105"/>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v>200</v>
      </c>
      <c r="M121" s="89">
        <f t="shared" si="2"/>
        <v>200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v>50</v>
      </c>
      <c r="M122" s="89">
        <f t="shared" si="2"/>
        <v>50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v>150</v>
      </c>
      <c r="M123" s="89">
        <f t="shared" si="2"/>
        <v>150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v>100</v>
      </c>
      <c r="M125" s="89">
        <f t="shared" si="2"/>
        <v>100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v>100</v>
      </c>
      <c r="M126" s="89">
        <f t="shared" si="2"/>
        <v>100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v>100</v>
      </c>
      <c r="M127" s="89">
        <f t="shared" si="2"/>
        <v>100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c r="M128" s="89">
        <f t="shared" si="2"/>
        <v>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2"/>
        <v>0</v>
      </c>
      <c r="N129" s="49" t="str">
        <f t="shared" si="3"/>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v>50</v>
      </c>
      <c r="M131" s="89">
        <f t="shared" si="2"/>
        <v>50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v>50</v>
      </c>
      <c r="M132" s="89">
        <f t="shared" ref="M132:M195" si="4">L132-(SUM(O132:AK132))</f>
        <v>50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v>50</v>
      </c>
      <c r="M133" s="89">
        <f t="shared" si="4"/>
        <v>50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v>50</v>
      </c>
      <c r="M134" s="89">
        <f t="shared" si="4"/>
        <v>50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v>50</v>
      </c>
      <c r="M135" s="89">
        <f t="shared" si="4"/>
        <v>50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v>50</v>
      </c>
      <c r="M136" s="89">
        <f t="shared" si="4"/>
        <v>50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v>50</v>
      </c>
      <c r="M137" s="89">
        <f t="shared" si="4"/>
        <v>50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v>20</v>
      </c>
      <c r="M138" s="89">
        <f t="shared" si="4"/>
        <v>20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v>20</v>
      </c>
      <c r="M140" s="89">
        <f t="shared" si="4"/>
        <v>20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v>10</v>
      </c>
      <c r="M141" s="89">
        <f t="shared" si="4"/>
        <v>5</v>
      </c>
      <c r="N141" s="49" t="str">
        <f t="shared" si="5"/>
        <v>OK</v>
      </c>
      <c r="O141" s="105"/>
      <c r="P141" s="105"/>
      <c r="Q141" s="108"/>
      <c r="R141" s="105"/>
      <c r="S141" s="108"/>
      <c r="T141" s="108">
        <v>5</v>
      </c>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100</v>
      </c>
      <c r="M142" s="89">
        <f t="shared" si="4"/>
        <v>100</v>
      </c>
      <c r="N142" s="49" t="str">
        <f t="shared" si="5"/>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v>100</v>
      </c>
      <c r="M143" s="89">
        <f t="shared" si="4"/>
        <v>100</v>
      </c>
      <c r="N143" s="49" t="str">
        <f t="shared" si="5"/>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v>2</v>
      </c>
      <c r="M149" s="89">
        <f t="shared" si="4"/>
        <v>1</v>
      </c>
      <c r="N149" s="49" t="str">
        <f t="shared" si="5"/>
        <v>OK</v>
      </c>
      <c r="O149" s="105"/>
      <c r="P149" s="105"/>
      <c r="Q149" s="108"/>
      <c r="R149" s="105">
        <v>1</v>
      </c>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v>10</v>
      </c>
      <c r="M150" s="89">
        <f t="shared" si="4"/>
        <v>9</v>
      </c>
      <c r="N150" s="49" t="str">
        <f t="shared" si="5"/>
        <v>OK</v>
      </c>
      <c r="O150" s="105"/>
      <c r="P150" s="105"/>
      <c r="Q150" s="108"/>
      <c r="R150" s="105"/>
      <c r="S150" s="108"/>
      <c r="T150" s="108"/>
      <c r="U150" s="108"/>
      <c r="V150" s="108"/>
      <c r="W150" s="108"/>
      <c r="X150" s="108"/>
      <c r="Y150" s="108">
        <v>1</v>
      </c>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c r="M151" s="89">
        <f t="shared" si="4"/>
        <v>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v>20</v>
      </c>
      <c r="M152" s="89">
        <f t="shared" si="4"/>
        <v>20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v>20</v>
      </c>
      <c r="M153" s="89">
        <f t="shared" si="4"/>
        <v>20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c r="M154" s="89">
        <f t="shared" si="4"/>
        <v>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v>10</v>
      </c>
      <c r="M155" s="89">
        <f t="shared" si="4"/>
        <v>10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v>5</v>
      </c>
      <c r="M156" s="89">
        <f t="shared" si="4"/>
        <v>5</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v>5</v>
      </c>
      <c r="M157" s="89">
        <f t="shared" si="4"/>
        <v>5</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v>10</v>
      </c>
      <c r="M158" s="89">
        <f t="shared" si="4"/>
        <v>8</v>
      </c>
      <c r="N158" s="49" t="str">
        <f t="shared" si="5"/>
        <v>OK</v>
      </c>
      <c r="O158" s="105"/>
      <c r="P158" s="105"/>
      <c r="Q158" s="108"/>
      <c r="R158" s="105"/>
      <c r="S158" s="108"/>
      <c r="T158" s="108"/>
      <c r="U158" s="108"/>
      <c r="V158" s="108"/>
      <c r="W158" s="108"/>
      <c r="X158" s="108"/>
      <c r="Y158" s="108">
        <v>2</v>
      </c>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v>5</v>
      </c>
      <c r="M159" s="89">
        <f t="shared" si="4"/>
        <v>3</v>
      </c>
      <c r="N159" s="49" t="str">
        <f t="shared" si="5"/>
        <v>OK</v>
      </c>
      <c r="O159" s="105"/>
      <c r="P159" s="105"/>
      <c r="Q159" s="108"/>
      <c r="R159" s="105">
        <v>2</v>
      </c>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v>2</v>
      </c>
      <c r="M160" s="89">
        <f t="shared" si="4"/>
        <v>2</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v>50</v>
      </c>
      <c r="M161" s="89">
        <f t="shared" si="4"/>
        <v>38</v>
      </c>
      <c r="N161" s="49" t="str">
        <f t="shared" si="5"/>
        <v>OK</v>
      </c>
      <c r="O161" s="105"/>
      <c r="P161" s="105">
        <v>12</v>
      </c>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v>50</v>
      </c>
      <c r="M162" s="89">
        <f t="shared" si="4"/>
        <v>38</v>
      </c>
      <c r="N162" s="49" t="str">
        <f t="shared" si="5"/>
        <v>OK</v>
      </c>
      <c r="O162" s="105"/>
      <c r="P162" s="105">
        <v>12</v>
      </c>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v>50</v>
      </c>
      <c r="M163" s="89">
        <f t="shared" si="4"/>
        <v>38</v>
      </c>
      <c r="N163" s="49" t="str">
        <f t="shared" si="5"/>
        <v>OK</v>
      </c>
      <c r="O163" s="105"/>
      <c r="P163" s="105">
        <v>12</v>
      </c>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v>50</v>
      </c>
      <c r="M164" s="89">
        <f t="shared" si="4"/>
        <v>38</v>
      </c>
      <c r="N164" s="49" t="str">
        <f t="shared" si="5"/>
        <v>OK</v>
      </c>
      <c r="O164" s="105"/>
      <c r="P164" s="105">
        <v>12</v>
      </c>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v>50</v>
      </c>
      <c r="M165" s="89">
        <f t="shared" si="4"/>
        <v>38</v>
      </c>
      <c r="N165" s="49" t="str">
        <f t="shared" si="5"/>
        <v>OK</v>
      </c>
      <c r="O165" s="105"/>
      <c r="P165" s="105">
        <v>12</v>
      </c>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v>50</v>
      </c>
      <c r="M166" s="89">
        <f t="shared" si="4"/>
        <v>38</v>
      </c>
      <c r="N166" s="49" t="str">
        <f t="shared" si="5"/>
        <v>OK</v>
      </c>
      <c r="O166" s="105"/>
      <c r="P166" s="105">
        <v>12</v>
      </c>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v>50</v>
      </c>
      <c r="M167" s="89">
        <f t="shared" si="4"/>
        <v>38</v>
      </c>
      <c r="N167" s="49" t="str">
        <f t="shared" si="5"/>
        <v>OK</v>
      </c>
      <c r="O167" s="105"/>
      <c r="P167" s="105">
        <v>12</v>
      </c>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v>50</v>
      </c>
      <c r="M168" s="89">
        <f t="shared" si="4"/>
        <v>38</v>
      </c>
      <c r="N168" s="49" t="str">
        <f t="shared" si="5"/>
        <v>OK</v>
      </c>
      <c r="O168" s="105"/>
      <c r="P168" s="105">
        <v>12</v>
      </c>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v>50</v>
      </c>
      <c r="M169" s="89">
        <f t="shared" si="4"/>
        <v>38</v>
      </c>
      <c r="N169" s="49" t="str">
        <f t="shared" si="5"/>
        <v>OK</v>
      </c>
      <c r="O169" s="105"/>
      <c r="P169" s="105">
        <v>12</v>
      </c>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v>50</v>
      </c>
      <c r="M170" s="89">
        <f t="shared" si="4"/>
        <v>30</v>
      </c>
      <c r="N170" s="49" t="str">
        <f t="shared" si="5"/>
        <v>OK</v>
      </c>
      <c r="O170" s="105"/>
      <c r="P170" s="105"/>
      <c r="Q170" s="108"/>
      <c r="R170" s="105">
        <v>12</v>
      </c>
      <c r="S170" s="108"/>
      <c r="T170" s="108"/>
      <c r="U170" s="108"/>
      <c r="V170" s="108"/>
      <c r="W170" s="108"/>
      <c r="X170" s="108"/>
      <c r="Y170" s="108">
        <v>8</v>
      </c>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v>50</v>
      </c>
      <c r="M171" s="89">
        <f t="shared" si="4"/>
        <v>30</v>
      </c>
      <c r="N171" s="49" t="str">
        <f t="shared" si="5"/>
        <v>OK</v>
      </c>
      <c r="O171" s="105"/>
      <c r="P171" s="105"/>
      <c r="Q171" s="108"/>
      <c r="R171" s="105">
        <v>11</v>
      </c>
      <c r="S171" s="108"/>
      <c r="T171" s="108"/>
      <c r="U171" s="108"/>
      <c r="V171" s="108"/>
      <c r="W171" s="108"/>
      <c r="X171" s="108"/>
      <c r="Y171" s="108">
        <v>9</v>
      </c>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v>50</v>
      </c>
      <c r="M172" s="89">
        <f t="shared" si="4"/>
        <v>30</v>
      </c>
      <c r="N172" s="49" t="str">
        <f t="shared" si="5"/>
        <v>OK</v>
      </c>
      <c r="O172" s="105"/>
      <c r="P172" s="105"/>
      <c r="Q172" s="108"/>
      <c r="R172" s="105">
        <v>11</v>
      </c>
      <c r="S172" s="108"/>
      <c r="T172" s="108"/>
      <c r="U172" s="108"/>
      <c r="V172" s="108"/>
      <c r="W172" s="108"/>
      <c r="X172" s="108"/>
      <c r="Y172" s="108">
        <v>9</v>
      </c>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v>50</v>
      </c>
      <c r="M173" s="89">
        <f t="shared" si="4"/>
        <v>30</v>
      </c>
      <c r="N173" s="49" t="str">
        <f t="shared" si="5"/>
        <v>OK</v>
      </c>
      <c r="O173" s="105"/>
      <c r="P173" s="105"/>
      <c r="Q173" s="108"/>
      <c r="R173" s="105">
        <v>11</v>
      </c>
      <c r="S173" s="108"/>
      <c r="T173" s="108"/>
      <c r="U173" s="108"/>
      <c r="V173" s="108"/>
      <c r="W173" s="108"/>
      <c r="X173" s="108"/>
      <c r="Y173" s="108">
        <v>9</v>
      </c>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v>50</v>
      </c>
      <c r="M174" s="89">
        <f t="shared" si="4"/>
        <v>39</v>
      </c>
      <c r="N174" s="49" t="str">
        <f t="shared" si="5"/>
        <v>OK</v>
      </c>
      <c r="O174" s="105"/>
      <c r="P174" s="105"/>
      <c r="Q174" s="108"/>
      <c r="R174" s="105">
        <v>11</v>
      </c>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20</v>
      </c>
      <c r="M175" s="89">
        <f t="shared" si="4"/>
        <v>20</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20</v>
      </c>
      <c r="M176" s="89">
        <f t="shared" si="4"/>
        <v>20</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v>1</v>
      </c>
      <c r="M177" s="89">
        <f t="shared" si="4"/>
        <v>0</v>
      </c>
      <c r="N177" s="49" t="str">
        <f t="shared" si="5"/>
        <v>OK</v>
      </c>
      <c r="O177" s="105"/>
      <c r="P177" s="105"/>
      <c r="Q177" s="108"/>
      <c r="R177" s="105"/>
      <c r="S177" s="108"/>
      <c r="T177" s="108"/>
      <c r="U177" s="108">
        <v>1</v>
      </c>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v>170</v>
      </c>
      <c r="M178" s="89">
        <f t="shared" si="4"/>
        <v>100</v>
      </c>
      <c r="N178" s="49" t="str">
        <f t="shared" si="5"/>
        <v>OK</v>
      </c>
      <c r="O178" s="105"/>
      <c r="P178" s="105">
        <v>20</v>
      </c>
      <c r="Q178" s="108"/>
      <c r="R178" s="105">
        <v>30</v>
      </c>
      <c r="S178" s="108"/>
      <c r="T178" s="108"/>
      <c r="U178" s="108"/>
      <c r="V178" s="108"/>
      <c r="W178" s="108"/>
      <c r="X178" s="108"/>
      <c r="Y178" s="108">
        <v>20</v>
      </c>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v>170</v>
      </c>
      <c r="M179" s="89">
        <f t="shared" si="4"/>
        <v>100</v>
      </c>
      <c r="N179" s="49" t="str">
        <f t="shared" si="5"/>
        <v>OK</v>
      </c>
      <c r="O179" s="105"/>
      <c r="P179" s="105">
        <v>20</v>
      </c>
      <c r="Q179" s="108"/>
      <c r="R179" s="105">
        <v>30</v>
      </c>
      <c r="S179" s="108"/>
      <c r="T179" s="108"/>
      <c r="U179" s="108"/>
      <c r="V179" s="108"/>
      <c r="W179" s="108"/>
      <c r="X179" s="108"/>
      <c r="Y179" s="108">
        <v>20</v>
      </c>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20</v>
      </c>
      <c r="M181" s="89">
        <f t="shared" si="4"/>
        <v>20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v>10</v>
      </c>
      <c r="M182" s="89">
        <f t="shared" si="4"/>
        <v>10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v>5</v>
      </c>
      <c r="M183" s="89">
        <f t="shared" si="4"/>
        <v>5</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v>70</v>
      </c>
      <c r="M184" s="89">
        <f t="shared" si="4"/>
        <v>70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v>60</v>
      </c>
      <c r="M185" s="89">
        <f t="shared" si="4"/>
        <v>60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v>60</v>
      </c>
      <c r="M186" s="89">
        <f t="shared" si="4"/>
        <v>60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v>2</v>
      </c>
      <c r="M188" s="89">
        <f t="shared" si="4"/>
        <v>2</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100</v>
      </c>
      <c r="M189" s="89">
        <f t="shared" si="4"/>
        <v>80</v>
      </c>
      <c r="N189" s="49" t="str">
        <f t="shared" si="5"/>
        <v>OK</v>
      </c>
      <c r="O189" s="105"/>
      <c r="P189" s="105">
        <v>20</v>
      </c>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v>100</v>
      </c>
      <c r="M190" s="89">
        <f t="shared" si="4"/>
        <v>100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c r="M192" s="89">
        <f t="shared" si="4"/>
        <v>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ref="M196:M259" si="6">L196-(SUM(O196:AK196))</f>
        <v>0</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v>1</v>
      </c>
      <c r="M202" s="89">
        <f t="shared" si="6"/>
        <v>1</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v>1</v>
      </c>
      <c r="M203" s="89">
        <f t="shared" si="6"/>
        <v>1</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v>1</v>
      </c>
      <c r="M204" s="89">
        <f t="shared" si="6"/>
        <v>1</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v>3</v>
      </c>
      <c r="M205" s="89">
        <f t="shared" si="6"/>
        <v>2</v>
      </c>
      <c r="N205" s="49" t="str">
        <f t="shared" si="7"/>
        <v>OK</v>
      </c>
      <c r="O205" s="105"/>
      <c r="P205" s="105"/>
      <c r="Q205" s="108"/>
      <c r="R205" s="105">
        <v>1</v>
      </c>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v>3</v>
      </c>
      <c r="M206" s="89">
        <f t="shared" si="6"/>
        <v>3</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v>3</v>
      </c>
      <c r="M207" s="89">
        <f t="shared" si="6"/>
        <v>2</v>
      </c>
      <c r="N207" s="49" t="str">
        <f t="shared" si="7"/>
        <v>OK</v>
      </c>
      <c r="O207" s="105"/>
      <c r="P207" s="105"/>
      <c r="Q207" s="108"/>
      <c r="R207" s="105">
        <v>1</v>
      </c>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v>3</v>
      </c>
      <c r="M208" s="89">
        <f t="shared" si="6"/>
        <v>3</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v>5</v>
      </c>
      <c r="M209" s="89">
        <f t="shared" si="6"/>
        <v>3</v>
      </c>
      <c r="N209" s="49" t="str">
        <f t="shared" si="7"/>
        <v>OK</v>
      </c>
      <c r="O209" s="105"/>
      <c r="P209" s="105"/>
      <c r="Q209" s="108"/>
      <c r="R209" s="105">
        <v>2</v>
      </c>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300</v>
      </c>
      <c r="M210" s="89">
        <f t="shared" si="6"/>
        <v>204</v>
      </c>
      <c r="N210" s="49" t="str">
        <f t="shared" si="7"/>
        <v>OK</v>
      </c>
      <c r="O210" s="105"/>
      <c r="P210" s="105">
        <v>96</v>
      </c>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300</v>
      </c>
      <c r="M211" s="89">
        <f t="shared" si="6"/>
        <v>250</v>
      </c>
      <c r="N211" s="49" t="str">
        <f t="shared" si="7"/>
        <v>OK</v>
      </c>
      <c r="O211" s="105"/>
      <c r="P211" s="105"/>
      <c r="Q211" s="108"/>
      <c r="R211" s="105"/>
      <c r="S211" s="108"/>
      <c r="T211" s="108"/>
      <c r="U211" s="108"/>
      <c r="V211" s="108"/>
      <c r="W211" s="108"/>
      <c r="X211" s="108"/>
      <c r="Y211" s="108">
        <v>30</v>
      </c>
      <c r="Z211" s="109"/>
      <c r="AA211" s="108"/>
      <c r="AB211" s="108">
        <v>20</v>
      </c>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c r="M213" s="89">
        <f t="shared" si="6"/>
        <v>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v>1</v>
      </c>
      <c r="M214" s="89">
        <f t="shared" si="6"/>
        <v>1</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v>1</v>
      </c>
      <c r="M215" s="89">
        <f t="shared" si="6"/>
        <v>1</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v>1</v>
      </c>
      <c r="M216" s="89">
        <f t="shared" si="6"/>
        <v>1</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v>1</v>
      </c>
      <c r="M217" s="89">
        <f t="shared" si="6"/>
        <v>1</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v>200</v>
      </c>
      <c r="M218" s="89">
        <f t="shared" si="6"/>
        <v>100</v>
      </c>
      <c r="N218" s="49" t="str">
        <f t="shared" si="7"/>
        <v>OK</v>
      </c>
      <c r="O218" s="105"/>
      <c r="P218" s="105">
        <v>100</v>
      </c>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v>200</v>
      </c>
      <c r="M219" s="89">
        <f t="shared" si="6"/>
        <v>110</v>
      </c>
      <c r="N219" s="49" t="str">
        <f t="shared" si="7"/>
        <v>OK</v>
      </c>
      <c r="O219" s="105"/>
      <c r="P219" s="105"/>
      <c r="Q219" s="108"/>
      <c r="R219" s="105"/>
      <c r="S219" s="108"/>
      <c r="T219" s="108"/>
      <c r="U219" s="108"/>
      <c r="V219" s="108"/>
      <c r="W219" s="108"/>
      <c r="X219" s="108"/>
      <c r="Y219" s="108">
        <v>50</v>
      </c>
      <c r="Z219" s="109"/>
      <c r="AA219" s="108"/>
      <c r="AB219" s="108">
        <v>40</v>
      </c>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v>10</v>
      </c>
      <c r="M220" s="89">
        <f t="shared" si="6"/>
        <v>10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v>130</v>
      </c>
      <c r="M221" s="89">
        <f t="shared" si="6"/>
        <v>130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v>5</v>
      </c>
      <c r="M222" s="89">
        <f t="shared" si="6"/>
        <v>5</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v>5</v>
      </c>
      <c r="M227" s="89">
        <f t="shared" si="6"/>
        <v>3</v>
      </c>
      <c r="N227" s="49" t="str">
        <f t="shared" si="7"/>
        <v>OK</v>
      </c>
      <c r="O227" s="105"/>
      <c r="P227" s="105"/>
      <c r="Q227" s="108"/>
      <c r="R227" s="105">
        <v>2</v>
      </c>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v>5</v>
      </c>
      <c r="M228" s="89">
        <f t="shared" si="6"/>
        <v>3</v>
      </c>
      <c r="N228" s="49" t="str">
        <f t="shared" si="7"/>
        <v>OK</v>
      </c>
      <c r="O228" s="105"/>
      <c r="P228" s="105"/>
      <c r="Q228" s="108"/>
      <c r="R228" s="105">
        <v>2</v>
      </c>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v>10</v>
      </c>
      <c r="M229" s="89">
        <f t="shared" si="6"/>
        <v>8</v>
      </c>
      <c r="N229" s="49" t="str">
        <f t="shared" si="7"/>
        <v>OK</v>
      </c>
      <c r="O229" s="105"/>
      <c r="P229" s="105"/>
      <c r="Q229" s="108"/>
      <c r="R229" s="105">
        <v>2</v>
      </c>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v>2</v>
      </c>
      <c r="M236" s="89">
        <f t="shared" si="6"/>
        <v>2</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v>2</v>
      </c>
      <c r="M237" s="89">
        <f t="shared" si="6"/>
        <v>2</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v>3</v>
      </c>
      <c r="M238" s="89">
        <f t="shared" si="6"/>
        <v>3</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v>2</v>
      </c>
      <c r="M239" s="89">
        <f t="shared" si="6"/>
        <v>1</v>
      </c>
      <c r="N239" s="49" t="str">
        <f t="shared" si="7"/>
        <v>OK</v>
      </c>
      <c r="O239" s="105"/>
      <c r="P239" s="105"/>
      <c r="Q239" s="108"/>
      <c r="R239" s="105">
        <v>1</v>
      </c>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v>1</v>
      </c>
      <c r="M240" s="89">
        <f t="shared" si="6"/>
        <v>1</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v>10</v>
      </c>
      <c r="M241" s="89">
        <f t="shared" si="6"/>
        <v>8</v>
      </c>
      <c r="N241" s="49" t="str">
        <f t="shared" si="7"/>
        <v>OK</v>
      </c>
      <c r="O241" s="105"/>
      <c r="P241" s="105"/>
      <c r="Q241" s="108"/>
      <c r="R241" s="105"/>
      <c r="S241" s="108"/>
      <c r="T241" s="108"/>
      <c r="U241" s="108"/>
      <c r="V241" s="108"/>
      <c r="W241" s="108"/>
      <c r="X241" s="108"/>
      <c r="Y241" s="108">
        <v>2</v>
      </c>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v>12</v>
      </c>
      <c r="M242" s="89">
        <f t="shared" si="6"/>
        <v>12</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v>5</v>
      </c>
      <c r="M243" s="89">
        <f t="shared" si="6"/>
        <v>5</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v>5</v>
      </c>
      <c r="M244" s="89">
        <f t="shared" si="6"/>
        <v>5</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v>5</v>
      </c>
      <c r="M245" s="89">
        <f t="shared" si="6"/>
        <v>5</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v>10</v>
      </c>
      <c r="M247" s="89">
        <f t="shared" si="6"/>
        <v>10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v>50</v>
      </c>
      <c r="M248" s="89">
        <f t="shared" si="6"/>
        <v>50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220</v>
      </c>
      <c r="M255" s="89">
        <f t="shared" si="6"/>
        <v>220</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v>220</v>
      </c>
      <c r="M257" s="89">
        <f t="shared" si="6"/>
        <v>220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v>50</v>
      </c>
      <c r="M258" s="89">
        <f t="shared" si="6"/>
        <v>50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c r="M265" s="89">
        <f t="shared" si="8"/>
        <v>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c r="M268" s="89">
        <f t="shared" si="8"/>
        <v>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c r="M272" s="89">
        <f t="shared" si="8"/>
        <v>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v>600</v>
      </c>
      <c r="M273" s="89">
        <f t="shared" si="8"/>
        <v>600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v>600</v>
      </c>
      <c r="M274" s="89">
        <f t="shared" si="8"/>
        <v>275</v>
      </c>
      <c r="N274" s="49" t="str">
        <f t="shared" si="9"/>
        <v>OK</v>
      </c>
      <c r="O274" s="105"/>
      <c r="P274" s="105">
        <v>125</v>
      </c>
      <c r="Q274" s="108"/>
      <c r="R274" s="105"/>
      <c r="S274" s="108"/>
      <c r="T274" s="108"/>
      <c r="U274" s="108"/>
      <c r="V274" s="108"/>
      <c r="W274" s="108"/>
      <c r="X274" s="108"/>
      <c r="Y274" s="108"/>
      <c r="Z274" s="109"/>
      <c r="AA274" s="108">
        <v>200</v>
      </c>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v>200</v>
      </c>
      <c r="M275" s="89">
        <f t="shared" si="8"/>
        <v>200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v>550</v>
      </c>
      <c r="M276" s="89">
        <f t="shared" si="8"/>
        <v>550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v>550</v>
      </c>
      <c r="M277" s="89">
        <f t="shared" si="8"/>
        <v>350</v>
      </c>
      <c r="N277" s="49" t="str">
        <f t="shared" si="9"/>
        <v>OK</v>
      </c>
      <c r="O277" s="105"/>
      <c r="P277" s="105">
        <v>100</v>
      </c>
      <c r="Q277" s="108"/>
      <c r="R277" s="105"/>
      <c r="S277" s="108"/>
      <c r="T277" s="108"/>
      <c r="U277" s="108"/>
      <c r="V277" s="108"/>
      <c r="W277" s="108"/>
      <c r="X277" s="108"/>
      <c r="Y277" s="108"/>
      <c r="Z277" s="109"/>
      <c r="AA277" s="108">
        <v>100</v>
      </c>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80</v>
      </c>
      <c r="M278" s="89">
        <f t="shared" si="8"/>
        <v>80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80</v>
      </c>
      <c r="M279" s="89">
        <f t="shared" si="8"/>
        <v>80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v>20</v>
      </c>
      <c r="M280" s="89">
        <f t="shared" si="8"/>
        <v>20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v>20</v>
      </c>
      <c r="M282" s="89">
        <f t="shared" si="8"/>
        <v>0</v>
      </c>
      <c r="N282" s="49" t="str">
        <f t="shared" si="9"/>
        <v>OK</v>
      </c>
      <c r="O282" s="105"/>
      <c r="P282" s="105"/>
      <c r="Q282" s="108"/>
      <c r="R282" s="105"/>
      <c r="S282" s="108"/>
      <c r="T282" s="108"/>
      <c r="U282" s="108"/>
      <c r="V282" s="108"/>
      <c r="W282" s="108"/>
      <c r="X282" s="108">
        <v>20</v>
      </c>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v>50</v>
      </c>
      <c r="M283" s="89">
        <f t="shared" si="8"/>
        <v>50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v>40</v>
      </c>
      <c r="M284" s="89">
        <f t="shared" si="8"/>
        <v>12</v>
      </c>
      <c r="N284" s="49" t="str">
        <f t="shared" si="9"/>
        <v>OK</v>
      </c>
      <c r="O284" s="105"/>
      <c r="P284" s="105"/>
      <c r="Q284" s="108">
        <v>8</v>
      </c>
      <c r="R284" s="105"/>
      <c r="S284" s="108"/>
      <c r="T284" s="108"/>
      <c r="U284" s="108">
        <v>20</v>
      </c>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v>20</v>
      </c>
      <c r="M285" s="89">
        <f t="shared" si="8"/>
        <v>20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v>20</v>
      </c>
      <c r="M286" s="89">
        <f t="shared" si="8"/>
        <v>17</v>
      </c>
      <c r="N286" s="49" t="str">
        <f t="shared" si="9"/>
        <v>OK</v>
      </c>
      <c r="O286" s="105"/>
      <c r="P286" s="105"/>
      <c r="Q286" s="108"/>
      <c r="R286" s="105"/>
      <c r="S286" s="108"/>
      <c r="T286" s="108"/>
      <c r="U286" s="108">
        <v>3</v>
      </c>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v>70</v>
      </c>
      <c r="M287" s="89">
        <f t="shared" si="8"/>
        <v>30</v>
      </c>
      <c r="N287" s="49" t="str">
        <f t="shared" si="9"/>
        <v>OK</v>
      </c>
      <c r="O287" s="105"/>
      <c r="P287" s="105"/>
      <c r="Q287" s="108"/>
      <c r="R287" s="105"/>
      <c r="S287" s="108"/>
      <c r="T287" s="108"/>
      <c r="U287" s="108">
        <v>25</v>
      </c>
      <c r="V287" s="108"/>
      <c r="W287" s="108"/>
      <c r="X287" s="108"/>
      <c r="Y287" s="108"/>
      <c r="Z287" s="109">
        <v>15</v>
      </c>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40</v>
      </c>
      <c r="M288" s="89">
        <f t="shared" si="8"/>
        <v>14</v>
      </c>
      <c r="N288" s="49" t="str">
        <f t="shared" si="9"/>
        <v>OK</v>
      </c>
      <c r="O288" s="105"/>
      <c r="P288" s="105"/>
      <c r="Q288" s="108"/>
      <c r="R288" s="105"/>
      <c r="S288" s="108"/>
      <c r="T288" s="108"/>
      <c r="U288" s="108">
        <v>3</v>
      </c>
      <c r="V288" s="108"/>
      <c r="W288" s="108"/>
      <c r="X288" s="108"/>
      <c r="Y288" s="108"/>
      <c r="Z288" s="109">
        <v>23</v>
      </c>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v>20</v>
      </c>
      <c r="M289" s="89">
        <f t="shared" si="8"/>
        <v>20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v>10</v>
      </c>
      <c r="M291" s="89">
        <f t="shared" si="8"/>
        <v>10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c r="M294" s="89">
        <f t="shared" si="8"/>
        <v>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v>40</v>
      </c>
      <c r="M297" s="89">
        <f t="shared" si="8"/>
        <v>35</v>
      </c>
      <c r="N297" s="49" t="str">
        <f t="shared" si="9"/>
        <v>OK</v>
      </c>
      <c r="O297" s="105"/>
      <c r="P297" s="105"/>
      <c r="Q297" s="108"/>
      <c r="R297" s="105"/>
      <c r="S297" s="108"/>
      <c r="T297" s="108"/>
      <c r="U297" s="108"/>
      <c r="V297" s="108"/>
      <c r="W297" s="108"/>
      <c r="X297" s="108"/>
      <c r="Y297" s="108"/>
      <c r="Z297" s="109"/>
      <c r="AA297" s="108"/>
      <c r="AB297" s="108">
        <v>5</v>
      </c>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40</v>
      </c>
      <c r="M298" s="89">
        <f t="shared" si="8"/>
        <v>40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v>10</v>
      </c>
      <c r="M299" s="89">
        <f t="shared" si="8"/>
        <v>10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c r="M300" s="89">
        <f t="shared" si="8"/>
        <v>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215" t="s">
        <v>214</v>
      </c>
      <c r="E301" s="125" t="s">
        <v>235</v>
      </c>
      <c r="F301" s="125" t="s">
        <v>258</v>
      </c>
      <c r="G301" s="125" t="s">
        <v>583</v>
      </c>
      <c r="H301" s="125" t="s">
        <v>240</v>
      </c>
      <c r="I301" s="51">
        <v>20</v>
      </c>
      <c r="J301" s="51">
        <v>30</v>
      </c>
      <c r="K301" s="126">
        <v>58</v>
      </c>
      <c r="L301" s="106">
        <v>20</v>
      </c>
      <c r="M301" s="89">
        <f t="shared" si="8"/>
        <v>15</v>
      </c>
      <c r="N301" s="49" t="str">
        <f t="shared" si="9"/>
        <v>OK</v>
      </c>
      <c r="O301" s="105"/>
      <c r="P301" s="105"/>
      <c r="Q301" s="108"/>
      <c r="R301" s="105"/>
      <c r="S301" s="108"/>
      <c r="T301" s="108"/>
      <c r="U301" s="108"/>
      <c r="V301" s="108"/>
      <c r="W301" s="108"/>
      <c r="X301" s="108"/>
      <c r="Y301" s="108"/>
      <c r="Z301" s="109"/>
      <c r="AA301" s="108"/>
      <c r="AB301" s="108">
        <v>5</v>
      </c>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c r="M305" s="89">
        <f t="shared" si="8"/>
        <v>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c r="M313" s="89">
        <f t="shared" si="8"/>
        <v>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20" x14ac:dyDescent="0.25">
      <c r="A314" s="224"/>
      <c r="B314" s="226"/>
      <c r="C314" s="60">
        <v>377</v>
      </c>
      <c r="D314" s="61" t="s">
        <v>464</v>
      </c>
      <c r="E314" s="114" t="s">
        <v>235</v>
      </c>
      <c r="F314" s="114" t="s">
        <v>591</v>
      </c>
      <c r="G314" s="115" t="s">
        <v>592</v>
      </c>
      <c r="H314" s="116" t="s">
        <v>240</v>
      </c>
      <c r="I314" s="51">
        <v>20</v>
      </c>
      <c r="J314" s="51">
        <v>30</v>
      </c>
      <c r="K314" s="149">
        <v>130</v>
      </c>
      <c r="L314" s="91">
        <v>10</v>
      </c>
      <c r="M314" s="89">
        <f t="shared" si="8"/>
        <v>5</v>
      </c>
      <c r="N314" s="49" t="str">
        <f t="shared" si="9"/>
        <v>OK</v>
      </c>
      <c r="O314" s="107"/>
      <c r="P314" s="107"/>
      <c r="Q314" s="94"/>
      <c r="R314" s="107"/>
      <c r="S314" s="110"/>
      <c r="T314" s="110"/>
      <c r="U314" s="110"/>
      <c r="V314" s="110"/>
      <c r="W314" s="98"/>
      <c r="X314" s="97"/>
      <c r="Y314" s="110">
        <v>5</v>
      </c>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v>10</v>
      </c>
      <c r="M315" s="89">
        <f t="shared" si="8"/>
        <v>5</v>
      </c>
      <c r="N315" s="49" t="str">
        <f t="shared" si="9"/>
        <v>OK</v>
      </c>
      <c r="O315" s="107"/>
      <c r="P315" s="107"/>
      <c r="Q315" s="94"/>
      <c r="R315" s="107"/>
      <c r="S315" s="110"/>
      <c r="T315" s="110"/>
      <c r="U315" s="110"/>
      <c r="V315" s="110"/>
      <c r="W315" s="98"/>
      <c r="X315" s="97"/>
      <c r="Y315" s="110">
        <v>5</v>
      </c>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v>40</v>
      </c>
      <c r="M317" s="89">
        <f t="shared" si="8"/>
        <v>30</v>
      </c>
      <c r="N317" s="49" t="str">
        <f t="shared" si="9"/>
        <v>OK</v>
      </c>
      <c r="O317" s="107"/>
      <c r="P317" s="107"/>
      <c r="Q317" s="94"/>
      <c r="R317" s="107"/>
      <c r="S317" s="110"/>
      <c r="T317" s="110"/>
      <c r="U317" s="110"/>
      <c r="V317" s="110"/>
      <c r="W317" s="98"/>
      <c r="X317" s="97"/>
      <c r="Y317" s="110">
        <v>10</v>
      </c>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v>40</v>
      </c>
      <c r="M318" s="89">
        <f t="shared" si="8"/>
        <v>30</v>
      </c>
      <c r="N318" s="49" t="str">
        <f t="shared" si="9"/>
        <v>OK</v>
      </c>
      <c r="O318" s="107"/>
      <c r="P318" s="107"/>
      <c r="Q318" s="94"/>
      <c r="R318" s="107"/>
      <c r="S318" s="110"/>
      <c r="T318" s="110"/>
      <c r="U318" s="110"/>
      <c r="V318" s="110"/>
      <c r="W318" s="98"/>
      <c r="X318" s="97"/>
      <c r="Y318" s="110">
        <v>10</v>
      </c>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v>10</v>
      </c>
      <c r="M320" s="89">
        <f t="shared" si="8"/>
        <v>10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v>10</v>
      </c>
      <c r="M321" s="89">
        <f t="shared" si="8"/>
        <v>10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v>10</v>
      </c>
      <c r="M322" s="89">
        <f t="shared" si="8"/>
        <v>10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c r="M325" s="89">
        <f t="shared" si="10"/>
        <v>0</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v>200</v>
      </c>
      <c r="M328" s="89">
        <f t="shared" si="10"/>
        <v>200</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v>200</v>
      </c>
      <c r="M329" s="89">
        <f t="shared" si="10"/>
        <v>200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v>80</v>
      </c>
      <c r="M332" s="89">
        <f t="shared" si="10"/>
        <v>50</v>
      </c>
      <c r="N332" s="49" t="str">
        <f t="shared" si="11"/>
        <v>OK</v>
      </c>
      <c r="O332" s="107"/>
      <c r="P332" s="107"/>
      <c r="Q332" s="94"/>
      <c r="R332" s="107"/>
      <c r="S332" s="110"/>
      <c r="T332" s="110"/>
      <c r="U332" s="110"/>
      <c r="V332" s="110"/>
      <c r="W332" s="98"/>
      <c r="X332" s="97"/>
      <c r="Y332" s="110"/>
      <c r="Z332" s="100"/>
      <c r="AA332" s="98"/>
      <c r="AB332" s="110"/>
      <c r="AC332" s="110"/>
      <c r="AD332" s="110">
        <v>30</v>
      </c>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v>200</v>
      </c>
      <c r="M333" s="89">
        <f t="shared" si="10"/>
        <v>200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v>2</v>
      </c>
      <c r="M334" s="89">
        <f t="shared" si="10"/>
        <v>0</v>
      </c>
      <c r="N334" s="49" t="str">
        <f t="shared" si="11"/>
        <v>OK</v>
      </c>
      <c r="O334" s="107"/>
      <c r="P334" s="107"/>
      <c r="Q334" s="94"/>
      <c r="R334" s="107"/>
      <c r="S334" s="110"/>
      <c r="T334" s="110"/>
      <c r="U334" s="110"/>
      <c r="V334" s="110"/>
      <c r="W334" s="98"/>
      <c r="X334" s="97"/>
      <c r="Y334" s="110"/>
      <c r="Z334" s="100"/>
      <c r="AA334" s="98"/>
      <c r="AB334" s="110"/>
      <c r="AC334" s="110"/>
      <c r="AD334" s="110">
        <v>2</v>
      </c>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v>50</v>
      </c>
      <c r="M335" s="89">
        <f t="shared" si="10"/>
        <v>50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v>200</v>
      </c>
      <c r="M337" s="89">
        <f t="shared" si="10"/>
        <v>175</v>
      </c>
      <c r="N337" s="49" t="str">
        <f t="shared" si="11"/>
        <v>OK</v>
      </c>
      <c r="O337" s="107"/>
      <c r="P337" s="107"/>
      <c r="Q337" s="94"/>
      <c r="R337" s="107"/>
      <c r="S337" s="110">
        <v>25</v>
      </c>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v>200</v>
      </c>
      <c r="M338" s="89">
        <f t="shared" si="10"/>
        <v>100</v>
      </c>
      <c r="N338" s="49" t="str">
        <f t="shared" si="11"/>
        <v>OK</v>
      </c>
      <c r="O338" s="220">
        <v>25</v>
      </c>
      <c r="P338" s="107"/>
      <c r="Q338" s="94"/>
      <c r="R338" s="107"/>
      <c r="S338" s="110">
        <v>25</v>
      </c>
      <c r="T338" s="110"/>
      <c r="U338" s="110"/>
      <c r="V338" s="110"/>
      <c r="W338" s="98"/>
      <c r="X338" s="97"/>
      <c r="Y338" s="110"/>
      <c r="Z338" s="100"/>
      <c r="AA338" s="98"/>
      <c r="AB338" s="110"/>
      <c r="AC338" s="110">
        <v>50</v>
      </c>
      <c r="AD338" s="110"/>
      <c r="AE338" s="110"/>
      <c r="AF338" s="110"/>
      <c r="AG338" s="110"/>
      <c r="AH338" s="110"/>
      <c r="AI338" s="110"/>
      <c r="AJ338" s="110"/>
      <c r="AK338" s="110"/>
    </row>
    <row r="339" spans="1:37" ht="15" customHeight="1" x14ac:dyDescent="0.25">
      <c r="A339" s="222" t="s">
        <v>388</v>
      </c>
      <c r="B339" s="221">
        <v>8</v>
      </c>
      <c r="C339" s="60">
        <v>408</v>
      </c>
      <c r="D339" s="62" t="s">
        <v>234</v>
      </c>
      <c r="E339" s="114" t="s">
        <v>235</v>
      </c>
      <c r="F339" s="114" t="s">
        <v>602</v>
      </c>
      <c r="G339" s="115" t="s">
        <v>603</v>
      </c>
      <c r="H339" s="116" t="s">
        <v>31</v>
      </c>
      <c r="I339" s="51">
        <v>20</v>
      </c>
      <c r="J339" s="51">
        <v>30</v>
      </c>
      <c r="K339" s="149">
        <v>34.68</v>
      </c>
      <c r="L339" s="91">
        <v>50</v>
      </c>
      <c r="M339" s="89">
        <f t="shared" si="10"/>
        <v>50</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247:A327"/>
    <mergeCell ref="B247:B327"/>
    <mergeCell ref="A328:A338"/>
    <mergeCell ref="B328:B338"/>
    <mergeCell ref="AJ1:AJ2"/>
    <mergeCell ref="AK1:AK2"/>
    <mergeCell ref="A2:N2"/>
    <mergeCell ref="A4:A141"/>
    <mergeCell ref="B4:B141"/>
    <mergeCell ref="A142:A246"/>
    <mergeCell ref="B142:B246"/>
    <mergeCell ref="AD1:AD2"/>
    <mergeCell ref="AE1:AE2"/>
    <mergeCell ref="AF1:AF2"/>
    <mergeCell ref="AG1:AG2"/>
    <mergeCell ref="AH1:AH2"/>
    <mergeCell ref="AI1:AI2"/>
    <mergeCell ref="X1:X2"/>
    <mergeCell ref="Y1:Y2"/>
    <mergeCell ref="Z1:Z2"/>
    <mergeCell ref="AA1:AA2"/>
    <mergeCell ref="AB1:AB2"/>
    <mergeCell ref="AC1:AC2"/>
    <mergeCell ref="R1:R2"/>
    <mergeCell ref="S1:S2"/>
    <mergeCell ref="T1:T2"/>
    <mergeCell ref="U1:U2"/>
    <mergeCell ref="V1:V2"/>
    <mergeCell ref="W1:W2"/>
    <mergeCell ref="A1:C1"/>
    <mergeCell ref="D1:K1"/>
    <mergeCell ref="L1:N1"/>
    <mergeCell ref="O1:O2"/>
    <mergeCell ref="P1:P2"/>
    <mergeCell ref="Q1:Q2"/>
  </mergeCells>
  <conditionalFormatting sqref="AA10:AK306 O4:AK4 O5:Z306">
    <cfRule type="cellIs" dxfId="7" priority="7" stopIfTrue="1" operator="greaterThan">
      <formula>0</formula>
    </cfRule>
    <cfRule type="cellIs" dxfId="6" priority="8" stopIfTrue="1" operator="greaterThan">
      <formula>0</formula>
    </cfRule>
    <cfRule type="cellIs" dxfId="5" priority="9" stopIfTrue="1" operator="greaterThan">
      <formula>0</formula>
    </cfRule>
  </conditionalFormatting>
  <conditionalFormatting sqref="AA5:AK9">
    <cfRule type="cellIs" dxfId="4" priority="4" stopIfTrue="1" operator="greaterThan">
      <formula>0</formula>
    </cfRule>
    <cfRule type="cellIs" dxfId="3" priority="5" stopIfTrue="1" operator="greaterThan">
      <formula>0</formula>
    </cfRule>
    <cfRule type="cellIs" dxfId="2" priority="6" stopIfTrue="1" operator="greaterThan">
      <formula>0</formula>
    </cfRule>
  </conditionalFormatting>
  <conditionalFormatting sqref="Q301:Q339">
    <cfRule type="cellIs" dxfId="1" priority="2" operator="greaterThan">
      <formula>0</formula>
    </cfRule>
    <cfRule type="cellIs" priority="3" operator="greaterThan">
      <formula>0</formula>
    </cfRule>
  </conditionalFormatting>
  <conditionalFormatting sqref="S4:AK339">
    <cfRule type="cellIs" dxfId="0"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9"/>
  <sheetViews>
    <sheetView zoomScale="60" zoomScaleNormal="60" workbookViewId="0">
      <selection activeCell="F327" sqref="F327"/>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648</v>
      </c>
      <c r="P1" s="231" t="s">
        <v>649</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650</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44516</v>
      </c>
      <c r="P3" s="103">
        <v>44516</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260"/>
      <c r="M4" s="89">
        <f t="shared" ref="M4:M67" si="0">L4-(SUM(O4:AK4))</f>
        <v>0</v>
      </c>
      <c r="N4" s="49" t="str">
        <f>IF(M4&lt;0,"ATENÇÃO","OK")</f>
        <v>OK</v>
      </c>
      <c r="O4" s="261"/>
      <c r="P4" s="105"/>
      <c r="Q4" s="108"/>
      <c r="R4" s="105"/>
      <c r="S4" s="108"/>
      <c r="T4" s="108"/>
      <c r="U4" s="108"/>
      <c r="V4" s="108"/>
      <c r="W4" s="108"/>
      <c r="X4" s="108"/>
      <c r="Y4" s="108"/>
      <c r="Z4" s="262"/>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260"/>
      <c r="M5" s="89">
        <f t="shared" si="0"/>
        <v>0</v>
      </c>
      <c r="N5" s="49" t="str">
        <f t="shared" ref="N5:N68" si="1">IF(M5&lt;0,"ATENÇÃO","OK")</f>
        <v>OK</v>
      </c>
      <c r="O5" s="261"/>
      <c r="P5" s="105"/>
      <c r="Q5" s="108"/>
      <c r="R5" s="105"/>
      <c r="S5" s="108"/>
      <c r="T5" s="108"/>
      <c r="U5" s="108"/>
      <c r="V5" s="108"/>
      <c r="W5" s="108"/>
      <c r="X5" s="108"/>
      <c r="Y5" s="108"/>
      <c r="Z5" s="262"/>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260">
        <v>100</v>
      </c>
      <c r="M6" s="89">
        <f t="shared" si="0"/>
        <v>100</v>
      </c>
      <c r="N6" s="49" t="str">
        <f t="shared" si="1"/>
        <v>OK</v>
      </c>
      <c r="O6" s="261"/>
      <c r="P6" s="105"/>
      <c r="Q6" s="108"/>
      <c r="R6" s="105"/>
      <c r="S6" s="108"/>
      <c r="T6" s="108"/>
      <c r="U6" s="108"/>
      <c r="V6" s="108"/>
      <c r="W6" s="108"/>
      <c r="X6" s="108"/>
      <c r="Y6" s="108"/>
      <c r="Z6" s="262"/>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260">
        <v>600</v>
      </c>
      <c r="M7" s="89">
        <f t="shared" si="0"/>
        <v>300</v>
      </c>
      <c r="N7" s="49" t="str">
        <f t="shared" si="1"/>
        <v>OK</v>
      </c>
      <c r="O7" s="261">
        <v>300</v>
      </c>
      <c r="P7" s="105"/>
      <c r="Q7" s="108"/>
      <c r="R7" s="105"/>
      <c r="S7" s="108"/>
      <c r="T7" s="108"/>
      <c r="U7" s="108"/>
      <c r="V7" s="108"/>
      <c r="W7" s="108"/>
      <c r="X7" s="108"/>
      <c r="Y7" s="108"/>
      <c r="Z7" s="262"/>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260">
        <v>100</v>
      </c>
      <c r="M8" s="89">
        <f t="shared" si="0"/>
        <v>100</v>
      </c>
      <c r="N8" s="49" t="str">
        <f t="shared" si="1"/>
        <v>OK</v>
      </c>
      <c r="O8" s="261"/>
      <c r="P8" s="105"/>
      <c r="Q8" s="108"/>
      <c r="R8" s="105"/>
      <c r="S8" s="108"/>
      <c r="T8" s="108"/>
      <c r="U8" s="108"/>
      <c r="V8" s="108"/>
      <c r="W8" s="108"/>
      <c r="X8" s="108"/>
      <c r="Y8" s="108"/>
      <c r="Z8" s="262"/>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260"/>
      <c r="M9" s="89">
        <f t="shared" si="0"/>
        <v>0</v>
      </c>
      <c r="N9" s="49" t="str">
        <f t="shared" si="1"/>
        <v>OK</v>
      </c>
      <c r="O9" s="261"/>
      <c r="P9" s="105"/>
      <c r="Q9" s="108"/>
      <c r="R9" s="105"/>
      <c r="S9" s="108"/>
      <c r="T9" s="108"/>
      <c r="U9" s="108"/>
      <c r="V9" s="108"/>
      <c r="W9" s="108"/>
      <c r="X9" s="108"/>
      <c r="Y9" s="108"/>
      <c r="Z9" s="262"/>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260">
        <v>500</v>
      </c>
      <c r="M10" s="89">
        <f t="shared" si="0"/>
        <v>200</v>
      </c>
      <c r="N10" s="49" t="str">
        <f t="shared" si="1"/>
        <v>OK</v>
      </c>
      <c r="O10" s="261">
        <v>300</v>
      </c>
      <c r="P10" s="105"/>
      <c r="Q10" s="108"/>
      <c r="R10" s="105"/>
      <c r="S10" s="108"/>
      <c r="T10" s="108"/>
      <c r="U10" s="108"/>
      <c r="V10" s="108"/>
      <c r="W10" s="108"/>
      <c r="X10" s="108"/>
      <c r="Y10" s="108"/>
      <c r="Z10" s="262"/>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260"/>
      <c r="M11" s="89">
        <f t="shared" si="0"/>
        <v>0</v>
      </c>
      <c r="N11" s="49" t="str">
        <f t="shared" si="1"/>
        <v>OK</v>
      </c>
      <c r="O11" s="261"/>
      <c r="P11" s="105"/>
      <c r="Q11" s="108"/>
      <c r="R11" s="105"/>
      <c r="S11" s="108"/>
      <c r="T11" s="108"/>
      <c r="U11" s="108"/>
      <c r="V11" s="108"/>
      <c r="W11" s="108"/>
      <c r="X11" s="108"/>
      <c r="Y11" s="108"/>
      <c r="Z11" s="262"/>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260">
        <v>100</v>
      </c>
      <c r="M12" s="89">
        <f t="shared" si="0"/>
        <v>100</v>
      </c>
      <c r="N12" s="49" t="str">
        <f t="shared" si="1"/>
        <v>OK</v>
      </c>
      <c r="O12" s="261"/>
      <c r="P12" s="105"/>
      <c r="Q12" s="108"/>
      <c r="R12" s="105"/>
      <c r="S12" s="108"/>
      <c r="T12" s="108"/>
      <c r="U12" s="108"/>
      <c r="V12" s="108"/>
      <c r="W12" s="108"/>
      <c r="X12" s="108"/>
      <c r="Y12" s="108"/>
      <c r="Z12" s="262"/>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260">
        <v>600</v>
      </c>
      <c r="M13" s="89">
        <f t="shared" si="0"/>
        <v>300</v>
      </c>
      <c r="N13" s="49" t="str">
        <f t="shared" si="1"/>
        <v>OK</v>
      </c>
      <c r="O13" s="261">
        <v>300</v>
      </c>
      <c r="P13" s="105"/>
      <c r="Q13" s="108"/>
      <c r="R13" s="105"/>
      <c r="S13" s="108"/>
      <c r="T13" s="108"/>
      <c r="U13" s="108"/>
      <c r="V13" s="108"/>
      <c r="W13" s="108"/>
      <c r="X13" s="108"/>
      <c r="Y13" s="108"/>
      <c r="Z13" s="262"/>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260">
        <v>100</v>
      </c>
      <c r="M14" s="89">
        <f t="shared" si="0"/>
        <v>100</v>
      </c>
      <c r="N14" s="49" t="str">
        <f t="shared" si="1"/>
        <v>OK</v>
      </c>
      <c r="O14" s="261"/>
      <c r="P14" s="105"/>
      <c r="Q14" s="108"/>
      <c r="R14" s="105"/>
      <c r="S14" s="108"/>
      <c r="T14" s="108"/>
      <c r="U14" s="108"/>
      <c r="V14" s="108"/>
      <c r="W14" s="108"/>
      <c r="X14" s="108"/>
      <c r="Y14" s="108"/>
      <c r="Z14" s="262"/>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260"/>
      <c r="M15" s="89">
        <f t="shared" si="0"/>
        <v>0</v>
      </c>
      <c r="N15" s="49" t="str">
        <f t="shared" si="1"/>
        <v>OK</v>
      </c>
      <c r="O15" s="261"/>
      <c r="P15" s="105"/>
      <c r="Q15" s="108"/>
      <c r="R15" s="105"/>
      <c r="S15" s="108"/>
      <c r="T15" s="108"/>
      <c r="U15" s="108"/>
      <c r="V15" s="108"/>
      <c r="W15" s="108"/>
      <c r="X15" s="108"/>
      <c r="Y15" s="108"/>
      <c r="Z15" s="262"/>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260"/>
      <c r="M16" s="89">
        <f t="shared" si="0"/>
        <v>0</v>
      </c>
      <c r="N16" s="49" t="str">
        <f t="shared" si="1"/>
        <v>OK</v>
      </c>
      <c r="O16" s="261"/>
      <c r="P16" s="105"/>
      <c r="Q16" s="108"/>
      <c r="R16" s="105"/>
      <c r="S16" s="108"/>
      <c r="T16" s="108"/>
      <c r="U16" s="108"/>
      <c r="V16" s="108"/>
      <c r="W16" s="108"/>
      <c r="X16" s="108"/>
      <c r="Y16" s="108"/>
      <c r="Z16" s="262"/>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260"/>
      <c r="M17" s="89">
        <f t="shared" si="0"/>
        <v>0</v>
      </c>
      <c r="N17" s="49" t="str">
        <f t="shared" si="1"/>
        <v>OK</v>
      </c>
      <c r="O17" s="261"/>
      <c r="P17" s="105"/>
      <c r="Q17" s="108"/>
      <c r="R17" s="105"/>
      <c r="S17" s="108"/>
      <c r="T17" s="108"/>
      <c r="U17" s="108"/>
      <c r="V17" s="108"/>
      <c r="W17" s="108"/>
      <c r="X17" s="108"/>
      <c r="Y17" s="108"/>
      <c r="Z17" s="262"/>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260"/>
      <c r="M18" s="89">
        <f t="shared" si="0"/>
        <v>0</v>
      </c>
      <c r="N18" s="49" t="str">
        <f t="shared" si="1"/>
        <v>OK</v>
      </c>
      <c r="O18" s="261"/>
      <c r="P18" s="105"/>
      <c r="Q18" s="108"/>
      <c r="R18" s="105"/>
      <c r="S18" s="108"/>
      <c r="T18" s="108"/>
      <c r="U18" s="108"/>
      <c r="V18" s="108"/>
      <c r="W18" s="108"/>
      <c r="X18" s="108"/>
      <c r="Y18" s="108"/>
      <c r="Z18" s="262"/>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260">
        <v>1000</v>
      </c>
      <c r="M19" s="89">
        <f t="shared" si="0"/>
        <v>990</v>
      </c>
      <c r="N19" s="49" t="str">
        <f t="shared" si="1"/>
        <v>OK</v>
      </c>
      <c r="O19" s="261">
        <v>10</v>
      </c>
      <c r="P19" s="105"/>
      <c r="Q19" s="108"/>
      <c r="R19" s="105"/>
      <c r="S19" s="108"/>
      <c r="T19" s="108"/>
      <c r="U19" s="108"/>
      <c r="V19" s="108"/>
      <c r="W19" s="108"/>
      <c r="X19" s="108"/>
      <c r="Y19" s="108"/>
      <c r="Z19" s="262"/>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260"/>
      <c r="M20" s="89">
        <f t="shared" si="0"/>
        <v>0</v>
      </c>
      <c r="N20" s="49" t="str">
        <f t="shared" si="1"/>
        <v>OK</v>
      </c>
      <c r="O20" s="261"/>
      <c r="P20" s="105"/>
      <c r="Q20" s="108"/>
      <c r="R20" s="105"/>
      <c r="S20" s="108"/>
      <c r="T20" s="108"/>
      <c r="U20" s="108"/>
      <c r="V20" s="108"/>
      <c r="W20" s="108"/>
      <c r="X20" s="108"/>
      <c r="Y20" s="108"/>
      <c r="Z20" s="262"/>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260"/>
      <c r="M21" s="89">
        <f t="shared" si="0"/>
        <v>0</v>
      </c>
      <c r="N21" s="49" t="str">
        <f t="shared" si="1"/>
        <v>OK</v>
      </c>
      <c r="O21" s="261"/>
      <c r="P21" s="105"/>
      <c r="Q21" s="108"/>
      <c r="R21" s="105"/>
      <c r="S21" s="108"/>
      <c r="T21" s="108"/>
      <c r="U21" s="108"/>
      <c r="V21" s="108"/>
      <c r="W21" s="108"/>
      <c r="X21" s="108"/>
      <c r="Y21" s="108"/>
      <c r="Z21" s="262"/>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260">
        <v>20</v>
      </c>
      <c r="M22" s="89">
        <f t="shared" si="0"/>
        <v>10</v>
      </c>
      <c r="N22" s="49" t="str">
        <f t="shared" si="1"/>
        <v>OK</v>
      </c>
      <c r="O22" s="261">
        <v>10</v>
      </c>
      <c r="P22" s="105"/>
      <c r="Q22" s="108"/>
      <c r="R22" s="105"/>
      <c r="S22" s="108"/>
      <c r="T22" s="108"/>
      <c r="U22" s="108"/>
      <c r="V22" s="108"/>
      <c r="W22" s="108"/>
      <c r="X22" s="108"/>
      <c r="Y22" s="108"/>
      <c r="Z22" s="262"/>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260">
        <v>20</v>
      </c>
      <c r="M23" s="89">
        <f t="shared" si="0"/>
        <v>20</v>
      </c>
      <c r="N23" s="49" t="str">
        <f t="shared" si="1"/>
        <v>OK</v>
      </c>
      <c r="O23" s="261"/>
      <c r="P23" s="105"/>
      <c r="Q23" s="108"/>
      <c r="R23" s="105"/>
      <c r="S23" s="108"/>
      <c r="T23" s="108"/>
      <c r="U23" s="108"/>
      <c r="V23" s="108"/>
      <c r="W23" s="108"/>
      <c r="X23" s="108"/>
      <c r="Y23" s="108"/>
      <c r="Z23" s="262"/>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260"/>
      <c r="M24" s="89">
        <f t="shared" si="0"/>
        <v>0</v>
      </c>
      <c r="N24" s="49" t="str">
        <f t="shared" si="1"/>
        <v>OK</v>
      </c>
      <c r="O24" s="261"/>
      <c r="P24" s="105"/>
      <c r="Q24" s="108"/>
      <c r="R24" s="105"/>
      <c r="S24" s="108"/>
      <c r="T24" s="108"/>
      <c r="U24" s="108"/>
      <c r="V24" s="108"/>
      <c r="W24" s="108"/>
      <c r="X24" s="108"/>
      <c r="Y24" s="108"/>
      <c r="Z24" s="262"/>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260"/>
      <c r="M25" s="89">
        <f t="shared" si="0"/>
        <v>0</v>
      </c>
      <c r="N25" s="49" t="str">
        <f t="shared" si="1"/>
        <v>OK</v>
      </c>
      <c r="O25" s="261"/>
      <c r="P25" s="105"/>
      <c r="Q25" s="108"/>
      <c r="R25" s="105"/>
      <c r="S25" s="108"/>
      <c r="T25" s="108"/>
      <c r="U25" s="108"/>
      <c r="V25" s="108"/>
      <c r="W25" s="108"/>
      <c r="X25" s="108"/>
      <c r="Y25" s="108"/>
      <c r="Z25" s="262"/>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260"/>
      <c r="M26" s="89">
        <f t="shared" si="0"/>
        <v>0</v>
      </c>
      <c r="N26" s="49" t="str">
        <f t="shared" si="1"/>
        <v>OK</v>
      </c>
      <c r="O26" s="261"/>
      <c r="P26" s="105"/>
      <c r="Q26" s="108"/>
      <c r="R26" s="105"/>
      <c r="S26" s="108"/>
      <c r="T26" s="108"/>
      <c r="U26" s="108"/>
      <c r="V26" s="108"/>
      <c r="W26" s="108"/>
      <c r="X26" s="108"/>
      <c r="Y26" s="108"/>
      <c r="Z26" s="262"/>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260"/>
      <c r="M27" s="89">
        <f t="shared" si="0"/>
        <v>0</v>
      </c>
      <c r="N27" s="49" t="str">
        <f t="shared" si="1"/>
        <v>OK</v>
      </c>
      <c r="O27" s="261"/>
      <c r="P27" s="105"/>
      <c r="Q27" s="108"/>
      <c r="R27" s="105"/>
      <c r="S27" s="108"/>
      <c r="T27" s="108"/>
      <c r="U27" s="108"/>
      <c r="V27" s="108"/>
      <c r="W27" s="108"/>
      <c r="X27" s="108"/>
      <c r="Y27" s="108"/>
      <c r="Z27" s="262"/>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260"/>
      <c r="M28" s="89">
        <f t="shared" si="0"/>
        <v>0</v>
      </c>
      <c r="N28" s="49" t="str">
        <f t="shared" si="1"/>
        <v>OK</v>
      </c>
      <c r="O28" s="261"/>
      <c r="P28" s="105"/>
      <c r="Q28" s="108"/>
      <c r="R28" s="105"/>
      <c r="S28" s="108"/>
      <c r="T28" s="108"/>
      <c r="U28" s="108"/>
      <c r="V28" s="108"/>
      <c r="W28" s="108"/>
      <c r="X28" s="108"/>
      <c r="Y28" s="108"/>
      <c r="Z28" s="262"/>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260">
        <v>100</v>
      </c>
      <c r="M29" s="89">
        <f t="shared" si="0"/>
        <v>0</v>
      </c>
      <c r="N29" s="49" t="str">
        <f t="shared" si="1"/>
        <v>OK</v>
      </c>
      <c r="O29" s="261">
        <v>100</v>
      </c>
      <c r="P29" s="105"/>
      <c r="Q29" s="108"/>
      <c r="R29" s="105"/>
      <c r="S29" s="108"/>
      <c r="T29" s="108"/>
      <c r="U29" s="108"/>
      <c r="V29" s="108"/>
      <c r="W29" s="108"/>
      <c r="X29" s="108"/>
      <c r="Y29" s="108"/>
      <c r="Z29" s="262"/>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260"/>
      <c r="M30" s="89">
        <f t="shared" si="0"/>
        <v>0</v>
      </c>
      <c r="N30" s="49" t="str">
        <f t="shared" si="1"/>
        <v>OK</v>
      </c>
      <c r="O30" s="261"/>
      <c r="P30" s="105"/>
      <c r="Q30" s="108"/>
      <c r="R30" s="105"/>
      <c r="S30" s="108"/>
      <c r="T30" s="108"/>
      <c r="U30" s="108"/>
      <c r="V30" s="108"/>
      <c r="W30" s="108"/>
      <c r="X30" s="108"/>
      <c r="Y30" s="108"/>
      <c r="Z30" s="262"/>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260"/>
      <c r="M31" s="89">
        <f t="shared" si="0"/>
        <v>0</v>
      </c>
      <c r="N31" s="49" t="str">
        <f t="shared" si="1"/>
        <v>OK</v>
      </c>
      <c r="O31" s="261"/>
      <c r="P31" s="105"/>
      <c r="Q31" s="108"/>
      <c r="R31" s="105"/>
      <c r="S31" s="108"/>
      <c r="T31" s="108"/>
      <c r="U31" s="108"/>
      <c r="V31" s="108"/>
      <c r="W31" s="108"/>
      <c r="X31" s="108"/>
      <c r="Y31" s="108"/>
      <c r="Z31" s="262"/>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260">
        <v>100</v>
      </c>
      <c r="M32" s="89">
        <f t="shared" si="0"/>
        <v>0</v>
      </c>
      <c r="N32" s="49" t="str">
        <f t="shared" si="1"/>
        <v>OK</v>
      </c>
      <c r="O32" s="261">
        <v>100</v>
      </c>
      <c r="P32" s="105"/>
      <c r="Q32" s="108"/>
      <c r="R32" s="105"/>
      <c r="S32" s="108"/>
      <c r="T32" s="108"/>
      <c r="U32" s="108"/>
      <c r="V32" s="108"/>
      <c r="W32" s="108"/>
      <c r="X32" s="108"/>
      <c r="Y32" s="108"/>
      <c r="Z32" s="262"/>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260">
        <v>50</v>
      </c>
      <c r="M33" s="89">
        <f t="shared" si="0"/>
        <v>30</v>
      </c>
      <c r="N33" s="49" t="str">
        <f t="shared" si="1"/>
        <v>OK</v>
      </c>
      <c r="O33" s="261">
        <v>20</v>
      </c>
      <c r="P33" s="105"/>
      <c r="Q33" s="108"/>
      <c r="R33" s="105"/>
      <c r="S33" s="108"/>
      <c r="T33" s="108"/>
      <c r="U33" s="108"/>
      <c r="V33" s="108"/>
      <c r="W33" s="108"/>
      <c r="X33" s="108"/>
      <c r="Y33" s="108"/>
      <c r="Z33" s="262"/>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260"/>
      <c r="M34" s="89">
        <f t="shared" si="0"/>
        <v>0</v>
      </c>
      <c r="N34" s="49" t="str">
        <f t="shared" si="1"/>
        <v>OK</v>
      </c>
      <c r="O34" s="261"/>
      <c r="P34" s="105"/>
      <c r="Q34" s="108"/>
      <c r="R34" s="105"/>
      <c r="S34" s="108"/>
      <c r="T34" s="108"/>
      <c r="U34" s="108"/>
      <c r="V34" s="108"/>
      <c r="W34" s="108"/>
      <c r="X34" s="108"/>
      <c r="Y34" s="108"/>
      <c r="Z34" s="262"/>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260">
        <v>50</v>
      </c>
      <c r="M35" s="89">
        <f t="shared" si="0"/>
        <v>30</v>
      </c>
      <c r="N35" s="49" t="str">
        <f t="shared" si="1"/>
        <v>OK</v>
      </c>
      <c r="O35" s="261">
        <v>20</v>
      </c>
      <c r="P35" s="105"/>
      <c r="Q35" s="108"/>
      <c r="R35" s="105"/>
      <c r="S35" s="108"/>
      <c r="T35" s="108"/>
      <c r="U35" s="108"/>
      <c r="V35" s="108"/>
      <c r="W35" s="108"/>
      <c r="X35" s="108"/>
      <c r="Y35" s="108"/>
      <c r="Z35" s="262"/>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260"/>
      <c r="M36" s="89">
        <f t="shared" si="0"/>
        <v>0</v>
      </c>
      <c r="N36" s="49" t="str">
        <f t="shared" si="1"/>
        <v>OK</v>
      </c>
      <c r="O36" s="261"/>
      <c r="P36" s="105"/>
      <c r="Q36" s="108"/>
      <c r="R36" s="105"/>
      <c r="S36" s="108"/>
      <c r="T36" s="108"/>
      <c r="U36" s="108"/>
      <c r="V36" s="108"/>
      <c r="W36" s="108"/>
      <c r="X36" s="108"/>
      <c r="Y36" s="108"/>
      <c r="Z36" s="262"/>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260"/>
      <c r="M37" s="89">
        <f t="shared" si="0"/>
        <v>0</v>
      </c>
      <c r="N37" s="49" t="str">
        <f t="shared" si="1"/>
        <v>OK</v>
      </c>
      <c r="O37" s="261"/>
      <c r="P37" s="105"/>
      <c r="Q37" s="108"/>
      <c r="R37" s="105"/>
      <c r="S37" s="108"/>
      <c r="T37" s="108"/>
      <c r="U37" s="108"/>
      <c r="V37" s="108"/>
      <c r="W37" s="108"/>
      <c r="X37" s="108"/>
      <c r="Y37" s="108"/>
      <c r="Z37" s="262"/>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260"/>
      <c r="M38" s="89">
        <f t="shared" si="0"/>
        <v>0</v>
      </c>
      <c r="N38" s="49" t="str">
        <f t="shared" si="1"/>
        <v>OK</v>
      </c>
      <c r="O38" s="261"/>
      <c r="P38" s="105"/>
      <c r="Q38" s="108"/>
      <c r="R38" s="105"/>
      <c r="S38" s="108"/>
      <c r="T38" s="108"/>
      <c r="U38" s="108"/>
      <c r="V38" s="108"/>
      <c r="W38" s="108"/>
      <c r="X38" s="108"/>
      <c r="Y38" s="108"/>
      <c r="Z38" s="262"/>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260">
        <v>100</v>
      </c>
      <c r="M39" s="89">
        <f t="shared" si="0"/>
        <v>100</v>
      </c>
      <c r="N39" s="49" t="str">
        <f t="shared" si="1"/>
        <v>OK</v>
      </c>
      <c r="O39" s="261"/>
      <c r="P39" s="105"/>
      <c r="Q39" s="108"/>
      <c r="R39" s="105"/>
      <c r="S39" s="108"/>
      <c r="T39" s="108"/>
      <c r="U39" s="108"/>
      <c r="V39" s="108"/>
      <c r="W39" s="108"/>
      <c r="X39" s="108"/>
      <c r="Y39" s="108"/>
      <c r="Z39" s="262"/>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260"/>
      <c r="M40" s="89">
        <f t="shared" si="0"/>
        <v>0</v>
      </c>
      <c r="N40" s="49" t="str">
        <f t="shared" si="1"/>
        <v>OK</v>
      </c>
      <c r="O40" s="261"/>
      <c r="P40" s="105"/>
      <c r="Q40" s="108"/>
      <c r="R40" s="105"/>
      <c r="S40" s="108"/>
      <c r="T40" s="108"/>
      <c r="U40" s="108"/>
      <c r="V40" s="108"/>
      <c r="W40" s="108"/>
      <c r="X40" s="108"/>
      <c r="Y40" s="108"/>
      <c r="Z40" s="262"/>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260"/>
      <c r="M41" s="89">
        <f t="shared" si="0"/>
        <v>0</v>
      </c>
      <c r="N41" s="49" t="str">
        <f t="shared" si="1"/>
        <v>OK</v>
      </c>
      <c r="O41" s="261"/>
      <c r="P41" s="105"/>
      <c r="Q41" s="108"/>
      <c r="R41" s="105"/>
      <c r="S41" s="108"/>
      <c r="T41" s="108"/>
      <c r="U41" s="108"/>
      <c r="V41" s="108"/>
      <c r="W41" s="108"/>
      <c r="X41" s="108"/>
      <c r="Y41" s="108"/>
      <c r="Z41" s="262"/>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260"/>
      <c r="M42" s="89">
        <f t="shared" si="0"/>
        <v>0</v>
      </c>
      <c r="N42" s="49" t="str">
        <f t="shared" si="1"/>
        <v>OK</v>
      </c>
      <c r="O42" s="261"/>
      <c r="P42" s="105"/>
      <c r="Q42" s="108"/>
      <c r="R42" s="105"/>
      <c r="S42" s="108"/>
      <c r="T42" s="108"/>
      <c r="U42" s="108"/>
      <c r="V42" s="108"/>
      <c r="W42" s="108"/>
      <c r="X42" s="108"/>
      <c r="Y42" s="108"/>
      <c r="Z42" s="262"/>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260"/>
      <c r="M43" s="89">
        <f t="shared" si="0"/>
        <v>0</v>
      </c>
      <c r="N43" s="49" t="str">
        <f t="shared" si="1"/>
        <v>OK</v>
      </c>
      <c r="O43" s="261"/>
      <c r="P43" s="105"/>
      <c r="Q43" s="108"/>
      <c r="R43" s="105"/>
      <c r="S43" s="108"/>
      <c r="T43" s="108"/>
      <c r="U43" s="108"/>
      <c r="V43" s="108"/>
      <c r="W43" s="108"/>
      <c r="X43" s="108"/>
      <c r="Y43" s="108"/>
      <c r="Z43" s="262"/>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260"/>
      <c r="M44" s="89">
        <f t="shared" si="0"/>
        <v>0</v>
      </c>
      <c r="N44" s="49" t="str">
        <f t="shared" si="1"/>
        <v>OK</v>
      </c>
      <c r="O44" s="261"/>
      <c r="P44" s="105"/>
      <c r="Q44" s="108"/>
      <c r="R44" s="105"/>
      <c r="S44" s="108"/>
      <c r="T44" s="108"/>
      <c r="U44" s="108"/>
      <c r="V44" s="108"/>
      <c r="W44" s="108"/>
      <c r="X44" s="108"/>
      <c r="Y44" s="108"/>
      <c r="Z44" s="262"/>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260"/>
      <c r="M45" s="89">
        <f t="shared" si="0"/>
        <v>0</v>
      </c>
      <c r="N45" s="49" t="str">
        <f t="shared" si="1"/>
        <v>OK</v>
      </c>
      <c r="O45" s="261"/>
      <c r="P45" s="105"/>
      <c r="Q45" s="108"/>
      <c r="R45" s="105"/>
      <c r="S45" s="108"/>
      <c r="T45" s="108"/>
      <c r="U45" s="108"/>
      <c r="V45" s="108"/>
      <c r="W45" s="108"/>
      <c r="X45" s="108"/>
      <c r="Y45" s="108"/>
      <c r="Z45" s="262"/>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260"/>
      <c r="M46" s="89">
        <f t="shared" si="0"/>
        <v>0</v>
      </c>
      <c r="N46" s="49" t="str">
        <f t="shared" si="1"/>
        <v>OK</v>
      </c>
      <c r="O46" s="261"/>
      <c r="P46" s="105"/>
      <c r="Q46" s="108"/>
      <c r="R46" s="105"/>
      <c r="S46" s="108"/>
      <c r="T46" s="108"/>
      <c r="U46" s="108"/>
      <c r="V46" s="108"/>
      <c r="W46" s="108"/>
      <c r="X46" s="108"/>
      <c r="Y46" s="108"/>
      <c r="Z46" s="262"/>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260"/>
      <c r="M47" s="89">
        <f t="shared" si="0"/>
        <v>0</v>
      </c>
      <c r="N47" s="49" t="str">
        <f t="shared" si="1"/>
        <v>OK</v>
      </c>
      <c r="O47" s="261"/>
      <c r="P47" s="105"/>
      <c r="Q47" s="108"/>
      <c r="R47" s="105"/>
      <c r="S47" s="108"/>
      <c r="T47" s="108"/>
      <c r="U47" s="108"/>
      <c r="V47" s="108"/>
      <c r="W47" s="108"/>
      <c r="X47" s="108"/>
      <c r="Y47" s="108"/>
      <c r="Z47" s="262"/>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260"/>
      <c r="M48" s="89">
        <f t="shared" si="0"/>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260"/>
      <c r="M49" s="89">
        <f t="shared" si="0"/>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260"/>
      <c r="M50" s="89">
        <f t="shared" si="0"/>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260">
        <v>300</v>
      </c>
      <c r="M51" s="89">
        <f t="shared" si="0"/>
        <v>0</v>
      </c>
      <c r="N51" s="49" t="str">
        <f t="shared" si="1"/>
        <v>OK</v>
      </c>
      <c r="O51" s="105">
        <v>300</v>
      </c>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260">
        <v>100</v>
      </c>
      <c r="M52" s="89">
        <f t="shared" si="0"/>
        <v>100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260">
        <v>100</v>
      </c>
      <c r="M53" s="89">
        <f t="shared" si="0"/>
        <v>100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260">
        <v>100</v>
      </c>
      <c r="M54" s="89">
        <f t="shared" si="0"/>
        <v>100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260">
        <v>30</v>
      </c>
      <c r="M55" s="89">
        <f t="shared" si="0"/>
        <v>30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260">
        <v>130</v>
      </c>
      <c r="M56" s="89">
        <f t="shared" si="0"/>
        <v>0</v>
      </c>
      <c r="N56" s="49" t="str">
        <f t="shared" si="1"/>
        <v>OK</v>
      </c>
      <c r="O56" s="105">
        <v>130</v>
      </c>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260">
        <v>130</v>
      </c>
      <c r="M57" s="89">
        <f t="shared" si="0"/>
        <v>0</v>
      </c>
      <c r="N57" s="49" t="str">
        <f t="shared" si="1"/>
        <v>OK</v>
      </c>
      <c r="O57" s="105">
        <v>130</v>
      </c>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260">
        <v>30</v>
      </c>
      <c r="M58" s="89">
        <f t="shared" si="0"/>
        <v>30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260"/>
      <c r="M59" s="89">
        <f t="shared" si="0"/>
        <v>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260"/>
      <c r="M60" s="89">
        <f t="shared" si="0"/>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260"/>
      <c r="M61" s="89">
        <f t="shared" si="0"/>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260"/>
      <c r="M62" s="89">
        <f t="shared" si="0"/>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260"/>
      <c r="M63" s="89">
        <f t="shared" si="0"/>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260"/>
      <c r="M64" s="89">
        <f t="shared" si="0"/>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260"/>
      <c r="M65" s="89">
        <f t="shared" si="0"/>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260"/>
      <c r="M66" s="89">
        <f t="shared" si="0"/>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260"/>
      <c r="M67" s="89">
        <f t="shared" si="0"/>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260"/>
      <c r="M68" s="89">
        <f t="shared" ref="M68:M131" si="2">L68-(SUM(O68:AK68))</f>
        <v>0</v>
      </c>
      <c r="N68" s="49" t="str">
        <f t="shared" si="1"/>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260"/>
      <c r="M69" s="89">
        <f t="shared" si="2"/>
        <v>0</v>
      </c>
      <c r="N69" s="49" t="str">
        <f t="shared" ref="N69:N132" si="3">IF(M69&lt;0,"ATENÇÃO","OK")</f>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260"/>
      <c r="M70" s="89">
        <f t="shared" si="2"/>
        <v>0</v>
      </c>
      <c r="N70" s="49" t="str">
        <f t="shared" si="3"/>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260"/>
      <c r="M71" s="89">
        <f t="shared" si="2"/>
        <v>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260"/>
      <c r="M72" s="89">
        <f t="shared" si="2"/>
        <v>0</v>
      </c>
      <c r="N72" s="49" t="str">
        <f t="shared" si="3"/>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260"/>
      <c r="M73" s="89">
        <f t="shared" si="2"/>
        <v>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260"/>
      <c r="M74" s="89">
        <f t="shared" si="2"/>
        <v>0</v>
      </c>
      <c r="N74" s="49" t="str">
        <f t="shared" si="3"/>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260"/>
      <c r="M75" s="89">
        <f t="shared" si="2"/>
        <v>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260"/>
      <c r="M76" s="89">
        <f t="shared" si="2"/>
        <v>0</v>
      </c>
      <c r="N76" s="49" t="str">
        <f t="shared" si="3"/>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260"/>
      <c r="M77" s="89">
        <f t="shared" si="2"/>
        <v>0</v>
      </c>
      <c r="N77" s="49" t="str">
        <f t="shared" si="3"/>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260"/>
      <c r="M78" s="89">
        <f t="shared" si="2"/>
        <v>0</v>
      </c>
      <c r="N78" s="49" t="str">
        <f t="shared" si="3"/>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260"/>
      <c r="M79" s="89">
        <f t="shared" si="2"/>
        <v>0</v>
      </c>
      <c r="N79" s="49" t="str">
        <f t="shared" si="3"/>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260"/>
      <c r="M80" s="89">
        <f t="shared" si="2"/>
        <v>0</v>
      </c>
      <c r="N80" s="49" t="str">
        <f t="shared" si="3"/>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260"/>
      <c r="M81" s="89">
        <f t="shared" si="2"/>
        <v>0</v>
      </c>
      <c r="N81" s="49" t="str">
        <f t="shared" si="3"/>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260"/>
      <c r="M82" s="89">
        <f t="shared" si="2"/>
        <v>0</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260">
        <v>110</v>
      </c>
      <c r="M83" s="89">
        <f t="shared" si="2"/>
        <v>0</v>
      </c>
      <c r="N83" s="49" t="str">
        <f t="shared" si="3"/>
        <v>OK</v>
      </c>
      <c r="O83" s="105">
        <v>110</v>
      </c>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260">
        <v>30</v>
      </c>
      <c r="M84" s="89">
        <f t="shared" si="2"/>
        <v>0</v>
      </c>
      <c r="N84" s="49" t="str">
        <f t="shared" si="3"/>
        <v>OK</v>
      </c>
      <c r="O84" s="105">
        <v>30</v>
      </c>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260"/>
      <c r="M85" s="89">
        <f t="shared" si="2"/>
        <v>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260"/>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260"/>
      <c r="M87" s="89">
        <f t="shared" si="2"/>
        <v>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260"/>
      <c r="M88" s="89">
        <f t="shared" si="2"/>
        <v>0</v>
      </c>
      <c r="N88" s="49" t="str">
        <f t="shared" si="3"/>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260"/>
      <c r="M89" s="89">
        <f t="shared" si="2"/>
        <v>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260">
        <v>6</v>
      </c>
      <c r="M90" s="89">
        <f t="shared" si="2"/>
        <v>6</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260"/>
      <c r="M91" s="89">
        <f t="shared" si="2"/>
        <v>0</v>
      </c>
      <c r="N91" s="49" t="str">
        <f t="shared" si="3"/>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260"/>
      <c r="M92" s="89">
        <f t="shared" si="2"/>
        <v>0</v>
      </c>
      <c r="N92" s="49" t="str">
        <f t="shared" si="3"/>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260"/>
      <c r="M93" s="89">
        <f t="shared" si="2"/>
        <v>0</v>
      </c>
      <c r="N93" s="49" t="str">
        <f t="shared" si="3"/>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260"/>
      <c r="M94" s="89">
        <f t="shared" si="2"/>
        <v>0</v>
      </c>
      <c r="N94" s="49" t="str">
        <f t="shared" si="3"/>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260"/>
      <c r="M95" s="89">
        <f t="shared" si="2"/>
        <v>0</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260"/>
      <c r="M96" s="89">
        <f t="shared" si="2"/>
        <v>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260"/>
      <c r="M97" s="89">
        <f t="shared" si="2"/>
        <v>0</v>
      </c>
      <c r="N97" s="49" t="str">
        <f t="shared" si="3"/>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260"/>
      <c r="M98" s="89">
        <f t="shared" si="2"/>
        <v>0</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260"/>
      <c r="M99" s="89">
        <f t="shared" si="2"/>
        <v>0</v>
      </c>
      <c r="N99" s="49" t="str">
        <f t="shared" si="3"/>
        <v>OK</v>
      </c>
      <c r="O99" s="105"/>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62" t="s">
        <v>294</v>
      </c>
      <c r="E100" s="125" t="s">
        <v>235</v>
      </c>
      <c r="F100" s="125" t="s">
        <v>344</v>
      </c>
      <c r="G100" s="125" t="s">
        <v>345</v>
      </c>
      <c r="H100" s="125" t="s">
        <v>240</v>
      </c>
      <c r="I100" s="51">
        <v>20</v>
      </c>
      <c r="J100" s="51">
        <v>30</v>
      </c>
      <c r="K100" s="126">
        <v>72.83</v>
      </c>
      <c r="L100" s="260">
        <v>1</v>
      </c>
      <c r="M100" s="89">
        <f t="shared" si="2"/>
        <v>0</v>
      </c>
      <c r="N100" s="49" t="str">
        <f t="shared" si="3"/>
        <v>OK</v>
      </c>
      <c r="O100" s="105">
        <v>1</v>
      </c>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260">
        <v>10</v>
      </c>
      <c r="M101" s="89">
        <f t="shared" si="2"/>
        <v>0</v>
      </c>
      <c r="N101" s="49" t="str">
        <f t="shared" si="3"/>
        <v>OK</v>
      </c>
      <c r="O101" s="105">
        <v>10</v>
      </c>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260">
        <v>10</v>
      </c>
      <c r="M102" s="89">
        <f t="shared" si="2"/>
        <v>0</v>
      </c>
      <c r="N102" s="49" t="str">
        <f t="shared" si="3"/>
        <v>OK</v>
      </c>
      <c r="O102" s="105">
        <v>10</v>
      </c>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260"/>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260">
        <v>1</v>
      </c>
      <c r="M104" s="89">
        <f t="shared" si="2"/>
        <v>0</v>
      </c>
      <c r="N104" s="49" t="str">
        <f t="shared" si="3"/>
        <v>OK</v>
      </c>
      <c r="O104" s="105">
        <v>1</v>
      </c>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260"/>
      <c r="M105" s="89">
        <f t="shared" si="2"/>
        <v>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260"/>
      <c r="M106" s="89">
        <f t="shared" si="2"/>
        <v>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260"/>
      <c r="M107" s="89">
        <f t="shared" si="2"/>
        <v>0</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260"/>
      <c r="M108" s="89">
        <f t="shared" si="2"/>
        <v>0</v>
      </c>
      <c r="N108" s="49" t="str">
        <f t="shared" si="3"/>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260"/>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260"/>
      <c r="M110" s="89">
        <f t="shared" si="2"/>
        <v>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260"/>
      <c r="M111" s="89">
        <f t="shared" si="2"/>
        <v>0</v>
      </c>
      <c r="N111" s="49" t="str">
        <f t="shared" si="3"/>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2"/>
        <v>0</v>
      </c>
      <c r="N112" s="49" t="str">
        <f t="shared" si="3"/>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2"/>
        <v>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c r="M114" s="89">
        <f t="shared" si="2"/>
        <v>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2"/>
        <v>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2"/>
        <v>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2"/>
        <v>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2"/>
        <v>0</v>
      </c>
      <c r="N118" s="49" t="str">
        <f t="shared" si="3"/>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2"/>
        <v>0</v>
      </c>
      <c r="N119" s="49" t="str">
        <f t="shared" si="3"/>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100</v>
      </c>
      <c r="M120" s="89">
        <f t="shared" si="2"/>
        <v>0</v>
      </c>
      <c r="N120" s="49" t="str">
        <f t="shared" si="3"/>
        <v>OK</v>
      </c>
      <c r="O120" s="105">
        <v>100</v>
      </c>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2"/>
        <v>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2"/>
        <v>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2"/>
        <v>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2"/>
        <v>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2"/>
        <v>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2"/>
        <v>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2"/>
        <v>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v>150</v>
      </c>
      <c r="M128" s="89">
        <f t="shared" si="2"/>
        <v>100</v>
      </c>
      <c r="N128" s="49" t="str">
        <f t="shared" si="3"/>
        <v>OK</v>
      </c>
      <c r="O128" s="105">
        <v>50</v>
      </c>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v>50</v>
      </c>
      <c r="M129" s="89">
        <f t="shared" si="2"/>
        <v>0</v>
      </c>
      <c r="N129" s="49" t="str">
        <f t="shared" si="3"/>
        <v>OK</v>
      </c>
      <c r="O129" s="105">
        <v>50</v>
      </c>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2"/>
        <v>0</v>
      </c>
      <c r="N130" s="49" t="str">
        <f t="shared" si="3"/>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2"/>
        <v>0</v>
      </c>
      <c r="N131" s="49" t="str">
        <f t="shared" si="3"/>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95" si="4">L132-(SUM(O132:AK132))</f>
        <v>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4"/>
        <v>0</v>
      </c>
      <c r="N133" s="49" t="str">
        <f t="shared" ref="N133:N196" si="5">IF(M133&lt;0,"ATENÇÃO","OK")</f>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4"/>
        <v>0</v>
      </c>
      <c r="N134" s="49" t="str">
        <f t="shared" si="5"/>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4"/>
        <v>0</v>
      </c>
      <c r="N135" s="49" t="str">
        <f t="shared" si="5"/>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4"/>
        <v>0</v>
      </c>
      <c r="N136" s="49" t="str">
        <f t="shared" si="5"/>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c r="M137" s="89">
        <f t="shared" si="4"/>
        <v>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c r="M138" s="89">
        <f t="shared" si="4"/>
        <v>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c r="M140" s="89">
        <f t="shared" si="4"/>
        <v>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c r="M141" s="89">
        <f t="shared" si="4"/>
        <v>0</v>
      </c>
      <c r="N141" s="49" t="str">
        <f t="shared" si="5"/>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20</v>
      </c>
      <c r="M142" s="89">
        <f t="shared" si="4"/>
        <v>0</v>
      </c>
      <c r="N142" s="49" t="str">
        <f t="shared" si="5"/>
        <v>OK</v>
      </c>
      <c r="O142" s="105"/>
      <c r="P142" s="105">
        <v>20</v>
      </c>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v>20</v>
      </c>
      <c r="M143" s="89">
        <f t="shared" si="4"/>
        <v>0</v>
      </c>
      <c r="N143" s="49" t="str">
        <f t="shared" si="5"/>
        <v>OK</v>
      </c>
      <c r="O143" s="105"/>
      <c r="P143" s="105">
        <v>20</v>
      </c>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c r="M149" s="89">
        <f t="shared" si="4"/>
        <v>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c r="M150" s="89">
        <f t="shared" si="4"/>
        <v>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c r="M151" s="89">
        <f t="shared" si="4"/>
        <v>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v>10</v>
      </c>
      <c r="M152" s="89">
        <f t="shared" si="4"/>
        <v>0</v>
      </c>
      <c r="N152" s="49" t="str">
        <f t="shared" si="5"/>
        <v>OK</v>
      </c>
      <c r="O152" s="105"/>
      <c r="P152" s="105">
        <v>10</v>
      </c>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v>10</v>
      </c>
      <c r="M153" s="89">
        <f t="shared" si="4"/>
        <v>0</v>
      </c>
      <c r="N153" s="49" t="str">
        <f t="shared" si="5"/>
        <v>OK</v>
      </c>
      <c r="O153" s="105"/>
      <c r="P153" s="105">
        <v>10</v>
      </c>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c r="M154" s="89">
        <f t="shared" si="4"/>
        <v>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v>10</v>
      </c>
      <c r="M155" s="89">
        <f t="shared" si="4"/>
        <v>0</v>
      </c>
      <c r="N155" s="49" t="str">
        <f t="shared" si="5"/>
        <v>OK</v>
      </c>
      <c r="O155" s="105"/>
      <c r="P155" s="105">
        <v>10</v>
      </c>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c r="M156" s="89">
        <f t="shared" si="4"/>
        <v>0</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c r="M157" s="89">
        <f t="shared" si="4"/>
        <v>0</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c r="M158" s="89">
        <f t="shared" si="4"/>
        <v>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c r="M159" s="89">
        <f t="shared" si="4"/>
        <v>0</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c r="M160" s="89">
        <f t="shared" si="4"/>
        <v>0</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c r="M161" s="89">
        <f t="shared" si="4"/>
        <v>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c r="M162" s="89">
        <f t="shared" si="4"/>
        <v>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c r="M163" s="89">
        <f t="shared" si="4"/>
        <v>0</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c r="M164" s="89">
        <f t="shared" si="4"/>
        <v>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c r="M165" s="89">
        <f t="shared" si="4"/>
        <v>0</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c r="M166" s="89">
        <f t="shared" si="4"/>
        <v>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c r="M167" s="89">
        <f t="shared" si="4"/>
        <v>0</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c r="M168" s="89">
        <f t="shared" si="4"/>
        <v>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c r="M169" s="89">
        <f t="shared" si="4"/>
        <v>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c r="M170" s="89">
        <f t="shared" si="4"/>
        <v>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c r="M171" s="89">
        <f t="shared" si="4"/>
        <v>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c r="M172" s="89">
        <f t="shared" si="4"/>
        <v>0</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c r="M173" s="89">
        <f t="shared" si="4"/>
        <v>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c r="M174" s="89">
        <f t="shared" si="4"/>
        <v>0</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20</v>
      </c>
      <c r="M175" s="89">
        <f t="shared" si="4"/>
        <v>15</v>
      </c>
      <c r="N175" s="49" t="str">
        <f t="shared" si="5"/>
        <v>OK</v>
      </c>
      <c r="O175" s="105"/>
      <c r="P175" s="105">
        <v>5</v>
      </c>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c r="M176" s="89">
        <f t="shared" si="4"/>
        <v>0</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c r="M177" s="89">
        <f t="shared" si="4"/>
        <v>0</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c r="M178" s="89">
        <f t="shared" si="4"/>
        <v>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c r="M179" s="89">
        <f t="shared" si="4"/>
        <v>0</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c r="M181" s="89">
        <f t="shared" si="4"/>
        <v>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c r="M182" s="89">
        <f t="shared" si="4"/>
        <v>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c r="M183" s="89">
        <f t="shared" si="4"/>
        <v>0</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c r="M184" s="89">
        <f t="shared" si="4"/>
        <v>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c r="M185" s="89">
        <f t="shared" si="4"/>
        <v>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c r="M186" s="89">
        <f t="shared" si="4"/>
        <v>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c r="M188" s="89">
        <f t="shared" si="4"/>
        <v>0</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30</v>
      </c>
      <c r="M189" s="89">
        <f t="shared" si="4"/>
        <v>0</v>
      </c>
      <c r="N189" s="49" t="str">
        <f t="shared" si="5"/>
        <v>OK</v>
      </c>
      <c r="O189" s="105"/>
      <c r="P189" s="105">
        <v>30</v>
      </c>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v>40</v>
      </c>
      <c r="M190" s="89">
        <f t="shared" si="4"/>
        <v>10</v>
      </c>
      <c r="N190" s="49" t="str">
        <f t="shared" si="5"/>
        <v>OK</v>
      </c>
      <c r="O190" s="105"/>
      <c r="P190" s="105">
        <v>30</v>
      </c>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c r="M192" s="89">
        <f t="shared" si="4"/>
        <v>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ref="M196:M259" si="6">L196-(SUM(O196:AK196))</f>
        <v>0</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c r="M202" s="89">
        <f t="shared" si="6"/>
        <v>0</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c r="M203" s="89">
        <f t="shared" si="6"/>
        <v>0</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c r="M204" s="89">
        <f t="shared" si="6"/>
        <v>0</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c r="M205" s="89">
        <f t="shared" si="6"/>
        <v>0</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c r="M206" s="89">
        <f t="shared" si="6"/>
        <v>0</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c r="M207" s="89">
        <f t="shared" si="6"/>
        <v>0</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c r="M208" s="89">
        <f t="shared" si="6"/>
        <v>0</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c r="M209" s="89">
        <f t="shared" si="6"/>
        <v>0</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c r="M210" s="89">
        <f t="shared" si="6"/>
        <v>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c r="M211" s="89">
        <f t="shared" si="6"/>
        <v>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c r="M213" s="89">
        <f t="shared" si="6"/>
        <v>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c r="M214" s="89">
        <f t="shared" si="6"/>
        <v>0</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c r="M215" s="89">
        <f t="shared" si="6"/>
        <v>0</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c r="M216" s="89">
        <f t="shared" si="6"/>
        <v>0</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c r="M217" s="89">
        <f t="shared" si="6"/>
        <v>0</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c r="M218" s="89">
        <f t="shared" si="6"/>
        <v>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c r="M219" s="89">
        <f t="shared" si="6"/>
        <v>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c r="M220" s="89">
        <f t="shared" si="6"/>
        <v>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c r="M221" s="89">
        <f t="shared" si="6"/>
        <v>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c r="M227" s="89">
        <f t="shared" si="6"/>
        <v>0</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c r="M228" s="89">
        <f t="shared" si="6"/>
        <v>0</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c r="M229" s="89">
        <f t="shared" si="6"/>
        <v>0</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c r="M238" s="89">
        <f t="shared" si="6"/>
        <v>0</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c r="M239" s="89">
        <f t="shared" si="6"/>
        <v>0</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c r="M242" s="89">
        <f t="shared" si="6"/>
        <v>0</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c r="M243" s="89">
        <f t="shared" si="6"/>
        <v>0</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c r="M244" s="89">
        <f t="shared" si="6"/>
        <v>0</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c r="M245" s="89">
        <f t="shared" si="6"/>
        <v>0</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c r="M247" s="89">
        <f t="shared" si="6"/>
        <v>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c r="M248" s="89">
        <f t="shared" si="6"/>
        <v>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6"/>
        <v>0</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30</v>
      </c>
      <c r="M255" s="89">
        <f t="shared" si="6"/>
        <v>0</v>
      </c>
      <c r="N255" s="49" t="str">
        <f t="shared" si="7"/>
        <v>OK</v>
      </c>
      <c r="O255" s="105"/>
      <c r="P255" s="105">
        <v>30</v>
      </c>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c r="M257" s="89">
        <f t="shared" si="6"/>
        <v>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c r="M265" s="89">
        <f t="shared" si="8"/>
        <v>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v>20</v>
      </c>
      <c r="M266" s="89">
        <f t="shared" si="8"/>
        <v>20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c r="M268" s="89">
        <f t="shared" si="8"/>
        <v>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c r="M272" s="89">
        <f t="shared" si="8"/>
        <v>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c r="M273" s="89">
        <f t="shared" si="8"/>
        <v>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c r="M274" s="89">
        <f t="shared" si="8"/>
        <v>0</v>
      </c>
      <c r="N274" s="49" t="str">
        <f t="shared" si="9"/>
        <v>OK</v>
      </c>
      <c r="O274" s="105"/>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c r="M275" s="89">
        <f t="shared" si="8"/>
        <v>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c r="M276" s="89">
        <f t="shared" si="8"/>
        <v>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c r="M277" s="89">
        <f t="shared" si="8"/>
        <v>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c r="M278" s="89">
        <f t="shared" si="8"/>
        <v>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c r="M279" s="89">
        <f t="shared" si="8"/>
        <v>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v>10</v>
      </c>
      <c r="M284" s="89">
        <f t="shared" si="8"/>
        <v>0</v>
      </c>
      <c r="N284" s="49" t="str">
        <f t="shared" si="9"/>
        <v>OK</v>
      </c>
      <c r="O284" s="105"/>
      <c r="P284" s="105">
        <v>10</v>
      </c>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c r="M285" s="89">
        <f t="shared" si="8"/>
        <v>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c r="M286" s="89">
        <f t="shared" si="8"/>
        <v>0</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c r="M287" s="89">
        <f t="shared" si="8"/>
        <v>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20</v>
      </c>
      <c r="M288" s="89">
        <f t="shared" si="8"/>
        <v>0</v>
      </c>
      <c r="N288" s="49" t="str">
        <f t="shared" si="9"/>
        <v>OK</v>
      </c>
      <c r="O288" s="105"/>
      <c r="P288" s="105">
        <v>20</v>
      </c>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c r="M289" s="89">
        <f t="shared" si="8"/>
        <v>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c r="M290" s="89">
        <f t="shared" si="8"/>
        <v>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c r="M291" s="89">
        <f t="shared" si="8"/>
        <v>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v>612</v>
      </c>
      <c r="M292" s="89">
        <f t="shared" si="8"/>
        <v>0</v>
      </c>
      <c r="N292" s="49" t="str">
        <f t="shared" si="9"/>
        <v>OK</v>
      </c>
      <c r="O292" s="105"/>
      <c r="P292" s="105">
        <v>612</v>
      </c>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v>10</v>
      </c>
      <c r="M293" s="89">
        <f t="shared" si="8"/>
        <v>0</v>
      </c>
      <c r="N293" s="49" t="str">
        <f t="shared" si="9"/>
        <v>OK</v>
      </c>
      <c r="O293" s="105"/>
      <c r="P293" s="105">
        <v>10</v>
      </c>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v>20</v>
      </c>
      <c r="M294" s="89">
        <f t="shared" si="8"/>
        <v>0</v>
      </c>
      <c r="N294" s="49" t="str">
        <f t="shared" si="9"/>
        <v>OK</v>
      </c>
      <c r="O294" s="105"/>
      <c r="P294" s="105">
        <v>20</v>
      </c>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c r="M297" s="89">
        <f t="shared" si="8"/>
        <v>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c r="M298" s="89">
        <f t="shared" si="8"/>
        <v>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c r="M299" s="89">
        <f t="shared" si="8"/>
        <v>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c r="M300" s="89">
        <f t="shared" si="8"/>
        <v>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c r="M301" s="89">
        <f t="shared" si="8"/>
        <v>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8"/>
        <v>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c r="M305" s="89">
        <f t="shared" si="8"/>
        <v>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c r="M313" s="89">
        <f t="shared" si="8"/>
        <v>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c r="M314" s="89">
        <f t="shared" si="8"/>
        <v>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c r="M315" s="89">
        <f t="shared" si="8"/>
        <v>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v>50</v>
      </c>
      <c r="M325" s="89">
        <f t="shared" si="10"/>
        <v>20</v>
      </c>
      <c r="N325" s="49" t="str">
        <f t="shared" ref="N325:N339" si="11">IF(M325&lt;0,"ATENÇÃO","OK")</f>
        <v>OK</v>
      </c>
      <c r="O325" s="107"/>
      <c r="P325" s="105">
        <v>30</v>
      </c>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0"/>
        <v>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0"/>
        <v>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c r="M328" s="89">
        <f t="shared" si="10"/>
        <v>0</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c r="M329" s="89">
        <f t="shared" si="10"/>
        <v>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c r="M332" s="89">
        <f t="shared" si="10"/>
        <v>0</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c r="M333" s="89">
        <f t="shared" si="10"/>
        <v>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263" t="s">
        <v>230</v>
      </c>
      <c r="E334" s="54" t="s">
        <v>239</v>
      </c>
      <c r="F334" s="54" t="s">
        <v>471</v>
      </c>
      <c r="G334" s="71" t="s">
        <v>601</v>
      </c>
      <c r="H334" s="73" t="s">
        <v>240</v>
      </c>
      <c r="I334" s="52">
        <v>20</v>
      </c>
      <c r="J334" s="52">
        <v>30</v>
      </c>
      <c r="K334" s="150">
        <v>29.98</v>
      </c>
      <c r="L334" s="91">
        <v>2</v>
      </c>
      <c r="M334" s="89">
        <f t="shared" si="10"/>
        <v>0</v>
      </c>
      <c r="N334" s="49" t="str">
        <f t="shared" si="11"/>
        <v>OK</v>
      </c>
      <c r="O334" s="105">
        <v>2</v>
      </c>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188" t="s">
        <v>233</v>
      </c>
      <c r="E337" s="54" t="s">
        <v>235</v>
      </c>
      <c r="F337" s="54" t="s">
        <v>257</v>
      </c>
      <c r="G337" s="71" t="s">
        <v>600</v>
      </c>
      <c r="H337" s="73" t="s">
        <v>31</v>
      </c>
      <c r="I337" s="52">
        <v>20</v>
      </c>
      <c r="J337" s="52">
        <v>30</v>
      </c>
      <c r="K337" s="150">
        <v>4.28</v>
      </c>
      <c r="L337" s="91">
        <v>50</v>
      </c>
      <c r="M337" s="89">
        <f t="shared" si="10"/>
        <v>0</v>
      </c>
      <c r="N337" s="49" t="str">
        <f t="shared" si="11"/>
        <v>OK</v>
      </c>
      <c r="O337" s="105">
        <v>50</v>
      </c>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188" t="s">
        <v>82</v>
      </c>
      <c r="E338" s="54" t="s">
        <v>235</v>
      </c>
      <c r="F338" s="54" t="s">
        <v>257</v>
      </c>
      <c r="G338" s="71" t="s">
        <v>600</v>
      </c>
      <c r="H338" s="73" t="s">
        <v>31</v>
      </c>
      <c r="I338" s="52">
        <v>20</v>
      </c>
      <c r="J338" s="52">
        <v>30</v>
      </c>
      <c r="K338" s="150">
        <v>4.8</v>
      </c>
      <c r="L338" s="91">
        <v>100</v>
      </c>
      <c r="M338" s="89">
        <f t="shared" si="10"/>
        <v>0</v>
      </c>
      <c r="N338" s="49" t="str">
        <f t="shared" si="11"/>
        <v>OK</v>
      </c>
      <c r="O338" s="105">
        <v>100</v>
      </c>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222" t="s">
        <v>388</v>
      </c>
      <c r="B339" s="221">
        <v>8</v>
      </c>
      <c r="C339" s="60">
        <v>408</v>
      </c>
      <c r="D339" s="62" t="s">
        <v>234</v>
      </c>
      <c r="E339" s="114" t="s">
        <v>235</v>
      </c>
      <c r="F339" s="114" t="s">
        <v>602</v>
      </c>
      <c r="G339" s="115" t="s">
        <v>603</v>
      </c>
      <c r="H339" s="116" t="s">
        <v>31</v>
      </c>
      <c r="I339" s="51">
        <v>20</v>
      </c>
      <c r="J339" s="51">
        <v>30</v>
      </c>
      <c r="K339" s="149">
        <v>34.68</v>
      </c>
      <c r="L339" s="91"/>
      <c r="M339" s="89">
        <f t="shared" si="10"/>
        <v>0</v>
      </c>
      <c r="N339" s="49" t="str">
        <f t="shared" si="11"/>
        <v>OK</v>
      </c>
      <c r="O339" s="107"/>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row r="340" spans="1:37" x14ac:dyDescent="0.25">
      <c r="O340" s="8">
        <f>SUMPRODUCT(O7:O338,K7:K338)</f>
        <v>16817.89</v>
      </c>
      <c r="P340" s="264">
        <f>SUMPRODUCT(P142:P325,K142:K325)</f>
        <v>13336.35</v>
      </c>
    </row>
    <row r="342" spans="1:37" x14ac:dyDescent="0.25">
      <c r="O342" s="264">
        <f>O7*K7</f>
        <v>501</v>
      </c>
    </row>
    <row r="343" spans="1:37" x14ac:dyDescent="0.25">
      <c r="O343" s="264">
        <f t="shared" ref="O343:O406" si="12">O8*K8</f>
        <v>0</v>
      </c>
    </row>
    <row r="344" spans="1:37" x14ac:dyDescent="0.25">
      <c r="O344" s="264">
        <f t="shared" si="12"/>
        <v>0</v>
      </c>
    </row>
    <row r="345" spans="1:37" x14ac:dyDescent="0.25">
      <c r="O345" s="264">
        <f t="shared" si="12"/>
        <v>501</v>
      </c>
    </row>
    <row r="346" spans="1:37" x14ac:dyDescent="0.25">
      <c r="O346" s="264">
        <f t="shared" si="12"/>
        <v>0</v>
      </c>
    </row>
    <row r="347" spans="1:37" x14ac:dyDescent="0.25">
      <c r="O347" s="264">
        <f t="shared" si="12"/>
        <v>0</v>
      </c>
    </row>
    <row r="348" spans="1:37" x14ac:dyDescent="0.25">
      <c r="O348" s="264">
        <f t="shared" si="12"/>
        <v>321</v>
      </c>
    </row>
    <row r="349" spans="1:37" x14ac:dyDescent="0.25">
      <c r="O349" s="264">
        <f t="shared" si="12"/>
        <v>0</v>
      </c>
    </row>
    <row r="350" spans="1:37" x14ac:dyDescent="0.25">
      <c r="O350" s="264">
        <f t="shared" si="12"/>
        <v>0</v>
      </c>
    </row>
    <row r="351" spans="1:37" x14ac:dyDescent="0.25">
      <c r="O351" s="264">
        <f t="shared" si="12"/>
        <v>0</v>
      </c>
    </row>
    <row r="352" spans="1:37" x14ac:dyDescent="0.25">
      <c r="O352" s="264">
        <f t="shared" si="12"/>
        <v>0</v>
      </c>
    </row>
    <row r="353" spans="15:15" x14ac:dyDescent="0.25">
      <c r="O353" s="264">
        <f t="shared" si="12"/>
        <v>0</v>
      </c>
    </row>
    <row r="354" spans="15:15" x14ac:dyDescent="0.25">
      <c r="O354" s="264">
        <f t="shared" si="12"/>
        <v>106.7</v>
      </c>
    </row>
    <row r="355" spans="15:15" x14ac:dyDescent="0.25">
      <c r="O355" s="264">
        <f t="shared" si="12"/>
        <v>0</v>
      </c>
    </row>
    <row r="356" spans="15:15" x14ac:dyDescent="0.25">
      <c r="O356" s="264">
        <f t="shared" si="12"/>
        <v>0</v>
      </c>
    </row>
    <row r="357" spans="15:15" x14ac:dyDescent="0.25">
      <c r="O357" s="264">
        <f t="shared" si="12"/>
        <v>348</v>
      </c>
    </row>
    <row r="358" spans="15:15" x14ac:dyDescent="0.25">
      <c r="O358" s="264">
        <f t="shared" si="12"/>
        <v>0</v>
      </c>
    </row>
    <row r="359" spans="15:15" x14ac:dyDescent="0.25">
      <c r="O359" s="264">
        <f t="shared" si="12"/>
        <v>0</v>
      </c>
    </row>
    <row r="360" spans="15:15" x14ac:dyDescent="0.25">
      <c r="O360" s="264">
        <f t="shared" si="12"/>
        <v>0</v>
      </c>
    </row>
    <row r="361" spans="15:15" x14ac:dyDescent="0.25">
      <c r="O361" s="264">
        <f t="shared" si="12"/>
        <v>0</v>
      </c>
    </row>
    <row r="362" spans="15:15" x14ac:dyDescent="0.25">
      <c r="O362" s="264">
        <f t="shared" si="12"/>
        <v>0</v>
      </c>
    </row>
    <row r="363" spans="15:15" x14ac:dyDescent="0.25">
      <c r="O363" s="264">
        <f t="shared" si="12"/>
        <v>0</v>
      </c>
    </row>
    <row r="364" spans="15:15" x14ac:dyDescent="0.25">
      <c r="O364" s="264">
        <f t="shared" si="12"/>
        <v>2342</v>
      </c>
    </row>
    <row r="365" spans="15:15" x14ac:dyDescent="0.25">
      <c r="O365" s="264">
        <f t="shared" si="12"/>
        <v>0</v>
      </c>
    </row>
    <row r="366" spans="15:15" x14ac:dyDescent="0.25">
      <c r="O366" s="264">
        <f t="shared" si="12"/>
        <v>0</v>
      </c>
    </row>
    <row r="367" spans="15:15" x14ac:dyDescent="0.25">
      <c r="O367" s="264">
        <f t="shared" si="12"/>
        <v>2380</v>
      </c>
    </row>
    <row r="368" spans="15:15" x14ac:dyDescent="0.25">
      <c r="O368" s="264">
        <f t="shared" si="12"/>
        <v>496</v>
      </c>
    </row>
    <row r="369" spans="15:15" x14ac:dyDescent="0.25">
      <c r="O369" s="264">
        <f t="shared" si="12"/>
        <v>0</v>
      </c>
    </row>
    <row r="370" spans="15:15" x14ac:dyDescent="0.25">
      <c r="O370" s="264">
        <f t="shared" si="12"/>
        <v>489.20000000000005</v>
      </c>
    </row>
    <row r="371" spans="15:15" x14ac:dyDescent="0.25">
      <c r="O371" s="264">
        <f t="shared" si="12"/>
        <v>0</v>
      </c>
    </row>
    <row r="372" spans="15:15" x14ac:dyDescent="0.25">
      <c r="O372" s="264">
        <f t="shared" si="12"/>
        <v>0</v>
      </c>
    </row>
    <row r="373" spans="15:15" x14ac:dyDescent="0.25">
      <c r="O373" s="264">
        <f t="shared" si="12"/>
        <v>0</v>
      </c>
    </row>
    <row r="374" spans="15:15" x14ac:dyDescent="0.25">
      <c r="O374" s="264">
        <f t="shared" si="12"/>
        <v>0</v>
      </c>
    </row>
    <row r="375" spans="15:15" x14ac:dyDescent="0.25">
      <c r="O375" s="264">
        <f t="shared" si="12"/>
        <v>0</v>
      </c>
    </row>
    <row r="376" spans="15:15" x14ac:dyDescent="0.25">
      <c r="O376" s="264">
        <f t="shared" si="12"/>
        <v>0</v>
      </c>
    </row>
    <row r="377" spans="15:15" x14ac:dyDescent="0.25">
      <c r="O377" s="264">
        <f t="shared" si="12"/>
        <v>0</v>
      </c>
    </row>
    <row r="378" spans="15:15" x14ac:dyDescent="0.25">
      <c r="O378" s="264">
        <f t="shared" si="12"/>
        <v>0</v>
      </c>
    </row>
    <row r="379" spans="15:15" x14ac:dyDescent="0.25">
      <c r="O379" s="264">
        <f t="shared" si="12"/>
        <v>0</v>
      </c>
    </row>
    <row r="380" spans="15:15" x14ac:dyDescent="0.25">
      <c r="O380" s="264">
        <f t="shared" si="12"/>
        <v>0</v>
      </c>
    </row>
    <row r="381" spans="15:15" x14ac:dyDescent="0.25">
      <c r="O381" s="264">
        <f t="shared" si="12"/>
        <v>0</v>
      </c>
    </row>
    <row r="382" spans="15:15" x14ac:dyDescent="0.25">
      <c r="O382" s="264">
        <f t="shared" si="12"/>
        <v>0</v>
      </c>
    </row>
    <row r="383" spans="15:15" x14ac:dyDescent="0.25">
      <c r="O383" s="264">
        <f t="shared" si="12"/>
        <v>0</v>
      </c>
    </row>
    <row r="384" spans="15:15" x14ac:dyDescent="0.25">
      <c r="O384" s="264">
        <f t="shared" si="12"/>
        <v>0</v>
      </c>
    </row>
    <row r="385" spans="15:15" x14ac:dyDescent="0.25">
      <c r="O385" s="264">
        <f t="shared" si="12"/>
        <v>0</v>
      </c>
    </row>
    <row r="386" spans="15:15" x14ac:dyDescent="0.25">
      <c r="O386" s="264">
        <f t="shared" si="12"/>
        <v>1542</v>
      </c>
    </row>
    <row r="387" spans="15:15" x14ac:dyDescent="0.25">
      <c r="O387" s="264">
        <f t="shared" si="12"/>
        <v>0</v>
      </c>
    </row>
    <row r="388" spans="15:15" x14ac:dyDescent="0.25">
      <c r="O388" s="264">
        <f t="shared" si="12"/>
        <v>0</v>
      </c>
    </row>
    <row r="389" spans="15:15" x14ac:dyDescent="0.25">
      <c r="O389" s="264">
        <f t="shared" si="12"/>
        <v>0</v>
      </c>
    </row>
    <row r="390" spans="15:15" x14ac:dyDescent="0.25">
      <c r="O390" s="264">
        <f t="shared" si="12"/>
        <v>0</v>
      </c>
    </row>
    <row r="391" spans="15:15" x14ac:dyDescent="0.25">
      <c r="O391" s="264">
        <f t="shared" si="12"/>
        <v>1848.6000000000001</v>
      </c>
    </row>
    <row r="392" spans="15:15" x14ac:dyDescent="0.25">
      <c r="O392" s="264">
        <f t="shared" si="12"/>
        <v>2002</v>
      </c>
    </row>
    <row r="393" spans="15:15" x14ac:dyDescent="0.25">
      <c r="O393" s="264">
        <f t="shared" si="12"/>
        <v>0</v>
      </c>
    </row>
    <row r="394" spans="15:15" x14ac:dyDescent="0.25">
      <c r="O394" s="264">
        <f t="shared" si="12"/>
        <v>0</v>
      </c>
    </row>
    <row r="395" spans="15:15" x14ac:dyDescent="0.25">
      <c r="O395" s="264">
        <f t="shared" si="12"/>
        <v>0</v>
      </c>
    </row>
    <row r="396" spans="15:15" x14ac:dyDescent="0.25">
      <c r="O396" s="264">
        <f t="shared" si="12"/>
        <v>0</v>
      </c>
    </row>
    <row r="397" spans="15:15" x14ac:dyDescent="0.25">
      <c r="O397" s="264">
        <f t="shared" si="12"/>
        <v>0</v>
      </c>
    </row>
    <row r="398" spans="15:15" x14ac:dyDescent="0.25">
      <c r="O398" s="264">
        <f t="shared" si="12"/>
        <v>0</v>
      </c>
    </row>
    <row r="399" spans="15:15" x14ac:dyDescent="0.25">
      <c r="O399" s="264">
        <f t="shared" si="12"/>
        <v>0</v>
      </c>
    </row>
    <row r="400" spans="15:15" x14ac:dyDescent="0.25">
      <c r="O400" s="264">
        <f t="shared" si="12"/>
        <v>0</v>
      </c>
    </row>
    <row r="401" spans="15:15" x14ac:dyDescent="0.25">
      <c r="O401" s="264">
        <f t="shared" si="12"/>
        <v>0</v>
      </c>
    </row>
    <row r="402" spans="15:15" x14ac:dyDescent="0.25">
      <c r="O402" s="264">
        <f t="shared" si="12"/>
        <v>0</v>
      </c>
    </row>
    <row r="403" spans="15:15" x14ac:dyDescent="0.25">
      <c r="O403" s="264">
        <f t="shared" si="12"/>
        <v>0</v>
      </c>
    </row>
    <row r="404" spans="15:15" x14ac:dyDescent="0.25">
      <c r="O404" s="264">
        <f t="shared" si="12"/>
        <v>0</v>
      </c>
    </row>
    <row r="405" spans="15:15" x14ac:dyDescent="0.25">
      <c r="O405" s="264">
        <f t="shared" si="12"/>
        <v>0</v>
      </c>
    </row>
    <row r="406" spans="15:15" x14ac:dyDescent="0.25">
      <c r="O406" s="264">
        <f t="shared" si="12"/>
        <v>0</v>
      </c>
    </row>
    <row r="407" spans="15:15" x14ac:dyDescent="0.25">
      <c r="O407" s="264">
        <f t="shared" ref="O407:O470" si="13">O72*K72</f>
        <v>0</v>
      </c>
    </row>
    <row r="408" spans="15:15" x14ac:dyDescent="0.25">
      <c r="O408" s="264">
        <f t="shared" si="13"/>
        <v>0</v>
      </c>
    </row>
    <row r="409" spans="15:15" x14ac:dyDescent="0.25">
      <c r="O409" s="264">
        <f t="shared" si="13"/>
        <v>0</v>
      </c>
    </row>
    <row r="410" spans="15:15" x14ac:dyDescent="0.25">
      <c r="O410" s="264">
        <f t="shared" si="13"/>
        <v>0</v>
      </c>
    </row>
    <row r="411" spans="15:15" x14ac:dyDescent="0.25">
      <c r="O411" s="264">
        <f t="shared" si="13"/>
        <v>0</v>
      </c>
    </row>
    <row r="412" spans="15:15" x14ac:dyDescent="0.25">
      <c r="O412" s="264">
        <f t="shared" si="13"/>
        <v>0</v>
      </c>
    </row>
    <row r="413" spans="15:15" x14ac:dyDescent="0.25">
      <c r="O413" s="264">
        <f t="shared" si="13"/>
        <v>0</v>
      </c>
    </row>
    <row r="414" spans="15:15" x14ac:dyDescent="0.25">
      <c r="O414" s="264">
        <f t="shared" si="13"/>
        <v>0</v>
      </c>
    </row>
    <row r="415" spans="15:15" x14ac:dyDescent="0.25">
      <c r="O415" s="264">
        <f t="shared" si="13"/>
        <v>0</v>
      </c>
    </row>
    <row r="416" spans="15:15" x14ac:dyDescent="0.25">
      <c r="O416" s="264">
        <f t="shared" si="13"/>
        <v>0</v>
      </c>
    </row>
    <row r="417" spans="15:15" x14ac:dyDescent="0.25">
      <c r="O417" s="264">
        <f t="shared" si="13"/>
        <v>0</v>
      </c>
    </row>
    <row r="418" spans="15:15" x14ac:dyDescent="0.25">
      <c r="O418" s="264">
        <f t="shared" si="13"/>
        <v>872.3</v>
      </c>
    </row>
    <row r="419" spans="15:15" x14ac:dyDescent="0.25">
      <c r="O419" s="264">
        <f t="shared" si="13"/>
        <v>1124.7</v>
      </c>
    </row>
    <row r="420" spans="15:15" x14ac:dyDescent="0.25">
      <c r="O420" s="264">
        <f t="shared" si="13"/>
        <v>0</v>
      </c>
    </row>
    <row r="421" spans="15:15" x14ac:dyDescent="0.25">
      <c r="O421" s="264">
        <f t="shared" si="13"/>
        <v>0</v>
      </c>
    </row>
    <row r="422" spans="15:15" x14ac:dyDescent="0.25">
      <c r="O422" s="264">
        <f t="shared" si="13"/>
        <v>0</v>
      </c>
    </row>
    <row r="423" spans="15:15" x14ac:dyDescent="0.25">
      <c r="O423" s="264">
        <f t="shared" si="13"/>
        <v>0</v>
      </c>
    </row>
    <row r="424" spans="15:15" x14ac:dyDescent="0.25">
      <c r="O424" s="264">
        <f t="shared" si="13"/>
        <v>0</v>
      </c>
    </row>
    <row r="425" spans="15:15" x14ac:dyDescent="0.25">
      <c r="O425" s="264">
        <f t="shared" si="13"/>
        <v>0</v>
      </c>
    </row>
    <row r="426" spans="15:15" x14ac:dyDescent="0.25">
      <c r="O426" s="264">
        <f t="shared" si="13"/>
        <v>0</v>
      </c>
    </row>
    <row r="427" spans="15:15" x14ac:dyDescent="0.25">
      <c r="O427" s="264">
        <f t="shared" si="13"/>
        <v>0</v>
      </c>
    </row>
    <row r="428" spans="15:15" x14ac:dyDescent="0.25">
      <c r="O428" s="264">
        <f t="shared" si="13"/>
        <v>0</v>
      </c>
    </row>
    <row r="429" spans="15:15" x14ac:dyDescent="0.25">
      <c r="O429" s="264">
        <f t="shared" si="13"/>
        <v>0</v>
      </c>
    </row>
    <row r="430" spans="15:15" x14ac:dyDescent="0.25">
      <c r="O430" s="264">
        <f t="shared" si="13"/>
        <v>0</v>
      </c>
    </row>
    <row r="431" spans="15:15" x14ac:dyDescent="0.25">
      <c r="O431" s="264">
        <f t="shared" si="13"/>
        <v>0</v>
      </c>
    </row>
    <row r="432" spans="15:15" x14ac:dyDescent="0.25">
      <c r="O432" s="264">
        <f t="shared" si="13"/>
        <v>0</v>
      </c>
    </row>
    <row r="433" spans="15:15" x14ac:dyDescent="0.25">
      <c r="O433" s="264">
        <f t="shared" si="13"/>
        <v>0</v>
      </c>
    </row>
    <row r="434" spans="15:15" x14ac:dyDescent="0.25">
      <c r="O434" s="264">
        <f t="shared" si="13"/>
        <v>0</v>
      </c>
    </row>
    <row r="435" spans="15:15" x14ac:dyDescent="0.25">
      <c r="O435" s="264">
        <f t="shared" si="13"/>
        <v>72.83</v>
      </c>
    </row>
    <row r="436" spans="15:15" x14ac:dyDescent="0.25">
      <c r="O436" s="264">
        <f t="shared" si="13"/>
        <v>120.9</v>
      </c>
    </row>
    <row r="437" spans="15:15" x14ac:dyDescent="0.25">
      <c r="O437" s="264">
        <f t="shared" si="13"/>
        <v>97.300000000000011</v>
      </c>
    </row>
    <row r="438" spans="15:15" x14ac:dyDescent="0.25">
      <c r="O438" s="264">
        <f t="shared" si="13"/>
        <v>0</v>
      </c>
    </row>
    <row r="439" spans="15:15" x14ac:dyDescent="0.25">
      <c r="O439" s="264">
        <f t="shared" si="13"/>
        <v>96.4</v>
      </c>
    </row>
    <row r="440" spans="15:15" x14ac:dyDescent="0.25">
      <c r="O440" s="264">
        <f t="shared" si="13"/>
        <v>0</v>
      </c>
    </row>
    <row r="441" spans="15:15" x14ac:dyDescent="0.25">
      <c r="O441" s="264">
        <f t="shared" si="13"/>
        <v>0</v>
      </c>
    </row>
    <row r="442" spans="15:15" x14ac:dyDescent="0.25">
      <c r="O442" s="264">
        <f t="shared" si="13"/>
        <v>0</v>
      </c>
    </row>
    <row r="443" spans="15:15" x14ac:dyDescent="0.25">
      <c r="O443" s="264">
        <f t="shared" si="13"/>
        <v>0</v>
      </c>
    </row>
    <row r="444" spans="15:15" x14ac:dyDescent="0.25">
      <c r="O444" s="264">
        <f t="shared" si="13"/>
        <v>0</v>
      </c>
    </row>
    <row r="445" spans="15:15" x14ac:dyDescent="0.25">
      <c r="O445" s="264">
        <f t="shared" si="13"/>
        <v>0</v>
      </c>
    </row>
    <row r="446" spans="15:15" x14ac:dyDescent="0.25">
      <c r="O446" s="264">
        <f t="shared" si="13"/>
        <v>0</v>
      </c>
    </row>
    <row r="447" spans="15:15" x14ac:dyDescent="0.25">
      <c r="O447" s="264">
        <f t="shared" si="13"/>
        <v>0</v>
      </c>
    </row>
    <row r="448" spans="15:15" x14ac:dyDescent="0.25">
      <c r="O448" s="264">
        <f t="shared" si="13"/>
        <v>0</v>
      </c>
    </row>
    <row r="449" spans="15:15" x14ac:dyDescent="0.25">
      <c r="O449" s="264">
        <f t="shared" si="13"/>
        <v>0</v>
      </c>
    </row>
    <row r="450" spans="15:15" x14ac:dyDescent="0.25">
      <c r="O450" s="264">
        <f t="shared" si="13"/>
        <v>0</v>
      </c>
    </row>
    <row r="451" spans="15:15" x14ac:dyDescent="0.25">
      <c r="O451" s="264">
        <f t="shared" si="13"/>
        <v>0</v>
      </c>
    </row>
    <row r="452" spans="15:15" x14ac:dyDescent="0.25">
      <c r="O452" s="264">
        <f t="shared" si="13"/>
        <v>0</v>
      </c>
    </row>
    <row r="453" spans="15:15" x14ac:dyDescent="0.25">
      <c r="O453" s="264">
        <f t="shared" si="13"/>
        <v>0</v>
      </c>
    </row>
    <row r="454" spans="15:15" x14ac:dyDescent="0.25">
      <c r="O454" s="264">
        <f t="shared" si="13"/>
        <v>0</v>
      </c>
    </row>
    <row r="455" spans="15:15" x14ac:dyDescent="0.25">
      <c r="O455" s="264">
        <f t="shared" si="13"/>
        <v>493</v>
      </c>
    </row>
    <row r="456" spans="15:15" x14ac:dyDescent="0.25">
      <c r="O456" s="264">
        <f t="shared" si="13"/>
        <v>0</v>
      </c>
    </row>
    <row r="457" spans="15:15" x14ac:dyDescent="0.25">
      <c r="O457" s="264">
        <f t="shared" si="13"/>
        <v>0</v>
      </c>
    </row>
    <row r="458" spans="15:15" x14ac:dyDescent="0.25">
      <c r="O458" s="264">
        <f t="shared" si="13"/>
        <v>0</v>
      </c>
    </row>
    <row r="459" spans="15:15" x14ac:dyDescent="0.25">
      <c r="O459" s="264">
        <f t="shared" si="13"/>
        <v>0</v>
      </c>
    </row>
    <row r="460" spans="15:15" x14ac:dyDescent="0.25">
      <c r="O460" s="264">
        <f t="shared" si="13"/>
        <v>0</v>
      </c>
    </row>
    <row r="461" spans="15:15" x14ac:dyDescent="0.25">
      <c r="O461" s="264">
        <f t="shared" si="13"/>
        <v>0</v>
      </c>
    </row>
    <row r="462" spans="15:15" x14ac:dyDescent="0.25">
      <c r="O462" s="264">
        <f t="shared" si="13"/>
        <v>0</v>
      </c>
    </row>
    <row r="463" spans="15:15" x14ac:dyDescent="0.25">
      <c r="O463" s="264">
        <f t="shared" si="13"/>
        <v>149</v>
      </c>
    </row>
    <row r="464" spans="15:15" x14ac:dyDescent="0.25">
      <c r="O464" s="264">
        <f t="shared" si="13"/>
        <v>160</v>
      </c>
    </row>
    <row r="465" spans="15:15" x14ac:dyDescent="0.25">
      <c r="O465" s="264">
        <f t="shared" si="13"/>
        <v>0</v>
      </c>
    </row>
    <row r="466" spans="15:15" x14ac:dyDescent="0.25">
      <c r="O466" s="264">
        <f t="shared" si="13"/>
        <v>0</v>
      </c>
    </row>
    <row r="467" spans="15:15" x14ac:dyDescent="0.25">
      <c r="O467" s="264">
        <f t="shared" si="13"/>
        <v>0</v>
      </c>
    </row>
    <row r="468" spans="15:15" x14ac:dyDescent="0.25">
      <c r="O468" s="264">
        <f t="shared" si="13"/>
        <v>0</v>
      </c>
    </row>
    <row r="469" spans="15:15" x14ac:dyDescent="0.25">
      <c r="O469" s="264">
        <f t="shared" si="13"/>
        <v>0</v>
      </c>
    </row>
    <row r="470" spans="15:15" x14ac:dyDescent="0.25">
      <c r="O470" s="264">
        <f t="shared" si="13"/>
        <v>0</v>
      </c>
    </row>
    <row r="471" spans="15:15" x14ac:dyDescent="0.25">
      <c r="O471" s="264">
        <f t="shared" ref="O471:O534" si="14">O136*K136</f>
        <v>0</v>
      </c>
    </row>
    <row r="472" spans="15:15" x14ac:dyDescent="0.25">
      <c r="O472" s="264">
        <f t="shared" si="14"/>
        <v>0</v>
      </c>
    </row>
    <row r="473" spans="15:15" x14ac:dyDescent="0.25">
      <c r="O473" s="264">
        <f t="shared" si="14"/>
        <v>0</v>
      </c>
    </row>
    <row r="474" spans="15:15" x14ac:dyDescent="0.25">
      <c r="O474" s="264">
        <f t="shared" si="14"/>
        <v>0</v>
      </c>
    </row>
    <row r="475" spans="15:15" x14ac:dyDescent="0.25">
      <c r="O475" s="264">
        <f t="shared" si="14"/>
        <v>0</v>
      </c>
    </row>
    <row r="476" spans="15:15" x14ac:dyDescent="0.25">
      <c r="O476" s="264">
        <f t="shared" si="14"/>
        <v>0</v>
      </c>
    </row>
    <row r="477" spans="15:15" x14ac:dyDescent="0.25">
      <c r="O477" s="264">
        <f t="shared" si="14"/>
        <v>0</v>
      </c>
    </row>
    <row r="478" spans="15:15" x14ac:dyDescent="0.25">
      <c r="O478" s="264">
        <f t="shared" si="14"/>
        <v>0</v>
      </c>
    </row>
    <row r="479" spans="15:15" x14ac:dyDescent="0.25">
      <c r="O479" s="264">
        <f t="shared" si="14"/>
        <v>0</v>
      </c>
    </row>
    <row r="480" spans="15:15" x14ac:dyDescent="0.25">
      <c r="O480" s="264">
        <f t="shared" si="14"/>
        <v>0</v>
      </c>
    </row>
    <row r="481" spans="15:15" x14ac:dyDescent="0.25">
      <c r="O481" s="264">
        <f t="shared" si="14"/>
        <v>0</v>
      </c>
    </row>
    <row r="482" spans="15:15" x14ac:dyDescent="0.25">
      <c r="O482" s="264">
        <f t="shared" si="14"/>
        <v>0</v>
      </c>
    </row>
    <row r="483" spans="15:15" x14ac:dyDescent="0.25">
      <c r="O483" s="264">
        <f t="shared" si="14"/>
        <v>0</v>
      </c>
    </row>
    <row r="484" spans="15:15" x14ac:dyDescent="0.25">
      <c r="O484" s="264">
        <f t="shared" si="14"/>
        <v>0</v>
      </c>
    </row>
    <row r="485" spans="15:15" x14ac:dyDescent="0.25">
      <c r="O485" s="264">
        <f t="shared" si="14"/>
        <v>0</v>
      </c>
    </row>
    <row r="486" spans="15:15" x14ac:dyDescent="0.25">
      <c r="O486" s="264">
        <f t="shared" si="14"/>
        <v>0</v>
      </c>
    </row>
    <row r="487" spans="15:15" x14ac:dyDescent="0.25">
      <c r="O487" s="264">
        <f t="shared" si="14"/>
        <v>0</v>
      </c>
    </row>
    <row r="488" spans="15:15" x14ac:dyDescent="0.25">
      <c r="O488" s="264">
        <f t="shared" si="14"/>
        <v>0</v>
      </c>
    </row>
    <row r="489" spans="15:15" x14ac:dyDescent="0.25">
      <c r="O489" s="264">
        <f t="shared" si="14"/>
        <v>0</v>
      </c>
    </row>
    <row r="490" spans="15:15" x14ac:dyDescent="0.25">
      <c r="O490" s="264">
        <f t="shared" si="14"/>
        <v>0</v>
      </c>
    </row>
    <row r="491" spans="15:15" x14ac:dyDescent="0.25">
      <c r="O491" s="264">
        <f t="shared" si="14"/>
        <v>0</v>
      </c>
    </row>
    <row r="492" spans="15:15" x14ac:dyDescent="0.25">
      <c r="O492" s="264">
        <f t="shared" si="14"/>
        <v>0</v>
      </c>
    </row>
    <row r="493" spans="15:15" x14ac:dyDescent="0.25">
      <c r="O493" s="264">
        <f t="shared" si="14"/>
        <v>0</v>
      </c>
    </row>
    <row r="494" spans="15:15" x14ac:dyDescent="0.25">
      <c r="O494" s="264">
        <f t="shared" si="14"/>
        <v>0</v>
      </c>
    </row>
    <row r="495" spans="15:15" x14ac:dyDescent="0.25">
      <c r="O495" s="264">
        <f t="shared" si="14"/>
        <v>0</v>
      </c>
    </row>
    <row r="496" spans="15:15" x14ac:dyDescent="0.25">
      <c r="O496" s="264">
        <f t="shared" si="14"/>
        <v>0</v>
      </c>
    </row>
    <row r="497" spans="15:15" x14ac:dyDescent="0.25">
      <c r="O497" s="264">
        <f t="shared" si="14"/>
        <v>0</v>
      </c>
    </row>
    <row r="498" spans="15:15" x14ac:dyDescent="0.25">
      <c r="O498" s="264">
        <f t="shared" si="14"/>
        <v>0</v>
      </c>
    </row>
    <row r="499" spans="15:15" x14ac:dyDescent="0.25">
      <c r="O499" s="264">
        <f t="shared" si="14"/>
        <v>0</v>
      </c>
    </row>
    <row r="500" spans="15:15" x14ac:dyDescent="0.25">
      <c r="O500" s="264">
        <f t="shared" si="14"/>
        <v>0</v>
      </c>
    </row>
    <row r="501" spans="15:15" x14ac:dyDescent="0.25">
      <c r="O501" s="264">
        <f t="shared" si="14"/>
        <v>0</v>
      </c>
    </row>
    <row r="502" spans="15:15" x14ac:dyDescent="0.25">
      <c r="O502" s="264">
        <f t="shared" si="14"/>
        <v>0</v>
      </c>
    </row>
    <row r="503" spans="15:15" x14ac:dyDescent="0.25">
      <c r="O503" s="264">
        <f t="shared" si="14"/>
        <v>0</v>
      </c>
    </row>
    <row r="504" spans="15:15" x14ac:dyDescent="0.25">
      <c r="O504" s="264">
        <f t="shared" si="14"/>
        <v>0</v>
      </c>
    </row>
    <row r="505" spans="15:15" x14ac:dyDescent="0.25">
      <c r="O505" s="264">
        <f t="shared" si="14"/>
        <v>0</v>
      </c>
    </row>
    <row r="506" spans="15:15" x14ac:dyDescent="0.25">
      <c r="O506" s="264">
        <f t="shared" si="14"/>
        <v>0</v>
      </c>
    </row>
    <row r="507" spans="15:15" x14ac:dyDescent="0.25">
      <c r="O507" s="264">
        <f t="shared" si="14"/>
        <v>0</v>
      </c>
    </row>
    <row r="508" spans="15:15" x14ac:dyDescent="0.25">
      <c r="O508" s="264">
        <f t="shared" si="14"/>
        <v>0</v>
      </c>
    </row>
    <row r="509" spans="15:15" x14ac:dyDescent="0.25">
      <c r="O509" s="264">
        <f t="shared" si="14"/>
        <v>0</v>
      </c>
    </row>
    <row r="510" spans="15:15" x14ac:dyDescent="0.25">
      <c r="O510" s="264">
        <f t="shared" si="14"/>
        <v>0</v>
      </c>
    </row>
    <row r="511" spans="15:15" x14ac:dyDescent="0.25">
      <c r="O511" s="264">
        <f t="shared" si="14"/>
        <v>0</v>
      </c>
    </row>
    <row r="512" spans="15:15" x14ac:dyDescent="0.25">
      <c r="O512" s="264">
        <f t="shared" si="14"/>
        <v>0</v>
      </c>
    </row>
    <row r="513" spans="15:15" x14ac:dyDescent="0.25">
      <c r="O513" s="264">
        <f t="shared" si="14"/>
        <v>0</v>
      </c>
    </row>
    <row r="514" spans="15:15" x14ac:dyDescent="0.25">
      <c r="O514" s="264">
        <f t="shared" si="14"/>
        <v>0</v>
      </c>
    </row>
    <row r="515" spans="15:15" x14ac:dyDescent="0.25">
      <c r="O515" s="264">
        <f t="shared" si="14"/>
        <v>0</v>
      </c>
    </row>
    <row r="516" spans="15:15" x14ac:dyDescent="0.25">
      <c r="O516" s="264">
        <f t="shared" si="14"/>
        <v>0</v>
      </c>
    </row>
    <row r="517" spans="15:15" x14ac:dyDescent="0.25">
      <c r="O517" s="264">
        <f t="shared" si="14"/>
        <v>0</v>
      </c>
    </row>
    <row r="518" spans="15:15" x14ac:dyDescent="0.25">
      <c r="O518" s="264">
        <f t="shared" si="14"/>
        <v>0</v>
      </c>
    </row>
    <row r="519" spans="15:15" x14ac:dyDescent="0.25">
      <c r="O519" s="264">
        <f t="shared" si="14"/>
        <v>0</v>
      </c>
    </row>
    <row r="520" spans="15:15" x14ac:dyDescent="0.25">
      <c r="O520" s="264">
        <f t="shared" si="14"/>
        <v>0</v>
      </c>
    </row>
    <row r="521" spans="15:15" x14ac:dyDescent="0.25">
      <c r="O521" s="264">
        <f t="shared" si="14"/>
        <v>0</v>
      </c>
    </row>
    <row r="522" spans="15:15" x14ac:dyDescent="0.25">
      <c r="O522" s="264">
        <f t="shared" si="14"/>
        <v>0</v>
      </c>
    </row>
    <row r="523" spans="15:15" x14ac:dyDescent="0.25">
      <c r="O523" s="264">
        <f t="shared" si="14"/>
        <v>0</v>
      </c>
    </row>
    <row r="524" spans="15:15" x14ac:dyDescent="0.25">
      <c r="O524" s="264">
        <f t="shared" si="14"/>
        <v>0</v>
      </c>
    </row>
    <row r="525" spans="15:15" x14ac:dyDescent="0.25">
      <c r="O525" s="264">
        <f t="shared" si="14"/>
        <v>0</v>
      </c>
    </row>
    <row r="526" spans="15:15" x14ac:dyDescent="0.25">
      <c r="O526" s="264">
        <f t="shared" si="14"/>
        <v>0</v>
      </c>
    </row>
    <row r="527" spans="15:15" x14ac:dyDescent="0.25">
      <c r="O527" s="264">
        <f t="shared" si="14"/>
        <v>0</v>
      </c>
    </row>
    <row r="528" spans="15:15" x14ac:dyDescent="0.25">
      <c r="O528" s="264">
        <f t="shared" si="14"/>
        <v>0</v>
      </c>
    </row>
    <row r="529" spans="15:15" x14ac:dyDescent="0.25">
      <c r="O529" s="264">
        <f t="shared" si="14"/>
        <v>0</v>
      </c>
    </row>
    <row r="530" spans="15:15" x14ac:dyDescent="0.25">
      <c r="O530" s="264">
        <f t="shared" si="14"/>
        <v>0</v>
      </c>
    </row>
    <row r="531" spans="15:15" x14ac:dyDescent="0.25">
      <c r="O531" s="264">
        <f t="shared" si="14"/>
        <v>0</v>
      </c>
    </row>
    <row r="532" spans="15:15" x14ac:dyDescent="0.25">
      <c r="O532" s="264">
        <f t="shared" si="14"/>
        <v>0</v>
      </c>
    </row>
    <row r="533" spans="15:15" x14ac:dyDescent="0.25">
      <c r="O533" s="264">
        <f t="shared" si="14"/>
        <v>0</v>
      </c>
    </row>
    <row r="534" spans="15:15" x14ac:dyDescent="0.25">
      <c r="O534" s="264">
        <f t="shared" si="14"/>
        <v>0</v>
      </c>
    </row>
    <row r="535" spans="15:15" x14ac:dyDescent="0.25">
      <c r="O535" s="264">
        <f t="shared" ref="O535:O598" si="15">O200*K200</f>
        <v>0</v>
      </c>
    </row>
    <row r="536" spans="15:15" x14ac:dyDescent="0.25">
      <c r="O536" s="264">
        <f t="shared" si="15"/>
        <v>0</v>
      </c>
    </row>
    <row r="537" spans="15:15" x14ac:dyDescent="0.25">
      <c r="O537" s="264">
        <f t="shared" si="15"/>
        <v>0</v>
      </c>
    </row>
    <row r="538" spans="15:15" x14ac:dyDescent="0.25">
      <c r="O538" s="264">
        <f t="shared" si="15"/>
        <v>0</v>
      </c>
    </row>
    <row r="539" spans="15:15" x14ac:dyDescent="0.25">
      <c r="O539" s="264">
        <f t="shared" si="15"/>
        <v>0</v>
      </c>
    </row>
    <row r="540" spans="15:15" x14ac:dyDescent="0.25">
      <c r="O540" s="264">
        <f t="shared" si="15"/>
        <v>0</v>
      </c>
    </row>
    <row r="541" spans="15:15" x14ac:dyDescent="0.25">
      <c r="O541" s="264">
        <f t="shared" si="15"/>
        <v>0</v>
      </c>
    </row>
    <row r="542" spans="15:15" x14ac:dyDescent="0.25">
      <c r="O542" s="264">
        <f t="shared" si="15"/>
        <v>0</v>
      </c>
    </row>
    <row r="543" spans="15:15" x14ac:dyDescent="0.25">
      <c r="O543" s="264">
        <f t="shared" si="15"/>
        <v>0</v>
      </c>
    </row>
    <row r="544" spans="15:15" x14ac:dyDescent="0.25">
      <c r="O544" s="264">
        <f t="shared" si="15"/>
        <v>0</v>
      </c>
    </row>
    <row r="545" spans="15:15" x14ac:dyDescent="0.25">
      <c r="O545" s="264">
        <f t="shared" si="15"/>
        <v>0</v>
      </c>
    </row>
    <row r="546" spans="15:15" x14ac:dyDescent="0.25">
      <c r="O546" s="264">
        <f t="shared" si="15"/>
        <v>0</v>
      </c>
    </row>
    <row r="547" spans="15:15" x14ac:dyDescent="0.25">
      <c r="O547" s="264">
        <f t="shared" si="15"/>
        <v>0</v>
      </c>
    </row>
    <row r="548" spans="15:15" x14ac:dyDescent="0.25">
      <c r="O548" s="264">
        <f t="shared" si="15"/>
        <v>0</v>
      </c>
    </row>
    <row r="549" spans="15:15" x14ac:dyDescent="0.25">
      <c r="O549" s="264">
        <f t="shared" si="15"/>
        <v>0</v>
      </c>
    </row>
    <row r="550" spans="15:15" x14ac:dyDescent="0.25">
      <c r="O550" s="264">
        <f t="shared" si="15"/>
        <v>0</v>
      </c>
    </row>
    <row r="551" spans="15:15" x14ac:dyDescent="0.25">
      <c r="O551" s="264">
        <f t="shared" si="15"/>
        <v>0</v>
      </c>
    </row>
    <row r="552" spans="15:15" x14ac:dyDescent="0.25">
      <c r="O552" s="264">
        <f t="shared" si="15"/>
        <v>0</v>
      </c>
    </row>
    <row r="553" spans="15:15" x14ac:dyDescent="0.25">
      <c r="O553" s="264">
        <f t="shared" si="15"/>
        <v>0</v>
      </c>
    </row>
    <row r="554" spans="15:15" x14ac:dyDescent="0.25">
      <c r="O554" s="264">
        <f t="shared" si="15"/>
        <v>0</v>
      </c>
    </row>
    <row r="555" spans="15:15" x14ac:dyDescent="0.25">
      <c r="O555" s="264">
        <f t="shared" si="15"/>
        <v>0</v>
      </c>
    </row>
    <row r="556" spans="15:15" x14ac:dyDescent="0.25">
      <c r="O556" s="264">
        <f t="shared" si="15"/>
        <v>0</v>
      </c>
    </row>
    <row r="557" spans="15:15" x14ac:dyDescent="0.25">
      <c r="O557" s="264">
        <f t="shared" si="15"/>
        <v>0</v>
      </c>
    </row>
    <row r="558" spans="15:15" x14ac:dyDescent="0.25">
      <c r="O558" s="264">
        <f t="shared" si="15"/>
        <v>0</v>
      </c>
    </row>
    <row r="559" spans="15:15" x14ac:dyDescent="0.25">
      <c r="O559" s="264">
        <f t="shared" si="15"/>
        <v>0</v>
      </c>
    </row>
    <row r="560" spans="15:15" x14ac:dyDescent="0.25">
      <c r="O560" s="264">
        <f t="shared" si="15"/>
        <v>0</v>
      </c>
    </row>
    <row r="561" spans="15:15" x14ac:dyDescent="0.25">
      <c r="O561" s="264">
        <f t="shared" si="15"/>
        <v>0</v>
      </c>
    </row>
    <row r="562" spans="15:15" x14ac:dyDescent="0.25">
      <c r="O562" s="264">
        <f t="shared" si="15"/>
        <v>0</v>
      </c>
    </row>
    <row r="563" spans="15:15" x14ac:dyDescent="0.25">
      <c r="O563" s="264">
        <f t="shared" si="15"/>
        <v>0</v>
      </c>
    </row>
    <row r="564" spans="15:15" x14ac:dyDescent="0.25">
      <c r="O564" s="264">
        <f t="shared" si="15"/>
        <v>0</v>
      </c>
    </row>
    <row r="565" spans="15:15" x14ac:dyDescent="0.25">
      <c r="O565" s="264">
        <f t="shared" si="15"/>
        <v>0</v>
      </c>
    </row>
    <row r="566" spans="15:15" x14ac:dyDescent="0.25">
      <c r="O566" s="264">
        <f t="shared" si="15"/>
        <v>0</v>
      </c>
    </row>
    <row r="567" spans="15:15" x14ac:dyDescent="0.25">
      <c r="O567" s="264">
        <f t="shared" si="15"/>
        <v>0</v>
      </c>
    </row>
    <row r="568" spans="15:15" x14ac:dyDescent="0.25">
      <c r="O568" s="264">
        <f t="shared" si="15"/>
        <v>0</v>
      </c>
    </row>
    <row r="569" spans="15:15" x14ac:dyDescent="0.25">
      <c r="O569" s="264">
        <f t="shared" si="15"/>
        <v>0</v>
      </c>
    </row>
    <row r="570" spans="15:15" x14ac:dyDescent="0.25">
      <c r="O570" s="264">
        <f t="shared" si="15"/>
        <v>0</v>
      </c>
    </row>
    <row r="571" spans="15:15" x14ac:dyDescent="0.25">
      <c r="O571" s="264">
        <f t="shared" si="15"/>
        <v>0</v>
      </c>
    </row>
    <row r="572" spans="15:15" x14ac:dyDescent="0.25">
      <c r="O572" s="264">
        <f t="shared" si="15"/>
        <v>0</v>
      </c>
    </row>
    <row r="573" spans="15:15" x14ac:dyDescent="0.25">
      <c r="O573" s="264">
        <f t="shared" si="15"/>
        <v>0</v>
      </c>
    </row>
    <row r="574" spans="15:15" x14ac:dyDescent="0.25">
      <c r="O574" s="264">
        <f t="shared" si="15"/>
        <v>0</v>
      </c>
    </row>
    <row r="575" spans="15:15" x14ac:dyDescent="0.25">
      <c r="O575" s="264">
        <f t="shared" si="15"/>
        <v>0</v>
      </c>
    </row>
    <row r="576" spans="15:15" x14ac:dyDescent="0.25">
      <c r="O576" s="264">
        <f t="shared" si="15"/>
        <v>0</v>
      </c>
    </row>
    <row r="577" spans="15:15" x14ac:dyDescent="0.25">
      <c r="O577" s="264">
        <f t="shared" si="15"/>
        <v>0</v>
      </c>
    </row>
    <row r="578" spans="15:15" x14ac:dyDescent="0.25">
      <c r="O578" s="264">
        <f t="shared" si="15"/>
        <v>0</v>
      </c>
    </row>
    <row r="579" spans="15:15" x14ac:dyDescent="0.25">
      <c r="O579" s="264">
        <f t="shared" si="15"/>
        <v>0</v>
      </c>
    </row>
    <row r="580" spans="15:15" x14ac:dyDescent="0.25">
      <c r="O580" s="264">
        <f t="shared" si="15"/>
        <v>0</v>
      </c>
    </row>
    <row r="581" spans="15:15" x14ac:dyDescent="0.25">
      <c r="O581" s="264">
        <f t="shared" si="15"/>
        <v>0</v>
      </c>
    </row>
    <row r="582" spans="15:15" x14ac:dyDescent="0.25">
      <c r="O582" s="264">
        <f t="shared" si="15"/>
        <v>0</v>
      </c>
    </row>
    <row r="583" spans="15:15" x14ac:dyDescent="0.25">
      <c r="O583" s="264">
        <f t="shared" si="15"/>
        <v>0</v>
      </c>
    </row>
    <row r="584" spans="15:15" x14ac:dyDescent="0.25">
      <c r="O584" s="264">
        <f t="shared" si="15"/>
        <v>0</v>
      </c>
    </row>
    <row r="585" spans="15:15" x14ac:dyDescent="0.25">
      <c r="O585" s="264">
        <f t="shared" si="15"/>
        <v>0</v>
      </c>
    </row>
    <row r="586" spans="15:15" x14ac:dyDescent="0.25">
      <c r="O586" s="264">
        <f t="shared" si="15"/>
        <v>0</v>
      </c>
    </row>
    <row r="587" spans="15:15" x14ac:dyDescent="0.25">
      <c r="O587" s="264">
        <f t="shared" si="15"/>
        <v>0</v>
      </c>
    </row>
    <row r="588" spans="15:15" x14ac:dyDescent="0.25">
      <c r="O588" s="264">
        <f t="shared" si="15"/>
        <v>0</v>
      </c>
    </row>
    <row r="589" spans="15:15" x14ac:dyDescent="0.25">
      <c r="O589" s="264">
        <f t="shared" si="15"/>
        <v>0</v>
      </c>
    </row>
    <row r="590" spans="15:15" x14ac:dyDescent="0.25">
      <c r="O590" s="264">
        <f t="shared" si="15"/>
        <v>0</v>
      </c>
    </row>
    <row r="591" spans="15:15" x14ac:dyDescent="0.25">
      <c r="O591" s="264">
        <f t="shared" si="15"/>
        <v>0</v>
      </c>
    </row>
    <row r="592" spans="15:15" x14ac:dyDescent="0.25">
      <c r="O592" s="264">
        <f t="shared" si="15"/>
        <v>0</v>
      </c>
    </row>
    <row r="593" spans="15:15" x14ac:dyDescent="0.25">
      <c r="O593" s="264">
        <f t="shared" si="15"/>
        <v>0</v>
      </c>
    </row>
    <row r="594" spans="15:15" x14ac:dyDescent="0.25">
      <c r="O594" s="264">
        <f t="shared" si="15"/>
        <v>0</v>
      </c>
    </row>
    <row r="595" spans="15:15" x14ac:dyDescent="0.25">
      <c r="O595" s="264">
        <f t="shared" si="15"/>
        <v>0</v>
      </c>
    </row>
    <row r="596" spans="15:15" x14ac:dyDescent="0.25">
      <c r="O596" s="264">
        <f t="shared" si="15"/>
        <v>0</v>
      </c>
    </row>
    <row r="597" spans="15:15" x14ac:dyDescent="0.25">
      <c r="O597" s="264">
        <f t="shared" si="15"/>
        <v>0</v>
      </c>
    </row>
    <row r="598" spans="15:15" x14ac:dyDescent="0.25">
      <c r="O598" s="264">
        <f t="shared" si="15"/>
        <v>0</v>
      </c>
    </row>
    <row r="599" spans="15:15" x14ac:dyDescent="0.25">
      <c r="O599" s="264">
        <f t="shared" ref="O599:O662" si="16">O264*K264</f>
        <v>0</v>
      </c>
    </row>
    <row r="600" spans="15:15" x14ac:dyDescent="0.25">
      <c r="O600" s="264">
        <f t="shared" si="16"/>
        <v>0</v>
      </c>
    </row>
    <row r="601" spans="15:15" x14ac:dyDescent="0.25">
      <c r="O601" s="264">
        <f t="shared" si="16"/>
        <v>0</v>
      </c>
    </row>
    <row r="602" spans="15:15" x14ac:dyDescent="0.25">
      <c r="O602" s="264">
        <f t="shared" si="16"/>
        <v>0</v>
      </c>
    </row>
    <row r="603" spans="15:15" x14ac:dyDescent="0.25">
      <c r="O603" s="264">
        <f t="shared" si="16"/>
        <v>0</v>
      </c>
    </row>
    <row r="604" spans="15:15" x14ac:dyDescent="0.25">
      <c r="O604" s="264">
        <f t="shared" si="16"/>
        <v>0</v>
      </c>
    </row>
    <row r="605" spans="15:15" x14ac:dyDescent="0.25">
      <c r="O605" s="264">
        <f t="shared" si="16"/>
        <v>0</v>
      </c>
    </row>
    <row r="606" spans="15:15" x14ac:dyDescent="0.25">
      <c r="O606" s="264">
        <f t="shared" si="16"/>
        <v>0</v>
      </c>
    </row>
    <row r="607" spans="15:15" x14ac:dyDescent="0.25">
      <c r="O607" s="264">
        <f t="shared" si="16"/>
        <v>0</v>
      </c>
    </row>
    <row r="608" spans="15:15" x14ac:dyDescent="0.25">
      <c r="O608" s="264">
        <f t="shared" si="16"/>
        <v>0</v>
      </c>
    </row>
    <row r="609" spans="15:15" x14ac:dyDescent="0.25">
      <c r="O609" s="264">
        <f t="shared" si="16"/>
        <v>0</v>
      </c>
    </row>
    <row r="610" spans="15:15" x14ac:dyDescent="0.25">
      <c r="O610" s="264">
        <f t="shared" si="16"/>
        <v>0</v>
      </c>
    </row>
    <row r="611" spans="15:15" x14ac:dyDescent="0.25">
      <c r="O611" s="264">
        <f t="shared" si="16"/>
        <v>0</v>
      </c>
    </row>
    <row r="612" spans="15:15" x14ac:dyDescent="0.25">
      <c r="O612" s="264">
        <f t="shared" si="16"/>
        <v>0</v>
      </c>
    </row>
    <row r="613" spans="15:15" x14ac:dyDescent="0.25">
      <c r="O613" s="264">
        <f t="shared" si="16"/>
        <v>0</v>
      </c>
    </row>
    <row r="614" spans="15:15" x14ac:dyDescent="0.25">
      <c r="O614" s="264">
        <f t="shared" si="16"/>
        <v>0</v>
      </c>
    </row>
    <row r="615" spans="15:15" x14ac:dyDescent="0.25">
      <c r="O615" s="264">
        <f t="shared" si="16"/>
        <v>0</v>
      </c>
    </row>
    <row r="616" spans="15:15" x14ac:dyDescent="0.25">
      <c r="O616" s="264">
        <f t="shared" si="16"/>
        <v>0</v>
      </c>
    </row>
    <row r="617" spans="15:15" x14ac:dyDescent="0.25">
      <c r="O617" s="264">
        <f t="shared" si="16"/>
        <v>0</v>
      </c>
    </row>
    <row r="618" spans="15:15" x14ac:dyDescent="0.25">
      <c r="O618" s="264">
        <f t="shared" si="16"/>
        <v>0</v>
      </c>
    </row>
    <row r="619" spans="15:15" x14ac:dyDescent="0.25">
      <c r="O619" s="264">
        <f t="shared" si="16"/>
        <v>0</v>
      </c>
    </row>
    <row r="620" spans="15:15" x14ac:dyDescent="0.25">
      <c r="O620" s="264">
        <f t="shared" si="16"/>
        <v>0</v>
      </c>
    </row>
    <row r="621" spans="15:15" x14ac:dyDescent="0.25">
      <c r="O621" s="264">
        <f t="shared" si="16"/>
        <v>0</v>
      </c>
    </row>
    <row r="622" spans="15:15" x14ac:dyDescent="0.25">
      <c r="O622" s="264">
        <f t="shared" si="16"/>
        <v>0</v>
      </c>
    </row>
    <row r="623" spans="15:15" x14ac:dyDescent="0.25">
      <c r="O623" s="264">
        <f t="shared" si="16"/>
        <v>0</v>
      </c>
    </row>
    <row r="624" spans="15:15" x14ac:dyDescent="0.25">
      <c r="O624" s="264">
        <f t="shared" si="16"/>
        <v>0</v>
      </c>
    </row>
    <row r="625" spans="15:15" x14ac:dyDescent="0.25">
      <c r="O625" s="264">
        <f t="shared" si="16"/>
        <v>0</v>
      </c>
    </row>
    <row r="626" spans="15:15" x14ac:dyDescent="0.25">
      <c r="O626" s="264">
        <f t="shared" si="16"/>
        <v>0</v>
      </c>
    </row>
    <row r="627" spans="15:15" x14ac:dyDescent="0.25">
      <c r="O627" s="264">
        <f t="shared" si="16"/>
        <v>0</v>
      </c>
    </row>
    <row r="628" spans="15:15" x14ac:dyDescent="0.25">
      <c r="O628" s="264">
        <f t="shared" si="16"/>
        <v>0</v>
      </c>
    </row>
    <row r="629" spans="15:15" x14ac:dyDescent="0.25">
      <c r="O629" s="264">
        <f t="shared" si="16"/>
        <v>0</v>
      </c>
    </row>
    <row r="630" spans="15:15" x14ac:dyDescent="0.25">
      <c r="O630" s="264">
        <f t="shared" si="16"/>
        <v>0</v>
      </c>
    </row>
    <row r="631" spans="15:15" x14ac:dyDescent="0.25">
      <c r="O631" s="264">
        <f t="shared" si="16"/>
        <v>0</v>
      </c>
    </row>
    <row r="632" spans="15:15" x14ac:dyDescent="0.25">
      <c r="O632" s="264">
        <f t="shared" si="16"/>
        <v>0</v>
      </c>
    </row>
    <row r="633" spans="15:15" x14ac:dyDescent="0.25">
      <c r="O633" s="264">
        <f t="shared" si="16"/>
        <v>0</v>
      </c>
    </row>
    <row r="634" spans="15:15" x14ac:dyDescent="0.25">
      <c r="O634" s="264">
        <f t="shared" si="16"/>
        <v>0</v>
      </c>
    </row>
    <row r="635" spans="15:15" x14ac:dyDescent="0.25">
      <c r="O635" s="264">
        <f t="shared" si="16"/>
        <v>0</v>
      </c>
    </row>
    <row r="636" spans="15:15" x14ac:dyDescent="0.25">
      <c r="O636" s="264">
        <f t="shared" si="16"/>
        <v>0</v>
      </c>
    </row>
    <row r="637" spans="15:15" x14ac:dyDescent="0.25">
      <c r="O637" s="264">
        <f t="shared" si="16"/>
        <v>0</v>
      </c>
    </row>
    <row r="638" spans="15:15" x14ac:dyDescent="0.25">
      <c r="O638" s="264">
        <f t="shared" si="16"/>
        <v>0</v>
      </c>
    </row>
    <row r="639" spans="15:15" x14ac:dyDescent="0.25">
      <c r="O639" s="264">
        <f t="shared" si="16"/>
        <v>0</v>
      </c>
    </row>
    <row r="640" spans="15:15" x14ac:dyDescent="0.25">
      <c r="O640" s="264">
        <f t="shared" si="16"/>
        <v>0</v>
      </c>
    </row>
    <row r="641" spans="15:15" x14ac:dyDescent="0.25">
      <c r="O641" s="264">
        <f t="shared" si="16"/>
        <v>0</v>
      </c>
    </row>
    <row r="642" spans="15:15" x14ac:dyDescent="0.25">
      <c r="O642" s="264">
        <f t="shared" si="16"/>
        <v>0</v>
      </c>
    </row>
    <row r="643" spans="15:15" x14ac:dyDescent="0.25">
      <c r="O643" s="264">
        <f t="shared" si="16"/>
        <v>0</v>
      </c>
    </row>
    <row r="644" spans="15:15" x14ac:dyDescent="0.25">
      <c r="O644" s="264">
        <f t="shared" si="16"/>
        <v>0</v>
      </c>
    </row>
    <row r="645" spans="15:15" x14ac:dyDescent="0.25">
      <c r="O645" s="264">
        <f t="shared" si="16"/>
        <v>0</v>
      </c>
    </row>
    <row r="646" spans="15:15" x14ac:dyDescent="0.25">
      <c r="O646" s="264">
        <f t="shared" si="16"/>
        <v>0</v>
      </c>
    </row>
    <row r="647" spans="15:15" x14ac:dyDescent="0.25">
      <c r="O647" s="264">
        <f t="shared" si="16"/>
        <v>0</v>
      </c>
    </row>
    <row r="648" spans="15:15" x14ac:dyDescent="0.25">
      <c r="O648" s="264">
        <f t="shared" si="16"/>
        <v>0</v>
      </c>
    </row>
    <row r="649" spans="15:15" x14ac:dyDescent="0.25">
      <c r="O649" s="264">
        <f t="shared" si="16"/>
        <v>0</v>
      </c>
    </row>
    <row r="650" spans="15:15" x14ac:dyDescent="0.25">
      <c r="O650" s="264">
        <f t="shared" si="16"/>
        <v>0</v>
      </c>
    </row>
    <row r="651" spans="15:15" x14ac:dyDescent="0.25">
      <c r="O651" s="264">
        <f t="shared" si="16"/>
        <v>0</v>
      </c>
    </row>
    <row r="652" spans="15:15" x14ac:dyDescent="0.25">
      <c r="O652" s="264">
        <f t="shared" si="16"/>
        <v>0</v>
      </c>
    </row>
    <row r="653" spans="15:15" x14ac:dyDescent="0.25">
      <c r="O653" s="264">
        <f t="shared" si="16"/>
        <v>0</v>
      </c>
    </row>
    <row r="654" spans="15:15" x14ac:dyDescent="0.25">
      <c r="O654" s="264">
        <f t="shared" si="16"/>
        <v>0</v>
      </c>
    </row>
    <row r="655" spans="15:15" x14ac:dyDescent="0.25">
      <c r="O655" s="264">
        <f t="shared" si="16"/>
        <v>0</v>
      </c>
    </row>
    <row r="656" spans="15:15" x14ac:dyDescent="0.25">
      <c r="O656" s="264">
        <f t="shared" si="16"/>
        <v>0</v>
      </c>
    </row>
    <row r="657" spans="15:15" x14ac:dyDescent="0.25">
      <c r="O657" s="264">
        <f t="shared" si="16"/>
        <v>0</v>
      </c>
    </row>
    <row r="658" spans="15:15" x14ac:dyDescent="0.25">
      <c r="O658" s="264">
        <f t="shared" si="16"/>
        <v>0</v>
      </c>
    </row>
    <row r="659" spans="15:15" x14ac:dyDescent="0.25">
      <c r="O659" s="264">
        <f t="shared" si="16"/>
        <v>0</v>
      </c>
    </row>
    <row r="660" spans="15:15" x14ac:dyDescent="0.25">
      <c r="O660" s="264">
        <f t="shared" si="16"/>
        <v>0</v>
      </c>
    </row>
    <row r="661" spans="15:15" x14ac:dyDescent="0.25">
      <c r="O661" s="264">
        <f t="shared" si="16"/>
        <v>0</v>
      </c>
    </row>
    <row r="662" spans="15:15" x14ac:dyDescent="0.25">
      <c r="O662" s="264">
        <f t="shared" si="16"/>
        <v>0</v>
      </c>
    </row>
    <row r="663" spans="15:15" x14ac:dyDescent="0.25">
      <c r="O663" s="264">
        <f t="shared" ref="O663:O673" si="17">O328*K328</f>
        <v>0</v>
      </c>
    </row>
    <row r="664" spans="15:15" x14ac:dyDescent="0.25">
      <c r="O664" s="264">
        <f t="shared" si="17"/>
        <v>0</v>
      </c>
    </row>
    <row r="665" spans="15:15" x14ac:dyDescent="0.25">
      <c r="O665" s="264">
        <f t="shared" si="17"/>
        <v>0</v>
      </c>
    </row>
    <row r="666" spans="15:15" x14ac:dyDescent="0.25">
      <c r="O666" s="264">
        <f t="shared" si="17"/>
        <v>0</v>
      </c>
    </row>
    <row r="667" spans="15:15" x14ac:dyDescent="0.25">
      <c r="O667" s="264">
        <f t="shared" si="17"/>
        <v>0</v>
      </c>
    </row>
    <row r="668" spans="15:15" x14ac:dyDescent="0.25">
      <c r="O668" s="264">
        <f t="shared" si="17"/>
        <v>0</v>
      </c>
    </row>
    <row r="669" spans="15:15" x14ac:dyDescent="0.25">
      <c r="O669" s="264">
        <f t="shared" si="17"/>
        <v>59.96</v>
      </c>
    </row>
    <row r="670" spans="15:15" x14ac:dyDescent="0.25">
      <c r="O670" s="264">
        <f t="shared" si="17"/>
        <v>0</v>
      </c>
    </row>
    <row r="671" spans="15:15" x14ac:dyDescent="0.25">
      <c r="O671" s="264">
        <f t="shared" si="17"/>
        <v>0</v>
      </c>
    </row>
    <row r="672" spans="15:15" x14ac:dyDescent="0.25">
      <c r="O672" s="264">
        <f t="shared" si="17"/>
        <v>214</v>
      </c>
    </row>
    <row r="673" spans="15:15" x14ac:dyDescent="0.25">
      <c r="O673" s="264">
        <f t="shared" si="17"/>
        <v>480</v>
      </c>
    </row>
    <row r="674" spans="15:15" x14ac:dyDescent="0.25">
      <c r="O674" s="264">
        <f>SUM(O342:O673)</f>
        <v>16817.89</v>
      </c>
    </row>
    <row r="675" spans="15:15" x14ac:dyDescent="0.25">
      <c r="O675" s="264"/>
    </row>
    <row r="676" spans="15:15" x14ac:dyDescent="0.25">
      <c r="O676" s="264"/>
    </row>
    <row r="677" spans="15:15" x14ac:dyDescent="0.25">
      <c r="O677" s="264"/>
    </row>
    <row r="678" spans="15:15" x14ac:dyDescent="0.25">
      <c r="O678" s="264"/>
    </row>
    <row r="679" spans="15:15" x14ac:dyDescent="0.25">
      <c r="O679" s="264"/>
    </row>
    <row r="680" spans="15:15" x14ac:dyDescent="0.25">
      <c r="O680" s="264"/>
    </row>
    <row r="681" spans="15:15" x14ac:dyDescent="0.25">
      <c r="O681" s="264"/>
    </row>
    <row r="682" spans="15:15" x14ac:dyDescent="0.25">
      <c r="O682" s="264"/>
    </row>
    <row r="683" spans="15:15" x14ac:dyDescent="0.25">
      <c r="O683" s="264"/>
    </row>
    <row r="684" spans="15:15" x14ac:dyDescent="0.25">
      <c r="O684" s="264"/>
    </row>
    <row r="685" spans="15:15" x14ac:dyDescent="0.25">
      <c r="O685" s="264"/>
    </row>
    <row r="686" spans="15:15" x14ac:dyDescent="0.25">
      <c r="O686" s="264"/>
    </row>
    <row r="687" spans="15:15" x14ac:dyDescent="0.25">
      <c r="O687" s="264"/>
    </row>
    <row r="688" spans="15:15" x14ac:dyDescent="0.25">
      <c r="O688" s="264"/>
    </row>
    <row r="689" spans="15:15" x14ac:dyDescent="0.25">
      <c r="O689" s="264"/>
    </row>
    <row r="690" spans="15:15" x14ac:dyDescent="0.25">
      <c r="O690" s="264"/>
    </row>
    <row r="691" spans="15:15" x14ac:dyDescent="0.25">
      <c r="O691" s="264"/>
    </row>
    <row r="692" spans="15:15" x14ac:dyDescent="0.25">
      <c r="O692" s="264"/>
    </row>
    <row r="693" spans="15:15" x14ac:dyDescent="0.25">
      <c r="O693" s="264"/>
    </row>
    <row r="694" spans="15:15" x14ac:dyDescent="0.25">
      <c r="O694" s="264"/>
    </row>
    <row r="695" spans="15:15" x14ac:dyDescent="0.25">
      <c r="O695" s="264"/>
    </row>
    <row r="696" spans="15:15" x14ac:dyDescent="0.25">
      <c r="O696" s="264"/>
    </row>
    <row r="697" spans="15:15" x14ac:dyDescent="0.25">
      <c r="O697" s="264"/>
    </row>
    <row r="698" spans="15:15" x14ac:dyDescent="0.25">
      <c r="O698" s="264"/>
    </row>
    <row r="699" spans="15:15" x14ac:dyDescent="0.25">
      <c r="O699" s="264"/>
    </row>
    <row r="700" spans="15:15" x14ac:dyDescent="0.25">
      <c r="O700" s="264"/>
    </row>
    <row r="701" spans="15:15" x14ac:dyDescent="0.25">
      <c r="O701" s="264"/>
    </row>
    <row r="702" spans="15:15" x14ac:dyDescent="0.25">
      <c r="O702" s="264"/>
    </row>
    <row r="703" spans="15:15" x14ac:dyDescent="0.25">
      <c r="O703" s="264"/>
    </row>
    <row r="704" spans="15:15" x14ac:dyDescent="0.25">
      <c r="O704" s="264"/>
    </row>
    <row r="705" spans="15:15" x14ac:dyDescent="0.25">
      <c r="O705" s="264"/>
    </row>
    <row r="706" spans="15:15" x14ac:dyDescent="0.25">
      <c r="O706" s="264"/>
    </row>
    <row r="707" spans="15:15" x14ac:dyDescent="0.25">
      <c r="O707" s="264"/>
    </row>
    <row r="708" spans="15:15" x14ac:dyDescent="0.25">
      <c r="O708" s="264"/>
    </row>
    <row r="709" spans="15:15" x14ac:dyDescent="0.25">
      <c r="O709" s="264"/>
    </row>
  </sheetData>
  <mergeCells count="35">
    <mergeCell ref="A247:A327"/>
    <mergeCell ref="B247:B327"/>
    <mergeCell ref="A328:A338"/>
    <mergeCell ref="B328:B338"/>
    <mergeCell ref="AJ1:AJ2"/>
    <mergeCell ref="AK1:AK2"/>
    <mergeCell ref="A2:N2"/>
    <mergeCell ref="A4:A141"/>
    <mergeCell ref="B4:B141"/>
    <mergeCell ref="A142:A246"/>
    <mergeCell ref="B142:B246"/>
    <mergeCell ref="AD1:AD2"/>
    <mergeCell ref="AE1:AE2"/>
    <mergeCell ref="AF1:AF2"/>
    <mergeCell ref="AG1:AG2"/>
    <mergeCell ref="AH1:AH2"/>
    <mergeCell ref="AI1:AI2"/>
    <mergeCell ref="X1:X2"/>
    <mergeCell ref="Y1:Y2"/>
    <mergeCell ref="Z1:Z2"/>
    <mergeCell ref="AA1:AA2"/>
    <mergeCell ref="AB1:AB2"/>
    <mergeCell ref="AC1:AC2"/>
    <mergeCell ref="R1:R2"/>
    <mergeCell ref="S1:S2"/>
    <mergeCell ref="T1:T2"/>
    <mergeCell ref="U1:U2"/>
    <mergeCell ref="V1:V2"/>
    <mergeCell ref="W1:W2"/>
    <mergeCell ref="A1:C1"/>
    <mergeCell ref="D1:K1"/>
    <mergeCell ref="L1:N1"/>
    <mergeCell ref="O1:O2"/>
    <mergeCell ref="P1:P2"/>
    <mergeCell ref="Q1:Q2"/>
  </mergeCells>
  <conditionalFormatting sqref="AA10:AK306 O4:AK4 O5:Z306">
    <cfRule type="cellIs" dxfId="27" priority="19" stopIfTrue="1" operator="greaterThan">
      <formula>0</formula>
    </cfRule>
    <cfRule type="cellIs" dxfId="26" priority="20" stopIfTrue="1" operator="greaterThan">
      <formula>0</formula>
    </cfRule>
    <cfRule type="cellIs" dxfId="25" priority="21" stopIfTrue="1" operator="greaterThan">
      <formula>0</formula>
    </cfRule>
  </conditionalFormatting>
  <conditionalFormatting sqref="AA5:AK9">
    <cfRule type="cellIs" dxfId="24" priority="16" stopIfTrue="1" operator="greaterThan">
      <formula>0</formula>
    </cfRule>
    <cfRule type="cellIs" dxfId="23" priority="17" stopIfTrue="1" operator="greaterThan">
      <formula>0</formula>
    </cfRule>
    <cfRule type="cellIs" dxfId="22" priority="18" stopIfTrue="1" operator="greaterThan">
      <formula>0</formula>
    </cfRule>
  </conditionalFormatting>
  <conditionalFormatting sqref="Q301:Q339">
    <cfRule type="cellIs" dxfId="21" priority="14" operator="greaterThan">
      <formula>0</formula>
    </cfRule>
    <cfRule type="cellIs" priority="15" operator="greaterThan">
      <formula>0</formula>
    </cfRule>
  </conditionalFormatting>
  <conditionalFormatting sqref="S4:AK339">
    <cfRule type="cellIs" dxfId="20" priority="13" operator="greaterThan">
      <formula>0</formula>
    </cfRule>
  </conditionalFormatting>
  <conditionalFormatting sqref="P325">
    <cfRule type="cellIs" dxfId="19" priority="10" stopIfTrue="1" operator="greaterThan">
      <formula>0</formula>
    </cfRule>
    <cfRule type="cellIs" dxfId="18" priority="11" stopIfTrue="1" operator="greaterThan">
      <formula>0</formula>
    </cfRule>
    <cfRule type="cellIs" dxfId="17" priority="12" stopIfTrue="1" operator="greaterThan">
      <formula>0</formula>
    </cfRule>
  </conditionalFormatting>
  <conditionalFormatting sqref="O334">
    <cfRule type="cellIs" dxfId="16" priority="7" stopIfTrue="1" operator="greaterThan">
      <formula>0</formula>
    </cfRule>
    <cfRule type="cellIs" dxfId="15" priority="8" stopIfTrue="1" operator="greaterThan">
      <formula>0</formula>
    </cfRule>
    <cfRule type="cellIs" dxfId="14" priority="9" stopIfTrue="1" operator="greaterThan">
      <formula>0</formula>
    </cfRule>
  </conditionalFormatting>
  <conditionalFormatting sqref="O337">
    <cfRule type="cellIs" dxfId="13" priority="4" stopIfTrue="1" operator="greaterThan">
      <formula>0</formula>
    </cfRule>
    <cfRule type="cellIs" dxfId="12" priority="5" stopIfTrue="1" operator="greaterThan">
      <formula>0</formula>
    </cfRule>
    <cfRule type="cellIs" dxfId="11" priority="6" stopIfTrue="1" operator="greaterThan">
      <formula>0</formula>
    </cfRule>
  </conditionalFormatting>
  <conditionalFormatting sqref="O338">
    <cfRule type="cellIs" dxfId="10" priority="1" stopIfTrue="1" operator="greaterThan">
      <formula>0</formula>
    </cfRule>
    <cfRule type="cellIs" dxfId="9" priority="2" stopIfTrue="1" operator="greaterThan">
      <formula>0</formula>
    </cfRule>
    <cfRule type="cellIs" dxfId="8"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9"/>
  <sheetViews>
    <sheetView zoomScale="55" zoomScaleNormal="55" workbookViewId="0">
      <selection activeCell="L28" sqref="L28"/>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609</v>
      </c>
      <c r="M1" s="237"/>
      <c r="N1" s="238"/>
      <c r="O1" s="231" t="s">
        <v>644</v>
      </c>
      <c r="P1" s="231" t="s">
        <v>643</v>
      </c>
      <c r="Q1" s="231" t="s">
        <v>604</v>
      </c>
      <c r="R1" s="231" t="s">
        <v>604</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44495</v>
      </c>
      <c r="P3" s="103">
        <v>44495</v>
      </c>
      <c r="Q3" s="103" t="s">
        <v>605</v>
      </c>
      <c r="R3" s="103" t="s">
        <v>605</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127"/>
      <c r="M4" s="89">
        <f t="shared" ref="M4:M35" si="0">L4-(SUM(O4:AK4))</f>
        <v>0</v>
      </c>
      <c r="N4" s="49" t="str">
        <f t="shared" ref="N4:N67" si="1">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c r="M5" s="89">
        <f t="shared" si="0"/>
        <v>0</v>
      </c>
      <c r="N5" s="49" t="str">
        <f t="shared" si="1"/>
        <v>OK</v>
      </c>
      <c r="O5" s="128"/>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c r="M6" s="89">
        <f t="shared" si="0"/>
        <v>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c r="M7" s="89">
        <f t="shared" si="0"/>
        <v>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100</v>
      </c>
      <c r="M8" s="89">
        <f t="shared" si="0"/>
        <v>100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v>100</v>
      </c>
      <c r="M9" s="89">
        <f t="shared" si="0"/>
        <v>100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100</v>
      </c>
      <c r="M10" s="89">
        <f t="shared" si="0"/>
        <v>100</v>
      </c>
      <c r="N10" s="49" t="str">
        <f t="shared" si="1"/>
        <v>OK</v>
      </c>
      <c r="O10" s="128"/>
      <c r="P10" s="105"/>
      <c r="Q10" s="108"/>
      <c r="R10" s="105"/>
      <c r="S10" s="108"/>
      <c r="T10" s="108"/>
      <c r="U10" s="108"/>
      <c r="V10" s="108"/>
      <c r="W10" s="108"/>
      <c r="X10" s="108"/>
      <c r="Y10" s="108"/>
      <c r="Z10" s="129"/>
      <c r="AA10" s="108"/>
      <c r="AB10" s="108"/>
      <c r="AC10" s="108"/>
      <c r="AD10" s="108"/>
      <c r="AE10" s="108"/>
      <c r="AF10" s="108"/>
      <c r="AG10" s="108"/>
      <c r="AH10" s="108"/>
      <c r="AI10" s="108"/>
      <c r="AJ10" s="108"/>
      <c r="AK10" s="108"/>
    </row>
    <row r="11" spans="1:37" ht="15" customHeight="1" x14ac:dyDescent="0.25">
      <c r="A11" s="232"/>
      <c r="B11" s="226"/>
      <c r="C11" s="57">
        <v>74</v>
      </c>
      <c r="D11" s="62" t="s">
        <v>92</v>
      </c>
      <c r="E11" s="51" t="s">
        <v>237</v>
      </c>
      <c r="F11" s="51" t="s">
        <v>331</v>
      </c>
      <c r="G11" s="125" t="s">
        <v>248</v>
      </c>
      <c r="H11" s="51" t="s">
        <v>240</v>
      </c>
      <c r="I11" s="51">
        <v>20</v>
      </c>
      <c r="J11" s="51">
        <v>30</v>
      </c>
      <c r="K11" s="126">
        <v>2.2799999999999998</v>
      </c>
      <c r="L11" s="127"/>
      <c r="M11" s="89">
        <f t="shared" si="0"/>
        <v>0</v>
      </c>
      <c r="N11" s="49" t="str">
        <f t="shared" si="1"/>
        <v>OK</v>
      </c>
      <c r="O11" s="128"/>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v>100</v>
      </c>
      <c r="M12" s="89">
        <f t="shared" si="0"/>
        <v>100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v>100</v>
      </c>
      <c r="M13" s="89">
        <f t="shared" si="0"/>
        <v>100</v>
      </c>
      <c r="N13" s="49" t="str">
        <f t="shared" si="1"/>
        <v>OK</v>
      </c>
      <c r="O13" s="128"/>
      <c r="P13" s="105"/>
      <c r="Q13" s="108"/>
      <c r="R13" s="105"/>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v>100</v>
      </c>
      <c r="M14" s="89">
        <f t="shared" si="0"/>
        <v>100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c r="M15" s="89">
        <f t="shared" si="0"/>
        <v>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c r="M16" s="89">
        <f t="shared" si="0"/>
        <v>0</v>
      </c>
      <c r="N16" s="49" t="str">
        <f t="shared" si="1"/>
        <v>OK</v>
      </c>
      <c r="O16" s="128"/>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v>4</v>
      </c>
      <c r="M19" s="89">
        <f t="shared" si="0"/>
        <v>4</v>
      </c>
      <c r="N19" s="49" t="str">
        <f t="shared" si="1"/>
        <v>OK</v>
      </c>
      <c r="O19" s="128"/>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v>50</v>
      </c>
      <c r="M21" s="89">
        <f t="shared" si="0"/>
        <v>50</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c r="M22" s="89">
        <f t="shared" si="0"/>
        <v>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c r="M23" s="89">
        <f t="shared" si="0"/>
        <v>0</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v>100</v>
      </c>
      <c r="M24" s="89">
        <f t="shared" si="0"/>
        <v>100</v>
      </c>
      <c r="N24" s="49" t="str">
        <f t="shared" si="1"/>
        <v>OK</v>
      </c>
      <c r="O24" s="128"/>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v>100</v>
      </c>
      <c r="M25" s="89">
        <f t="shared" si="0"/>
        <v>100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135" t="s">
        <v>33</v>
      </c>
      <c r="E26" s="125" t="s">
        <v>237</v>
      </c>
      <c r="F26" s="125" t="s">
        <v>474</v>
      </c>
      <c r="G26" s="56">
        <v>62091</v>
      </c>
      <c r="H26" s="51" t="s">
        <v>31</v>
      </c>
      <c r="I26" s="51">
        <v>20</v>
      </c>
      <c r="J26" s="51">
        <v>30</v>
      </c>
      <c r="K26" s="126">
        <v>6.48</v>
      </c>
      <c r="L26" s="127">
        <v>100</v>
      </c>
      <c r="M26" s="89">
        <f t="shared" si="0"/>
        <v>50</v>
      </c>
      <c r="N26" s="49" t="str">
        <f t="shared" si="1"/>
        <v>OK</v>
      </c>
      <c r="O26" s="128">
        <v>50</v>
      </c>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c r="M28" s="89">
        <f t="shared" si="0"/>
        <v>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c r="M29" s="89">
        <f t="shared" si="0"/>
        <v>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v>50</v>
      </c>
      <c r="M30" s="89">
        <f t="shared" si="0"/>
        <v>50</v>
      </c>
      <c r="N30" s="49" t="str">
        <f t="shared" si="1"/>
        <v>OK</v>
      </c>
      <c r="O30" s="128"/>
      <c r="P30" s="105"/>
      <c r="Q30" s="108"/>
      <c r="R30" s="105"/>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v>50</v>
      </c>
      <c r="M31" s="89">
        <f t="shared" si="0"/>
        <v>50</v>
      </c>
      <c r="N31" s="49" t="str">
        <f t="shared" si="1"/>
        <v>OK</v>
      </c>
      <c r="O31" s="128"/>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v>30</v>
      </c>
      <c r="M32" s="89">
        <f t="shared" si="0"/>
        <v>30</v>
      </c>
      <c r="N32" s="49" t="str">
        <f t="shared" si="1"/>
        <v>OK</v>
      </c>
      <c r="O32" s="128"/>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c r="M33" s="89">
        <f t="shared" si="0"/>
        <v>0</v>
      </c>
      <c r="N33" s="49" t="str">
        <f t="shared" si="1"/>
        <v>OK</v>
      </c>
      <c r="O33" s="128"/>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v>50</v>
      </c>
      <c r="M34" s="89">
        <f t="shared" si="0"/>
        <v>50</v>
      </c>
      <c r="N34" s="49" t="str">
        <f t="shared" si="1"/>
        <v>OK</v>
      </c>
      <c r="O34" s="128"/>
      <c r="P34" s="105"/>
      <c r="Q34" s="108"/>
      <c r="R34" s="105"/>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c r="M35" s="89">
        <f t="shared" si="0"/>
        <v>0</v>
      </c>
      <c r="N35" s="49" t="str">
        <f t="shared" si="1"/>
        <v>OK</v>
      </c>
      <c r="O35" s="128"/>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c r="M36" s="89">
        <f t="shared" ref="M36:M67" si="2">L36-(SUM(O36:AK36))</f>
        <v>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c r="M37" s="89">
        <f t="shared" si="2"/>
        <v>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c r="M38" s="89">
        <f t="shared" si="2"/>
        <v>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c r="M39" s="89">
        <f t="shared" si="2"/>
        <v>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c r="M40" s="89">
        <f t="shared" si="2"/>
        <v>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c r="M41" s="89">
        <f t="shared" si="2"/>
        <v>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c r="M42" s="89">
        <f t="shared" si="2"/>
        <v>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c r="M43" s="89">
        <f t="shared" si="2"/>
        <v>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c r="M44" s="89">
        <f t="shared" si="2"/>
        <v>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c r="M45" s="89">
        <f t="shared" si="2"/>
        <v>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c r="M46" s="89">
        <f t="shared" si="2"/>
        <v>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c r="M47" s="89">
        <f t="shared" si="2"/>
        <v>0</v>
      </c>
      <c r="N47" s="49" t="str">
        <f t="shared" si="1"/>
        <v>OK</v>
      </c>
      <c r="O47" s="128"/>
      <c r="P47" s="105"/>
      <c r="Q47" s="108"/>
      <c r="R47" s="105"/>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c r="M48" s="89">
        <f t="shared" si="2"/>
        <v>0</v>
      </c>
      <c r="N48" s="49" t="str">
        <f t="shared" si="1"/>
        <v>OK</v>
      </c>
      <c r="O48" s="105"/>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c r="M49" s="89">
        <f t="shared" si="2"/>
        <v>0</v>
      </c>
      <c r="N49" s="49" t="str">
        <f t="shared" si="1"/>
        <v>OK</v>
      </c>
      <c r="O49" s="105"/>
      <c r="P49" s="105"/>
      <c r="Q49" s="108"/>
      <c r="R49" s="105"/>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c r="M50" s="89">
        <f t="shared" si="2"/>
        <v>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v>100</v>
      </c>
      <c r="M51" s="89">
        <f t="shared" si="2"/>
        <v>100</v>
      </c>
      <c r="N51" s="49" t="str">
        <f t="shared" si="1"/>
        <v>OK</v>
      </c>
      <c r="O51" s="105"/>
      <c r="P51" s="105"/>
      <c r="Q51" s="108"/>
      <c r="R51" s="105"/>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v>100</v>
      </c>
      <c r="M52" s="89">
        <f t="shared" si="2"/>
        <v>100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v>200</v>
      </c>
      <c r="M53" s="89">
        <f t="shared" si="2"/>
        <v>200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c r="M54" s="89">
        <f t="shared" si="2"/>
        <v>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v>100</v>
      </c>
      <c r="M55" s="89">
        <f t="shared" si="2"/>
        <v>100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c r="M56" s="89">
        <f t="shared" si="2"/>
        <v>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v>100</v>
      </c>
      <c r="M57" s="89">
        <f t="shared" si="2"/>
        <v>100</v>
      </c>
      <c r="N57" s="49" t="str">
        <f t="shared" si="1"/>
        <v>OK</v>
      </c>
      <c r="O57" s="105"/>
      <c r="P57" s="105"/>
      <c r="Q57" s="108"/>
      <c r="R57" s="105"/>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c r="M58" s="89">
        <f t="shared" si="2"/>
        <v>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v>100</v>
      </c>
      <c r="M59" s="89">
        <f t="shared" si="2"/>
        <v>100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c r="M60" s="89">
        <f t="shared" si="2"/>
        <v>0</v>
      </c>
      <c r="N60" s="49" t="str">
        <f t="shared" si="1"/>
        <v>OK</v>
      </c>
      <c r="O60" s="105"/>
      <c r="P60" s="105"/>
      <c r="Q60" s="108"/>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c r="M61" s="89">
        <f t="shared" si="2"/>
        <v>0</v>
      </c>
      <c r="N61" s="49" t="str">
        <f t="shared" si="1"/>
        <v>OK</v>
      </c>
      <c r="O61" s="105"/>
      <c r="P61" s="105"/>
      <c r="Q61" s="108"/>
      <c r="R61" s="105"/>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c r="M62" s="89">
        <f t="shared" si="2"/>
        <v>0</v>
      </c>
      <c r="N62" s="49" t="str">
        <f t="shared" si="1"/>
        <v>OK</v>
      </c>
      <c r="O62" s="105"/>
      <c r="P62" s="105"/>
      <c r="Q62" s="108"/>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c r="M63" s="89">
        <f t="shared" si="2"/>
        <v>0</v>
      </c>
      <c r="N63" s="49" t="str">
        <f t="shared" si="1"/>
        <v>OK</v>
      </c>
      <c r="O63" s="105"/>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c r="M64" s="89">
        <f t="shared" si="2"/>
        <v>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c r="M65" s="89">
        <f t="shared" si="2"/>
        <v>0</v>
      </c>
      <c r="N65" s="49" t="str">
        <f t="shared" si="1"/>
        <v>OK</v>
      </c>
      <c r="O65" s="105"/>
      <c r="P65" s="105"/>
      <c r="Q65" s="108"/>
      <c r="R65" s="105"/>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c r="M66" s="89">
        <f t="shared" si="2"/>
        <v>0</v>
      </c>
      <c r="N66" s="49" t="str">
        <f t="shared" si="1"/>
        <v>OK</v>
      </c>
      <c r="O66" s="105"/>
      <c r="P66" s="105"/>
      <c r="Q66" s="108"/>
      <c r="R66" s="105"/>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c r="M67" s="89">
        <f t="shared" si="2"/>
        <v>0</v>
      </c>
      <c r="N67" s="49" t="str">
        <f t="shared" si="1"/>
        <v>OK</v>
      </c>
      <c r="O67" s="105"/>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c r="M68" s="89">
        <f t="shared" ref="M68:M99" si="3">L68-(SUM(O68:AK68))</f>
        <v>0</v>
      </c>
      <c r="N68" s="49" t="str">
        <f t="shared" ref="N68:N131" si="4">IF(M68&lt;0,"ATENÇÃO","OK")</f>
        <v>OK</v>
      </c>
      <c r="O68" s="105"/>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c r="M69" s="89">
        <f t="shared" si="3"/>
        <v>0</v>
      </c>
      <c r="N69" s="49" t="str">
        <f t="shared" si="4"/>
        <v>OK</v>
      </c>
      <c r="O69" s="105"/>
      <c r="P69" s="105"/>
      <c r="Q69" s="108"/>
      <c r="R69" s="105"/>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c r="M70" s="89">
        <f t="shared" si="3"/>
        <v>0</v>
      </c>
      <c r="N70" s="49" t="str">
        <f t="shared" si="4"/>
        <v>OK</v>
      </c>
      <c r="O70" s="105"/>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c r="M71" s="89">
        <f t="shared" si="3"/>
        <v>0</v>
      </c>
      <c r="N71" s="49" t="str">
        <f t="shared" si="4"/>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c r="M72" s="89">
        <f t="shared" si="3"/>
        <v>0</v>
      </c>
      <c r="N72" s="49" t="str">
        <f t="shared" si="4"/>
        <v>OK</v>
      </c>
      <c r="O72" s="105"/>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c r="M73" s="89">
        <f t="shared" si="3"/>
        <v>0</v>
      </c>
      <c r="N73" s="49" t="str">
        <f t="shared" si="4"/>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c r="M74" s="89">
        <f t="shared" si="3"/>
        <v>0</v>
      </c>
      <c r="N74" s="49" t="str">
        <f t="shared" si="4"/>
        <v>OK</v>
      </c>
      <c r="O74" s="105"/>
      <c r="P74" s="105"/>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c r="M75" s="89">
        <f t="shared" si="3"/>
        <v>0</v>
      </c>
      <c r="N75" s="49" t="str">
        <f t="shared" si="4"/>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c r="M76" s="89">
        <f t="shared" si="3"/>
        <v>0</v>
      </c>
      <c r="N76" s="49" t="str">
        <f t="shared" si="4"/>
        <v>OK</v>
      </c>
      <c r="O76" s="105"/>
      <c r="P76" s="105"/>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c r="M77" s="89">
        <f t="shared" si="3"/>
        <v>0</v>
      </c>
      <c r="N77" s="49" t="str">
        <f t="shared" si="4"/>
        <v>OK</v>
      </c>
      <c r="O77" s="105"/>
      <c r="P77" s="105"/>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c r="M78" s="89">
        <f t="shared" si="3"/>
        <v>0</v>
      </c>
      <c r="N78" s="49" t="str">
        <f t="shared" si="4"/>
        <v>OK</v>
      </c>
      <c r="O78" s="105"/>
      <c r="P78" s="105"/>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c r="M79" s="89">
        <f t="shared" si="3"/>
        <v>0</v>
      </c>
      <c r="N79" s="49" t="str">
        <f t="shared" si="4"/>
        <v>OK</v>
      </c>
      <c r="O79" s="105"/>
      <c r="P79" s="105"/>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v>4</v>
      </c>
      <c r="M80" s="89">
        <f t="shared" si="3"/>
        <v>4</v>
      </c>
      <c r="N80" s="49" t="str">
        <f t="shared" si="4"/>
        <v>OK</v>
      </c>
      <c r="O80" s="105"/>
      <c r="P80" s="105"/>
      <c r="Q80" s="108"/>
      <c r="R80" s="105"/>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v>1</v>
      </c>
      <c r="M81" s="89">
        <f t="shared" si="3"/>
        <v>1</v>
      </c>
      <c r="N81" s="49" t="str">
        <f t="shared" si="4"/>
        <v>OK</v>
      </c>
      <c r="O81" s="105"/>
      <c r="P81" s="105"/>
      <c r="Q81" s="108"/>
      <c r="R81" s="105"/>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v>30</v>
      </c>
      <c r="M82" s="89">
        <f t="shared" si="3"/>
        <v>30</v>
      </c>
      <c r="N82" s="49" t="str">
        <f t="shared" si="4"/>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131" t="s">
        <v>46</v>
      </c>
      <c r="E83" s="125" t="s">
        <v>235</v>
      </c>
      <c r="F83" s="125" t="s">
        <v>340</v>
      </c>
      <c r="G83" s="56" t="s">
        <v>486</v>
      </c>
      <c r="H83" s="125" t="s">
        <v>31</v>
      </c>
      <c r="I83" s="51">
        <v>20</v>
      </c>
      <c r="J83" s="51">
        <v>30</v>
      </c>
      <c r="K83" s="126">
        <v>7.93</v>
      </c>
      <c r="L83" s="127">
        <v>100</v>
      </c>
      <c r="M83" s="89">
        <f t="shared" si="3"/>
        <v>80</v>
      </c>
      <c r="N83" s="49" t="str">
        <f t="shared" si="4"/>
        <v>OK</v>
      </c>
      <c r="O83" s="105">
        <v>20</v>
      </c>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v>5</v>
      </c>
      <c r="M84" s="89">
        <f t="shared" si="3"/>
        <v>5</v>
      </c>
      <c r="N84" s="49" t="str">
        <f t="shared" si="4"/>
        <v>OK</v>
      </c>
      <c r="O84" s="105"/>
      <c r="P84" s="105"/>
      <c r="Q84" s="108"/>
      <c r="R84" s="105"/>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131" t="s">
        <v>49</v>
      </c>
      <c r="E85" s="125" t="s">
        <v>235</v>
      </c>
      <c r="F85" s="125" t="s">
        <v>474</v>
      </c>
      <c r="G85" s="125" t="s">
        <v>489</v>
      </c>
      <c r="H85" s="125" t="s">
        <v>31</v>
      </c>
      <c r="I85" s="51">
        <v>20</v>
      </c>
      <c r="J85" s="51">
        <v>30</v>
      </c>
      <c r="K85" s="126">
        <v>20.100000000000001</v>
      </c>
      <c r="L85" s="127">
        <v>30</v>
      </c>
      <c r="M85" s="89">
        <f t="shared" si="3"/>
        <v>20</v>
      </c>
      <c r="N85" s="49" t="str">
        <f t="shared" si="4"/>
        <v>OK</v>
      </c>
      <c r="O85" s="105">
        <v>10</v>
      </c>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3"/>
        <v>0</v>
      </c>
      <c r="N86" s="49" t="str">
        <f t="shared" si="4"/>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v>30</v>
      </c>
      <c r="M87" s="89">
        <f t="shared" si="3"/>
        <v>30</v>
      </c>
      <c r="N87" s="49" t="str">
        <f t="shared" si="4"/>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c r="M88" s="89">
        <f t="shared" si="3"/>
        <v>0</v>
      </c>
      <c r="N88" s="49" t="str">
        <f t="shared" si="4"/>
        <v>OK</v>
      </c>
      <c r="O88" s="105"/>
      <c r="P88" s="105"/>
      <c r="Q88" s="108"/>
      <c r="R88" s="105"/>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c r="M89" s="89">
        <f t="shared" si="3"/>
        <v>0</v>
      </c>
      <c r="N89" s="49" t="str">
        <f t="shared" si="4"/>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c r="M90" s="89">
        <f t="shared" si="3"/>
        <v>0</v>
      </c>
      <c r="N90" s="49" t="str">
        <f t="shared" si="4"/>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c r="M91" s="89">
        <f t="shared" si="3"/>
        <v>0</v>
      </c>
      <c r="N91" s="49" t="str">
        <f t="shared" si="4"/>
        <v>OK</v>
      </c>
      <c r="O91" s="105"/>
      <c r="P91" s="105"/>
      <c r="Q91" s="108"/>
      <c r="R91" s="105"/>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c r="M92" s="89">
        <f t="shared" si="3"/>
        <v>0</v>
      </c>
      <c r="N92" s="49" t="str">
        <f t="shared" si="4"/>
        <v>OK</v>
      </c>
      <c r="O92" s="105"/>
      <c r="P92" s="105"/>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c r="M93" s="89">
        <f t="shared" si="3"/>
        <v>0</v>
      </c>
      <c r="N93" s="49" t="str">
        <f t="shared" si="4"/>
        <v>OK</v>
      </c>
      <c r="O93" s="105"/>
      <c r="P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c r="M94" s="89">
        <f t="shared" si="3"/>
        <v>0</v>
      </c>
      <c r="N94" s="49" t="str">
        <f t="shared" si="4"/>
        <v>OK</v>
      </c>
      <c r="O94" s="105"/>
      <c r="P94" s="105"/>
      <c r="Q94" s="108"/>
      <c r="R94" s="105"/>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v>1</v>
      </c>
      <c r="M95" s="89">
        <f t="shared" si="3"/>
        <v>1</v>
      </c>
      <c r="N95" s="49" t="str">
        <f t="shared" si="4"/>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c r="M96" s="89">
        <f t="shared" si="3"/>
        <v>0</v>
      </c>
      <c r="N96" s="49" t="str">
        <f t="shared" si="4"/>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c r="M97" s="89">
        <f t="shared" si="3"/>
        <v>0</v>
      </c>
      <c r="N97" s="49" t="str">
        <f t="shared" si="4"/>
        <v>OK</v>
      </c>
      <c r="O97" s="105"/>
      <c r="P97" s="105"/>
      <c r="Q97" s="108"/>
      <c r="R97" s="105"/>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c r="M98" s="89">
        <f t="shared" si="3"/>
        <v>0</v>
      </c>
      <c r="N98" s="49" t="str">
        <f t="shared" si="4"/>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135" t="s">
        <v>293</v>
      </c>
      <c r="E99" s="125" t="s">
        <v>329</v>
      </c>
      <c r="F99" s="125" t="s">
        <v>342</v>
      </c>
      <c r="G99" s="125" t="s">
        <v>343</v>
      </c>
      <c r="H99" s="125" t="s">
        <v>240</v>
      </c>
      <c r="I99" s="51">
        <v>20</v>
      </c>
      <c r="J99" s="51">
        <v>30</v>
      </c>
      <c r="K99" s="126">
        <v>179.71</v>
      </c>
      <c r="L99" s="127">
        <v>1</v>
      </c>
      <c r="M99" s="89">
        <f t="shared" si="3"/>
        <v>0</v>
      </c>
      <c r="N99" s="49" t="str">
        <f t="shared" si="4"/>
        <v>OK</v>
      </c>
      <c r="O99" s="105">
        <v>1</v>
      </c>
      <c r="P99" s="105"/>
      <c r="Q99" s="108"/>
      <c r="R99" s="105"/>
      <c r="S99" s="108"/>
      <c r="T99" s="108"/>
      <c r="U99" s="108"/>
      <c r="V99" s="108"/>
      <c r="W99" s="108"/>
      <c r="X99" s="108"/>
      <c r="Y99" s="108"/>
      <c r="Z99" s="109"/>
      <c r="AA99" s="108"/>
      <c r="AB99" s="108"/>
      <c r="AC99" s="108"/>
      <c r="AD99" s="108"/>
      <c r="AE99" s="108"/>
      <c r="AF99" s="108"/>
      <c r="AG99" s="108"/>
      <c r="AH99" s="108"/>
      <c r="AI99" s="108"/>
      <c r="AJ99" s="108"/>
      <c r="AK99" s="108"/>
    </row>
    <row r="100" spans="1:37" ht="15" customHeight="1" x14ac:dyDescent="0.25">
      <c r="A100" s="232"/>
      <c r="B100" s="226"/>
      <c r="C100" s="60">
        <v>163</v>
      </c>
      <c r="D100" s="135" t="s">
        <v>294</v>
      </c>
      <c r="E100" s="125" t="s">
        <v>235</v>
      </c>
      <c r="F100" s="125" t="s">
        <v>344</v>
      </c>
      <c r="G100" s="125" t="s">
        <v>345</v>
      </c>
      <c r="H100" s="125" t="s">
        <v>240</v>
      </c>
      <c r="I100" s="51">
        <v>20</v>
      </c>
      <c r="J100" s="51">
        <v>30</v>
      </c>
      <c r="K100" s="126">
        <v>72.83</v>
      </c>
      <c r="L100" s="127">
        <v>1</v>
      </c>
      <c r="M100" s="89">
        <f t="shared" ref="M100:M131" si="5">L100-(SUM(O100:AK100))</f>
        <v>0</v>
      </c>
      <c r="N100" s="49" t="str">
        <f t="shared" si="4"/>
        <v>OK</v>
      </c>
      <c r="O100" s="105">
        <v>1</v>
      </c>
      <c r="P100" s="105"/>
      <c r="Q100" s="108"/>
      <c r="R100" s="105"/>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131" t="s">
        <v>295</v>
      </c>
      <c r="E101" s="125" t="s">
        <v>237</v>
      </c>
      <c r="F101" s="125" t="s">
        <v>259</v>
      </c>
      <c r="G101" s="125" t="s">
        <v>249</v>
      </c>
      <c r="H101" s="125" t="s">
        <v>346</v>
      </c>
      <c r="I101" s="51">
        <v>20</v>
      </c>
      <c r="J101" s="51">
        <v>30</v>
      </c>
      <c r="K101" s="126">
        <v>12.09</v>
      </c>
      <c r="L101" s="127">
        <v>10</v>
      </c>
      <c r="M101" s="89">
        <f t="shared" si="5"/>
        <v>0</v>
      </c>
      <c r="N101" s="49" t="str">
        <f t="shared" si="4"/>
        <v>OK</v>
      </c>
      <c r="O101" s="105">
        <v>10</v>
      </c>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131" t="s">
        <v>296</v>
      </c>
      <c r="E102" s="125" t="s">
        <v>237</v>
      </c>
      <c r="F102" s="125" t="s">
        <v>259</v>
      </c>
      <c r="G102" s="125" t="s">
        <v>249</v>
      </c>
      <c r="H102" s="125" t="s">
        <v>346</v>
      </c>
      <c r="I102" s="51">
        <v>20</v>
      </c>
      <c r="J102" s="51">
        <v>30</v>
      </c>
      <c r="K102" s="126">
        <v>9.73</v>
      </c>
      <c r="L102" s="127">
        <v>10</v>
      </c>
      <c r="M102" s="89">
        <f t="shared" si="5"/>
        <v>0</v>
      </c>
      <c r="N102" s="49" t="str">
        <f t="shared" si="4"/>
        <v>OK</v>
      </c>
      <c r="O102" s="105">
        <v>10</v>
      </c>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5"/>
        <v>0</v>
      </c>
      <c r="N103" s="49" t="str">
        <f t="shared" si="4"/>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135" t="s">
        <v>297</v>
      </c>
      <c r="E104" s="125" t="s">
        <v>329</v>
      </c>
      <c r="F104" s="125" t="s">
        <v>347</v>
      </c>
      <c r="G104" s="125" t="s">
        <v>348</v>
      </c>
      <c r="H104" s="125" t="s">
        <v>243</v>
      </c>
      <c r="I104" s="51">
        <v>20</v>
      </c>
      <c r="J104" s="51">
        <v>30</v>
      </c>
      <c r="K104" s="126">
        <v>96.4</v>
      </c>
      <c r="L104" s="127">
        <v>1</v>
      </c>
      <c r="M104" s="89">
        <f t="shared" si="5"/>
        <v>0</v>
      </c>
      <c r="N104" s="49" t="str">
        <f t="shared" si="4"/>
        <v>OK</v>
      </c>
      <c r="O104" s="105">
        <v>1</v>
      </c>
      <c r="P104" s="105"/>
      <c r="Q104" s="108"/>
      <c r="R104" s="105"/>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v>20</v>
      </c>
      <c r="M105" s="89">
        <f t="shared" si="5"/>
        <v>20</v>
      </c>
      <c r="N105" s="49" t="str">
        <f t="shared" si="4"/>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c r="M106" s="89">
        <f t="shared" si="5"/>
        <v>0</v>
      </c>
      <c r="N106" s="49" t="str">
        <f t="shared" si="4"/>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v>10</v>
      </c>
      <c r="M107" s="89">
        <f t="shared" si="5"/>
        <v>10</v>
      </c>
      <c r="N107" s="49" t="str">
        <f t="shared" si="4"/>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v>20</v>
      </c>
      <c r="M108" s="89">
        <f t="shared" si="5"/>
        <v>20</v>
      </c>
      <c r="N108" s="49" t="str">
        <f t="shared" si="4"/>
        <v>OK</v>
      </c>
      <c r="O108" s="105"/>
      <c r="P108" s="105"/>
      <c r="Q108" s="108"/>
      <c r="R108" s="105"/>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5"/>
        <v>0</v>
      </c>
      <c r="N109" s="49" t="str">
        <f t="shared" si="4"/>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c r="M110" s="89">
        <f t="shared" si="5"/>
        <v>0</v>
      </c>
      <c r="N110" s="49" t="str">
        <f t="shared" si="4"/>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c r="M111" s="89">
        <f t="shared" si="5"/>
        <v>0</v>
      </c>
      <c r="N111" s="49" t="str">
        <f t="shared" si="4"/>
        <v>OK</v>
      </c>
      <c r="O111" s="105"/>
      <c r="P111" s="105"/>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c r="M112" s="89">
        <f t="shared" si="5"/>
        <v>0</v>
      </c>
      <c r="N112" s="49" t="str">
        <f t="shared" si="4"/>
        <v>OK</v>
      </c>
      <c r="O112" s="105"/>
      <c r="P112" s="105"/>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c r="M113" s="89">
        <f t="shared" si="5"/>
        <v>0</v>
      </c>
      <c r="N113" s="49" t="str">
        <f t="shared" si="4"/>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c r="M114" s="89">
        <f t="shared" si="5"/>
        <v>0</v>
      </c>
      <c r="N114" s="49" t="str">
        <f t="shared" si="4"/>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c r="M115" s="89">
        <f t="shared" si="5"/>
        <v>0</v>
      </c>
      <c r="N115" s="49" t="str">
        <f t="shared" si="4"/>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c r="M116" s="89">
        <f t="shared" si="5"/>
        <v>0</v>
      </c>
      <c r="N116" s="49" t="str">
        <f t="shared" si="4"/>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c r="M117" s="89">
        <f t="shared" si="5"/>
        <v>0</v>
      </c>
      <c r="N117" s="49" t="str">
        <f t="shared" si="4"/>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c r="M118" s="89">
        <f t="shared" si="5"/>
        <v>0</v>
      </c>
      <c r="N118" s="49" t="str">
        <f t="shared" si="4"/>
        <v>OK</v>
      </c>
      <c r="O118" s="105"/>
      <c r="P118" s="105"/>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c r="M119" s="89">
        <f t="shared" si="5"/>
        <v>0</v>
      </c>
      <c r="N119" s="49" t="str">
        <f t="shared" si="4"/>
        <v>OK</v>
      </c>
      <c r="O119" s="105"/>
      <c r="P119" s="105"/>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135" t="s">
        <v>48</v>
      </c>
      <c r="E120" s="51" t="s">
        <v>235</v>
      </c>
      <c r="F120" s="51" t="s">
        <v>350</v>
      </c>
      <c r="G120" s="125" t="s">
        <v>501</v>
      </c>
      <c r="H120" s="51" t="s">
        <v>31</v>
      </c>
      <c r="I120" s="51">
        <v>20</v>
      </c>
      <c r="J120" s="51">
        <v>30</v>
      </c>
      <c r="K120" s="126">
        <v>4.93</v>
      </c>
      <c r="L120" s="106">
        <v>1</v>
      </c>
      <c r="M120" s="89">
        <f t="shared" si="5"/>
        <v>0</v>
      </c>
      <c r="N120" s="49" t="str">
        <f t="shared" si="4"/>
        <v>OK</v>
      </c>
      <c r="O120" s="105">
        <v>1</v>
      </c>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c r="M121" s="89">
        <f t="shared" si="5"/>
        <v>0</v>
      </c>
      <c r="N121" s="49" t="str">
        <f t="shared" si="4"/>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c r="M122" s="89">
        <f t="shared" si="5"/>
        <v>0</v>
      </c>
      <c r="N122" s="49" t="str">
        <f t="shared" si="4"/>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c r="M123" s="89">
        <f t="shared" si="5"/>
        <v>0</v>
      </c>
      <c r="N123" s="49" t="str">
        <f t="shared" si="4"/>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c r="M124" s="89">
        <f t="shared" si="5"/>
        <v>0</v>
      </c>
      <c r="N124" s="49" t="str">
        <f t="shared" si="4"/>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c r="M125" s="89">
        <f t="shared" si="5"/>
        <v>0</v>
      </c>
      <c r="N125" s="49" t="str">
        <f t="shared" si="4"/>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c r="M126" s="89">
        <f t="shared" si="5"/>
        <v>0</v>
      </c>
      <c r="N126" s="49" t="str">
        <f t="shared" si="4"/>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c r="M127" s="89">
        <f t="shared" si="5"/>
        <v>0</v>
      </c>
      <c r="N127" s="49" t="str">
        <f t="shared" si="4"/>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c r="M128" s="89">
        <f t="shared" si="5"/>
        <v>0</v>
      </c>
      <c r="N128" s="49" t="str">
        <f t="shared" si="4"/>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c r="M129" s="89">
        <f t="shared" si="5"/>
        <v>0</v>
      </c>
      <c r="N129" s="49" t="str">
        <f t="shared" si="4"/>
        <v>OK</v>
      </c>
      <c r="O129" s="105"/>
      <c r="P129" s="105"/>
      <c r="Q129" s="108"/>
      <c r="R129" s="105"/>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c r="M130" s="89">
        <f t="shared" si="5"/>
        <v>0</v>
      </c>
      <c r="N130" s="49" t="str">
        <f t="shared" si="4"/>
        <v>OK</v>
      </c>
      <c r="O130" s="105"/>
      <c r="P130" s="105"/>
      <c r="Q130" s="108"/>
      <c r="R130" s="105"/>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c r="M131" s="89">
        <f t="shared" si="5"/>
        <v>0</v>
      </c>
      <c r="N131" s="49" t="str">
        <f t="shared" si="4"/>
        <v>OK</v>
      </c>
      <c r="O131" s="105"/>
      <c r="P131" s="105"/>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c r="M132" s="89">
        <f t="shared" ref="M132:M149" si="6">L132-(SUM(O132:AK132))</f>
        <v>0</v>
      </c>
      <c r="N132" s="49" t="str">
        <f t="shared" ref="N132:N195" si="7">IF(M132&lt;0,"ATENÇÃO","OK")</f>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c r="M133" s="89">
        <f t="shared" si="6"/>
        <v>0</v>
      </c>
      <c r="N133" s="49" t="str">
        <f t="shared" si="7"/>
        <v>OK</v>
      </c>
      <c r="O133" s="105"/>
      <c r="P133" s="105"/>
      <c r="Q133" s="108"/>
      <c r="R133" s="105"/>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c r="M134" s="89">
        <f t="shared" si="6"/>
        <v>0</v>
      </c>
      <c r="N134" s="49" t="str">
        <f t="shared" si="7"/>
        <v>OK</v>
      </c>
      <c r="O134" s="105"/>
      <c r="P134" s="105"/>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c r="M135" s="89">
        <f t="shared" si="6"/>
        <v>0</v>
      </c>
      <c r="N135" s="49" t="str">
        <f t="shared" si="7"/>
        <v>OK</v>
      </c>
      <c r="O135" s="105"/>
      <c r="P135" s="105"/>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c r="M136" s="89">
        <f t="shared" si="6"/>
        <v>0</v>
      </c>
      <c r="N136" s="49" t="str">
        <f t="shared" si="7"/>
        <v>OK</v>
      </c>
      <c r="O136" s="105"/>
      <c r="P136" s="105"/>
      <c r="Q136" s="108"/>
      <c r="R136" s="105"/>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c r="M137" s="89">
        <f t="shared" si="6"/>
        <v>0</v>
      </c>
      <c r="N137" s="49" t="str">
        <f t="shared" si="7"/>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c r="M138" s="89">
        <f t="shared" si="6"/>
        <v>0</v>
      </c>
      <c r="N138" s="49" t="str">
        <f t="shared" si="7"/>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6"/>
        <v>0</v>
      </c>
      <c r="N139" s="49" t="str">
        <f t="shared" si="7"/>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c r="M140" s="89">
        <f t="shared" si="6"/>
        <v>0</v>
      </c>
      <c r="N140" s="49" t="str">
        <f t="shared" si="7"/>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c r="M141" s="89">
        <f t="shared" si="6"/>
        <v>0</v>
      </c>
      <c r="N141" s="49" t="str">
        <f t="shared" si="7"/>
        <v>OK</v>
      </c>
      <c r="O141" s="105"/>
      <c r="P141" s="105"/>
      <c r="Q141" s="108"/>
      <c r="R141" s="105"/>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c r="M142" s="89">
        <f t="shared" si="6"/>
        <v>0</v>
      </c>
      <c r="N142" s="49" t="str">
        <f t="shared" si="7"/>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c r="M143" s="89">
        <f t="shared" si="6"/>
        <v>0</v>
      </c>
      <c r="N143" s="49" t="str">
        <f t="shared" si="7"/>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6"/>
        <v>0</v>
      </c>
      <c r="N144" s="49" t="str">
        <f t="shared" si="7"/>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6"/>
        <v>0</v>
      </c>
      <c r="N145" s="49" t="str">
        <f t="shared" si="7"/>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6"/>
        <v>0</v>
      </c>
      <c r="N146" s="49" t="str">
        <f t="shared" si="7"/>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6"/>
        <v>0</v>
      </c>
      <c r="N147" s="49" t="str">
        <f t="shared" si="7"/>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6"/>
        <v>0</v>
      </c>
      <c r="N148" s="49" t="str">
        <f t="shared" si="7"/>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c r="M149" s="89">
        <f t="shared" si="6"/>
        <v>0</v>
      </c>
      <c r="N149" s="49" t="str">
        <f t="shared" si="7"/>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135" t="s">
        <v>75</v>
      </c>
      <c r="E150" s="52" t="s">
        <v>235</v>
      </c>
      <c r="F150" s="52" t="s">
        <v>511</v>
      </c>
      <c r="G150" s="119">
        <v>44228</v>
      </c>
      <c r="H150" s="52" t="s">
        <v>31</v>
      </c>
      <c r="I150" s="52">
        <v>20</v>
      </c>
      <c r="J150" s="52">
        <v>30</v>
      </c>
      <c r="K150" s="141">
        <v>5.5</v>
      </c>
      <c r="L150" s="106">
        <v>4</v>
      </c>
      <c r="M150" s="89">
        <f t="shared" ref="M150:M181" si="8">L150-(SUM(P150:AK150))</f>
        <v>3</v>
      </c>
      <c r="N150" s="49" t="str">
        <f t="shared" si="7"/>
        <v>OK</v>
      </c>
      <c r="O150" s="108"/>
      <c r="P150" s="105">
        <v>1</v>
      </c>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c r="M151" s="89">
        <f t="shared" si="8"/>
        <v>0</v>
      </c>
      <c r="N151" s="49" t="str">
        <f t="shared" si="7"/>
        <v>OK</v>
      </c>
      <c r="O151" s="108"/>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131" t="s">
        <v>170</v>
      </c>
      <c r="E152" s="52" t="s">
        <v>235</v>
      </c>
      <c r="F152" s="52" t="s">
        <v>490</v>
      </c>
      <c r="G152" s="37" t="s">
        <v>513</v>
      </c>
      <c r="H152" s="52" t="s">
        <v>243</v>
      </c>
      <c r="I152" s="52">
        <v>20</v>
      </c>
      <c r="J152" s="52">
        <v>30</v>
      </c>
      <c r="K152" s="141">
        <v>15.03</v>
      </c>
      <c r="L152" s="106">
        <v>10</v>
      </c>
      <c r="M152" s="89">
        <f t="shared" si="8"/>
        <v>8</v>
      </c>
      <c r="N152" s="49" t="str">
        <f t="shared" si="7"/>
        <v>OK</v>
      </c>
      <c r="O152" s="108"/>
      <c r="P152" s="105">
        <v>2</v>
      </c>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131" t="s">
        <v>171</v>
      </c>
      <c r="E153" s="140" t="s">
        <v>235</v>
      </c>
      <c r="F153" s="140" t="s">
        <v>490</v>
      </c>
      <c r="G153" s="37" t="s">
        <v>353</v>
      </c>
      <c r="H153" s="55" t="s">
        <v>243</v>
      </c>
      <c r="I153" s="52">
        <v>20</v>
      </c>
      <c r="J153" s="52">
        <v>30</v>
      </c>
      <c r="K153" s="141">
        <v>16.53</v>
      </c>
      <c r="L153" s="106">
        <v>10</v>
      </c>
      <c r="M153" s="89">
        <f t="shared" si="8"/>
        <v>8</v>
      </c>
      <c r="N153" s="49" t="str">
        <f t="shared" si="7"/>
        <v>OK</v>
      </c>
      <c r="O153" s="108"/>
      <c r="P153" s="105">
        <v>2</v>
      </c>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131" t="s">
        <v>172</v>
      </c>
      <c r="E154" s="140" t="s">
        <v>235</v>
      </c>
      <c r="F154" s="140" t="s">
        <v>490</v>
      </c>
      <c r="G154" s="37" t="s">
        <v>353</v>
      </c>
      <c r="H154" s="55" t="s">
        <v>243</v>
      </c>
      <c r="I154" s="52">
        <v>20</v>
      </c>
      <c r="J154" s="52">
        <v>30</v>
      </c>
      <c r="K154" s="141">
        <v>12.83</v>
      </c>
      <c r="L154" s="106">
        <v>10</v>
      </c>
      <c r="M154" s="89">
        <f t="shared" si="8"/>
        <v>8</v>
      </c>
      <c r="N154" s="49" t="str">
        <f t="shared" si="7"/>
        <v>OK</v>
      </c>
      <c r="O154" s="108"/>
      <c r="P154" s="105">
        <v>2</v>
      </c>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135" t="s">
        <v>173</v>
      </c>
      <c r="E155" s="140" t="s">
        <v>235</v>
      </c>
      <c r="F155" s="140" t="s">
        <v>490</v>
      </c>
      <c r="G155" s="37" t="s">
        <v>514</v>
      </c>
      <c r="H155" s="55" t="s">
        <v>243</v>
      </c>
      <c r="I155" s="52">
        <v>20</v>
      </c>
      <c r="J155" s="52">
        <v>30</v>
      </c>
      <c r="K155" s="141">
        <v>15.42</v>
      </c>
      <c r="L155" s="106">
        <v>10</v>
      </c>
      <c r="M155" s="89">
        <f t="shared" si="8"/>
        <v>8</v>
      </c>
      <c r="N155" s="49" t="str">
        <f t="shared" si="7"/>
        <v>OK</v>
      </c>
      <c r="O155" s="108"/>
      <c r="P155" s="105">
        <v>2</v>
      </c>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c r="M156" s="89">
        <f t="shared" si="8"/>
        <v>0</v>
      </c>
      <c r="N156" s="49" t="str">
        <f t="shared" si="7"/>
        <v>OK</v>
      </c>
      <c r="O156" s="108"/>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c r="M157" s="89">
        <f t="shared" si="8"/>
        <v>0</v>
      </c>
      <c r="N157" s="49" t="str">
        <f t="shared" si="7"/>
        <v>OK</v>
      </c>
      <c r="O157" s="108"/>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c r="M158" s="89">
        <f t="shared" si="8"/>
        <v>0</v>
      </c>
      <c r="N158" s="49" t="str">
        <f t="shared" si="7"/>
        <v>OK</v>
      </c>
      <c r="O158" s="108"/>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c r="M159" s="89">
        <f t="shared" si="8"/>
        <v>0</v>
      </c>
      <c r="N159" s="49" t="str">
        <f t="shared" si="7"/>
        <v>OK</v>
      </c>
      <c r="O159" s="108"/>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c r="M160" s="89">
        <f t="shared" si="8"/>
        <v>0</v>
      </c>
      <c r="N160" s="49" t="str">
        <f t="shared" si="7"/>
        <v>OK</v>
      </c>
      <c r="O160" s="108"/>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c r="M161" s="89">
        <f t="shared" si="8"/>
        <v>0</v>
      </c>
      <c r="N161" s="49" t="str">
        <f t="shared" si="7"/>
        <v>OK</v>
      </c>
      <c r="O161" s="108"/>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131" t="s">
        <v>401</v>
      </c>
      <c r="E162" s="140" t="s">
        <v>235</v>
      </c>
      <c r="F162" s="140" t="s">
        <v>490</v>
      </c>
      <c r="G162" s="37" t="s">
        <v>513</v>
      </c>
      <c r="H162" s="52" t="s">
        <v>240</v>
      </c>
      <c r="I162" s="52">
        <v>20</v>
      </c>
      <c r="J162" s="52">
        <v>30</v>
      </c>
      <c r="K162" s="141">
        <v>11.2</v>
      </c>
      <c r="L162" s="106">
        <v>10</v>
      </c>
      <c r="M162" s="89">
        <f t="shared" si="8"/>
        <v>8</v>
      </c>
      <c r="N162" s="49" t="str">
        <f t="shared" si="7"/>
        <v>OK</v>
      </c>
      <c r="O162" s="108"/>
      <c r="P162" s="105">
        <v>2</v>
      </c>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131" t="s">
        <v>402</v>
      </c>
      <c r="E163" s="140" t="s">
        <v>235</v>
      </c>
      <c r="F163" s="140" t="s">
        <v>490</v>
      </c>
      <c r="G163" s="37" t="s">
        <v>516</v>
      </c>
      <c r="H163" s="55" t="s">
        <v>240</v>
      </c>
      <c r="I163" s="52">
        <v>20</v>
      </c>
      <c r="J163" s="52">
        <v>30</v>
      </c>
      <c r="K163" s="141">
        <v>11.9</v>
      </c>
      <c r="L163" s="106">
        <v>10</v>
      </c>
      <c r="M163" s="89">
        <f t="shared" si="8"/>
        <v>8</v>
      </c>
      <c r="N163" s="49" t="str">
        <f t="shared" si="7"/>
        <v>OK</v>
      </c>
      <c r="O163" s="108"/>
      <c r="P163" s="105">
        <v>2</v>
      </c>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131" t="s">
        <v>403</v>
      </c>
      <c r="E164" s="140" t="s">
        <v>235</v>
      </c>
      <c r="F164" s="140" t="s">
        <v>490</v>
      </c>
      <c r="G164" s="37" t="s">
        <v>353</v>
      </c>
      <c r="H164" s="55" t="s">
        <v>240</v>
      </c>
      <c r="I164" s="52">
        <v>20</v>
      </c>
      <c r="J164" s="52">
        <v>30</v>
      </c>
      <c r="K164" s="141">
        <v>11.38</v>
      </c>
      <c r="L164" s="106">
        <v>10</v>
      </c>
      <c r="M164" s="89">
        <f t="shared" si="8"/>
        <v>8</v>
      </c>
      <c r="N164" s="49" t="str">
        <f t="shared" si="7"/>
        <v>OK</v>
      </c>
      <c r="O164" s="108"/>
      <c r="P164" s="105">
        <v>2</v>
      </c>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135" t="s">
        <v>404</v>
      </c>
      <c r="E165" s="140" t="s">
        <v>235</v>
      </c>
      <c r="F165" s="140" t="s">
        <v>490</v>
      </c>
      <c r="G165" s="37" t="s">
        <v>521</v>
      </c>
      <c r="H165" s="70" t="s">
        <v>240</v>
      </c>
      <c r="I165" s="52">
        <v>20</v>
      </c>
      <c r="J165" s="52">
        <v>30</v>
      </c>
      <c r="K165" s="141">
        <v>15.09</v>
      </c>
      <c r="L165" s="106">
        <v>10</v>
      </c>
      <c r="M165" s="89">
        <f t="shared" si="8"/>
        <v>8</v>
      </c>
      <c r="N165" s="49" t="str">
        <f t="shared" si="7"/>
        <v>OK</v>
      </c>
      <c r="O165" s="108"/>
      <c r="P165" s="105">
        <v>2</v>
      </c>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c r="M166" s="89">
        <f t="shared" si="8"/>
        <v>0</v>
      </c>
      <c r="N166" s="49" t="str">
        <f t="shared" si="7"/>
        <v>OK</v>
      </c>
      <c r="O166" s="108"/>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c r="M167" s="89">
        <f t="shared" si="8"/>
        <v>0</v>
      </c>
      <c r="N167" s="49" t="str">
        <f t="shared" si="7"/>
        <v>OK</v>
      </c>
      <c r="O167" s="108"/>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c r="M168" s="89">
        <f t="shared" si="8"/>
        <v>0</v>
      </c>
      <c r="N168" s="49" t="str">
        <f t="shared" si="7"/>
        <v>OK</v>
      </c>
      <c r="O168" s="108"/>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c r="M169" s="89">
        <f t="shared" si="8"/>
        <v>0</v>
      </c>
      <c r="N169" s="49" t="str">
        <f t="shared" si="7"/>
        <v>OK</v>
      </c>
      <c r="O169" s="108"/>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c r="M170" s="89">
        <f t="shared" si="8"/>
        <v>0</v>
      </c>
      <c r="N170" s="49" t="str">
        <f t="shared" si="7"/>
        <v>OK</v>
      </c>
      <c r="O170" s="108"/>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c r="M171" s="89">
        <f t="shared" si="8"/>
        <v>0</v>
      </c>
      <c r="N171" s="49" t="str">
        <f t="shared" si="7"/>
        <v>OK</v>
      </c>
      <c r="O171" s="108"/>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c r="M172" s="89">
        <f t="shared" si="8"/>
        <v>0</v>
      </c>
      <c r="N172" s="49" t="str">
        <f t="shared" si="7"/>
        <v>OK</v>
      </c>
      <c r="O172" s="108"/>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c r="M173" s="89">
        <f t="shared" si="8"/>
        <v>0</v>
      </c>
      <c r="N173" s="49" t="str">
        <f t="shared" si="7"/>
        <v>OK</v>
      </c>
      <c r="O173" s="108"/>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c r="M174" s="89">
        <f t="shared" si="8"/>
        <v>0</v>
      </c>
      <c r="N174" s="49" t="str">
        <f t="shared" si="7"/>
        <v>OK</v>
      </c>
      <c r="O174" s="108"/>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135" t="s">
        <v>71</v>
      </c>
      <c r="E175" s="52" t="s">
        <v>235</v>
      </c>
      <c r="F175" s="52" t="s">
        <v>524</v>
      </c>
      <c r="G175" s="140" t="s">
        <v>356</v>
      </c>
      <c r="H175" s="52" t="s">
        <v>31</v>
      </c>
      <c r="I175" s="52">
        <v>20</v>
      </c>
      <c r="J175" s="52">
        <v>30</v>
      </c>
      <c r="K175" s="141">
        <v>34.47</v>
      </c>
      <c r="L175" s="106">
        <v>10</v>
      </c>
      <c r="M175" s="89">
        <f t="shared" si="8"/>
        <v>5</v>
      </c>
      <c r="N175" s="49" t="str">
        <f t="shared" si="7"/>
        <v>OK</v>
      </c>
      <c r="O175" s="108"/>
      <c r="P175" s="105">
        <v>5</v>
      </c>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135" t="s">
        <v>72</v>
      </c>
      <c r="E176" s="140" t="s">
        <v>235</v>
      </c>
      <c r="F176" s="140" t="s">
        <v>524</v>
      </c>
      <c r="G176" s="140" t="s">
        <v>357</v>
      </c>
      <c r="H176" s="140" t="s">
        <v>31</v>
      </c>
      <c r="I176" s="52">
        <v>20</v>
      </c>
      <c r="J176" s="52">
        <v>30</v>
      </c>
      <c r="K176" s="141">
        <v>54.58</v>
      </c>
      <c r="L176" s="106">
        <v>5</v>
      </c>
      <c r="M176" s="89">
        <f t="shared" si="8"/>
        <v>3</v>
      </c>
      <c r="N176" s="49" t="str">
        <f t="shared" si="7"/>
        <v>OK</v>
      </c>
      <c r="O176" s="108"/>
      <c r="P176" s="105">
        <v>2</v>
      </c>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135" t="s">
        <v>73</v>
      </c>
      <c r="E177" s="140" t="s">
        <v>235</v>
      </c>
      <c r="F177" s="140" t="s">
        <v>525</v>
      </c>
      <c r="G177" s="140" t="s">
        <v>526</v>
      </c>
      <c r="H177" s="70" t="s">
        <v>31</v>
      </c>
      <c r="I177" s="52">
        <v>20</v>
      </c>
      <c r="J177" s="52">
        <v>30</v>
      </c>
      <c r="K177" s="141">
        <v>472.25</v>
      </c>
      <c r="L177" s="106">
        <v>2</v>
      </c>
      <c r="M177" s="89">
        <f t="shared" si="8"/>
        <v>0</v>
      </c>
      <c r="N177" s="49" t="str">
        <f t="shared" si="7"/>
        <v>OK</v>
      </c>
      <c r="O177" s="108"/>
      <c r="P177" s="105">
        <v>2</v>
      </c>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c r="M178" s="89">
        <f t="shared" si="8"/>
        <v>0</v>
      </c>
      <c r="N178" s="49" t="str">
        <f t="shared" si="7"/>
        <v>OK</v>
      </c>
      <c r="O178" s="108"/>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135" t="s">
        <v>177</v>
      </c>
      <c r="E179" s="140" t="s">
        <v>235</v>
      </c>
      <c r="F179" s="140" t="s">
        <v>529</v>
      </c>
      <c r="G179" s="140" t="s">
        <v>530</v>
      </c>
      <c r="H179" s="52" t="s">
        <v>243</v>
      </c>
      <c r="I179" s="52">
        <v>20</v>
      </c>
      <c r="J179" s="52">
        <v>30</v>
      </c>
      <c r="K179" s="141">
        <v>33.89</v>
      </c>
      <c r="L179" s="106">
        <v>100</v>
      </c>
      <c r="M179" s="89">
        <f t="shared" si="8"/>
        <v>0</v>
      </c>
      <c r="N179" s="49" t="str">
        <f t="shared" si="7"/>
        <v>OK</v>
      </c>
      <c r="O179" s="108"/>
      <c r="P179" s="105">
        <v>100</v>
      </c>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8"/>
        <v>0</v>
      </c>
      <c r="N180" s="49" t="str">
        <f t="shared" si="7"/>
        <v>OK</v>
      </c>
      <c r="O180" s="108"/>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135" t="s">
        <v>178</v>
      </c>
      <c r="E181" s="140" t="s">
        <v>235</v>
      </c>
      <c r="F181" s="140" t="s">
        <v>358</v>
      </c>
      <c r="G181" s="140" t="s">
        <v>532</v>
      </c>
      <c r="H181" s="52" t="s">
        <v>240</v>
      </c>
      <c r="I181" s="52">
        <v>20</v>
      </c>
      <c r="J181" s="52">
        <v>30</v>
      </c>
      <c r="K181" s="141">
        <v>0.53</v>
      </c>
      <c r="L181" s="106">
        <v>100</v>
      </c>
      <c r="M181" s="89">
        <f t="shared" si="8"/>
        <v>90</v>
      </c>
      <c r="N181" s="49" t="str">
        <f t="shared" si="7"/>
        <v>OK</v>
      </c>
      <c r="O181" s="108"/>
      <c r="P181" s="105">
        <v>10</v>
      </c>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135" t="s">
        <v>74</v>
      </c>
      <c r="E182" s="140" t="s">
        <v>235</v>
      </c>
      <c r="F182" s="140" t="s">
        <v>354</v>
      </c>
      <c r="G182" s="140" t="s">
        <v>251</v>
      </c>
      <c r="H182" s="52" t="s">
        <v>31</v>
      </c>
      <c r="I182" s="52">
        <v>20</v>
      </c>
      <c r="J182" s="52">
        <v>30</v>
      </c>
      <c r="K182" s="141">
        <v>36.11</v>
      </c>
      <c r="L182" s="106">
        <v>4</v>
      </c>
      <c r="M182" s="89">
        <f t="shared" ref="M182:M213" si="9">L182-(SUM(P182:AK182))</f>
        <v>3</v>
      </c>
      <c r="N182" s="49" t="str">
        <f t="shared" si="7"/>
        <v>OK</v>
      </c>
      <c r="O182" s="108"/>
      <c r="P182" s="105">
        <v>1</v>
      </c>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147" t="s">
        <v>179</v>
      </c>
      <c r="E183" s="140" t="s">
        <v>235</v>
      </c>
      <c r="F183" s="140" t="s">
        <v>490</v>
      </c>
      <c r="G183" s="140" t="s">
        <v>533</v>
      </c>
      <c r="H183" s="52" t="s">
        <v>240</v>
      </c>
      <c r="I183" s="52">
        <v>20</v>
      </c>
      <c r="J183" s="52">
        <v>30</v>
      </c>
      <c r="K183" s="141">
        <v>114.66</v>
      </c>
      <c r="L183" s="106">
        <v>10</v>
      </c>
      <c r="M183" s="89">
        <f t="shared" si="9"/>
        <v>8</v>
      </c>
      <c r="N183" s="49" t="str">
        <f t="shared" si="7"/>
        <v>OK</v>
      </c>
      <c r="O183" s="108"/>
      <c r="P183" s="105">
        <v>2</v>
      </c>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147" t="s">
        <v>180</v>
      </c>
      <c r="E184" s="140" t="s">
        <v>235</v>
      </c>
      <c r="F184" s="140" t="s">
        <v>511</v>
      </c>
      <c r="G184" s="140">
        <v>39002</v>
      </c>
      <c r="H184" s="52" t="s">
        <v>240</v>
      </c>
      <c r="I184" s="52">
        <v>20</v>
      </c>
      <c r="J184" s="52">
        <v>30</v>
      </c>
      <c r="K184" s="141">
        <v>10.130000000000001</v>
      </c>
      <c r="L184" s="106">
        <v>10</v>
      </c>
      <c r="M184" s="89">
        <f t="shared" si="9"/>
        <v>8</v>
      </c>
      <c r="N184" s="49" t="str">
        <f t="shared" si="7"/>
        <v>OK</v>
      </c>
      <c r="O184" s="108"/>
      <c r="P184" s="105">
        <v>2</v>
      </c>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135" t="s">
        <v>181</v>
      </c>
      <c r="E185" s="140" t="s">
        <v>235</v>
      </c>
      <c r="F185" s="140" t="s">
        <v>534</v>
      </c>
      <c r="G185" s="140" t="s">
        <v>360</v>
      </c>
      <c r="H185" s="52" t="s">
        <v>240</v>
      </c>
      <c r="I185" s="52">
        <v>20</v>
      </c>
      <c r="J185" s="52">
        <v>30</v>
      </c>
      <c r="K185" s="141">
        <v>12.27</v>
      </c>
      <c r="L185" s="106">
        <v>10</v>
      </c>
      <c r="M185" s="89">
        <f t="shared" si="9"/>
        <v>8</v>
      </c>
      <c r="N185" s="49" t="str">
        <f t="shared" si="7"/>
        <v>OK</v>
      </c>
      <c r="O185" s="108"/>
      <c r="P185" s="105">
        <v>2</v>
      </c>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135" t="s">
        <v>49</v>
      </c>
      <c r="E186" s="140" t="s">
        <v>235</v>
      </c>
      <c r="F186" s="140" t="s">
        <v>534</v>
      </c>
      <c r="G186" s="148" t="s">
        <v>360</v>
      </c>
      <c r="H186" s="52" t="s">
        <v>240</v>
      </c>
      <c r="I186" s="52">
        <v>20</v>
      </c>
      <c r="J186" s="52">
        <v>30</v>
      </c>
      <c r="K186" s="141">
        <v>16.27</v>
      </c>
      <c r="L186" s="106">
        <v>10</v>
      </c>
      <c r="M186" s="89">
        <f t="shared" si="9"/>
        <v>8</v>
      </c>
      <c r="N186" s="49" t="str">
        <f t="shared" si="7"/>
        <v>OK</v>
      </c>
      <c r="O186" s="108"/>
      <c r="P186" s="105">
        <v>2</v>
      </c>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9"/>
        <v>0</v>
      </c>
      <c r="N187" s="49" t="str">
        <f t="shared" si="7"/>
        <v>OK</v>
      </c>
      <c r="O187" s="108"/>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c r="M188" s="89">
        <f t="shared" si="9"/>
        <v>0</v>
      </c>
      <c r="N188" s="49" t="str">
        <f t="shared" si="7"/>
        <v>OK</v>
      </c>
      <c r="O188" s="108"/>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135" t="s">
        <v>184</v>
      </c>
      <c r="E189" s="140" t="s">
        <v>235</v>
      </c>
      <c r="F189" s="140" t="s">
        <v>363</v>
      </c>
      <c r="G189" s="140" t="s">
        <v>364</v>
      </c>
      <c r="H189" s="52" t="s">
        <v>240</v>
      </c>
      <c r="I189" s="52">
        <v>20</v>
      </c>
      <c r="J189" s="52">
        <v>30</v>
      </c>
      <c r="K189" s="141">
        <v>5.74</v>
      </c>
      <c r="L189" s="106">
        <v>10</v>
      </c>
      <c r="M189" s="89">
        <f t="shared" si="9"/>
        <v>5</v>
      </c>
      <c r="N189" s="49" t="str">
        <f t="shared" si="7"/>
        <v>OK</v>
      </c>
      <c r="O189" s="108"/>
      <c r="P189" s="105">
        <v>5</v>
      </c>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135" t="s">
        <v>185</v>
      </c>
      <c r="E190" s="140" t="s">
        <v>235</v>
      </c>
      <c r="F190" s="140" t="s">
        <v>363</v>
      </c>
      <c r="G190" s="140" t="s">
        <v>364</v>
      </c>
      <c r="H190" s="52" t="s">
        <v>240</v>
      </c>
      <c r="I190" s="52">
        <v>20</v>
      </c>
      <c r="J190" s="52">
        <v>30</v>
      </c>
      <c r="K190" s="141">
        <v>8</v>
      </c>
      <c r="L190" s="106">
        <v>10</v>
      </c>
      <c r="M190" s="89">
        <f t="shared" si="9"/>
        <v>5</v>
      </c>
      <c r="N190" s="49" t="str">
        <f t="shared" si="7"/>
        <v>OK</v>
      </c>
      <c r="O190" s="108"/>
      <c r="P190" s="105">
        <v>5</v>
      </c>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9"/>
        <v>0</v>
      </c>
      <c r="N191" s="49" t="str">
        <f t="shared" si="7"/>
        <v>OK</v>
      </c>
      <c r="O191" s="108"/>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135" t="s">
        <v>187</v>
      </c>
      <c r="E192" s="140" t="s">
        <v>235</v>
      </c>
      <c r="F192" s="140" t="s">
        <v>362</v>
      </c>
      <c r="G192" s="140" t="s">
        <v>520</v>
      </c>
      <c r="H192" s="140" t="s">
        <v>240</v>
      </c>
      <c r="I192" s="52">
        <v>20</v>
      </c>
      <c r="J192" s="52">
        <v>30</v>
      </c>
      <c r="K192" s="141">
        <v>8.2100000000000009</v>
      </c>
      <c r="L192" s="106">
        <v>50</v>
      </c>
      <c r="M192" s="89">
        <f t="shared" si="9"/>
        <v>40</v>
      </c>
      <c r="N192" s="49" t="str">
        <f t="shared" si="7"/>
        <v>OK</v>
      </c>
      <c r="O192" s="108"/>
      <c r="P192" s="105">
        <v>10</v>
      </c>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9"/>
        <v>0</v>
      </c>
      <c r="N193" s="49" t="str">
        <f t="shared" si="7"/>
        <v>OK</v>
      </c>
      <c r="O193" s="108"/>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9"/>
        <v>0</v>
      </c>
      <c r="N194" s="49" t="str">
        <f t="shared" si="7"/>
        <v>OK</v>
      </c>
      <c r="O194" s="108"/>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9"/>
        <v>0</v>
      </c>
      <c r="N195" s="49" t="str">
        <f t="shared" si="7"/>
        <v>OK</v>
      </c>
      <c r="O195" s="108"/>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si="9"/>
        <v>0</v>
      </c>
      <c r="N196" s="49" t="str">
        <f t="shared" ref="N196:N259" si="10">IF(M196&lt;0,"ATENÇÃO","OK")</f>
        <v>OK</v>
      </c>
      <c r="O196" s="108"/>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9"/>
        <v>0</v>
      </c>
      <c r="N197" s="49" t="str">
        <f t="shared" si="10"/>
        <v>OK</v>
      </c>
      <c r="O197" s="108"/>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9"/>
        <v>0</v>
      </c>
      <c r="N198" s="49" t="str">
        <f t="shared" si="10"/>
        <v>OK</v>
      </c>
      <c r="O198" s="108"/>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9"/>
        <v>0</v>
      </c>
      <c r="N199" s="49" t="str">
        <f t="shared" si="10"/>
        <v>OK</v>
      </c>
      <c r="O199" s="108"/>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9"/>
        <v>0</v>
      </c>
      <c r="N200" s="49" t="str">
        <f t="shared" si="10"/>
        <v>OK</v>
      </c>
      <c r="O200" s="108"/>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9"/>
        <v>0</v>
      </c>
      <c r="N201" s="49" t="str">
        <f t="shared" si="10"/>
        <v>OK</v>
      </c>
      <c r="O201" s="108"/>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c r="M202" s="89">
        <f t="shared" si="9"/>
        <v>0</v>
      </c>
      <c r="N202" s="49" t="str">
        <f t="shared" si="10"/>
        <v>OK</v>
      </c>
      <c r="O202" s="108"/>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c r="M203" s="89">
        <f t="shared" si="9"/>
        <v>0</v>
      </c>
      <c r="N203" s="49" t="str">
        <f t="shared" si="10"/>
        <v>OK</v>
      </c>
      <c r="O203" s="108"/>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c r="M204" s="89">
        <f t="shared" si="9"/>
        <v>0</v>
      </c>
      <c r="N204" s="49" t="str">
        <f t="shared" si="10"/>
        <v>OK</v>
      </c>
      <c r="O204" s="108"/>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c r="M205" s="89">
        <f t="shared" si="9"/>
        <v>0</v>
      </c>
      <c r="N205" s="49" t="str">
        <f t="shared" si="10"/>
        <v>OK</v>
      </c>
      <c r="O205" s="108"/>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v>1</v>
      </c>
      <c r="M206" s="89">
        <f t="shared" si="9"/>
        <v>1</v>
      </c>
      <c r="N206" s="49" t="str">
        <f t="shared" si="10"/>
        <v>OK</v>
      </c>
      <c r="O206" s="108"/>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c r="M207" s="89">
        <f t="shared" si="9"/>
        <v>0</v>
      </c>
      <c r="N207" s="49" t="str">
        <f t="shared" si="10"/>
        <v>OK</v>
      </c>
      <c r="O207" s="108"/>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c r="M208" s="89">
        <f t="shared" si="9"/>
        <v>0</v>
      </c>
      <c r="N208" s="49" t="str">
        <f t="shared" si="10"/>
        <v>OK</v>
      </c>
      <c r="O208" s="108"/>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c r="M209" s="89">
        <f t="shared" si="9"/>
        <v>0</v>
      </c>
      <c r="N209" s="49" t="str">
        <f t="shared" si="10"/>
        <v>OK</v>
      </c>
      <c r="O209" s="108"/>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135" t="s">
        <v>193</v>
      </c>
      <c r="E210" s="140" t="s">
        <v>235</v>
      </c>
      <c r="F210" s="140" t="s">
        <v>359</v>
      </c>
      <c r="G210" s="140" t="s">
        <v>520</v>
      </c>
      <c r="H210" s="140" t="s">
        <v>240</v>
      </c>
      <c r="I210" s="52">
        <v>20</v>
      </c>
      <c r="J210" s="52">
        <v>30</v>
      </c>
      <c r="K210" s="141">
        <v>10</v>
      </c>
      <c r="L210" s="106">
        <v>5</v>
      </c>
      <c r="M210" s="89">
        <f t="shared" si="9"/>
        <v>0</v>
      </c>
      <c r="N210" s="49" t="str">
        <f t="shared" si="10"/>
        <v>OK</v>
      </c>
      <c r="O210" s="108"/>
      <c r="P210" s="105">
        <v>5</v>
      </c>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135" t="s">
        <v>194</v>
      </c>
      <c r="E211" s="140" t="s">
        <v>235</v>
      </c>
      <c r="F211" s="140" t="s">
        <v>359</v>
      </c>
      <c r="G211" s="140" t="s">
        <v>516</v>
      </c>
      <c r="H211" s="140" t="s">
        <v>240</v>
      </c>
      <c r="I211" s="52">
        <v>20</v>
      </c>
      <c r="J211" s="52">
        <v>30</v>
      </c>
      <c r="K211" s="141">
        <v>11</v>
      </c>
      <c r="L211" s="106">
        <v>5</v>
      </c>
      <c r="M211" s="89">
        <f t="shared" si="9"/>
        <v>0</v>
      </c>
      <c r="N211" s="49" t="str">
        <f t="shared" si="10"/>
        <v>OK</v>
      </c>
      <c r="O211" s="108"/>
      <c r="P211" s="105">
        <v>5</v>
      </c>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9"/>
        <v>0</v>
      </c>
      <c r="N212" s="49" t="str">
        <f t="shared" si="10"/>
        <v>OK</v>
      </c>
      <c r="O212" s="108"/>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135" t="s">
        <v>196</v>
      </c>
      <c r="E213" s="52" t="s">
        <v>235</v>
      </c>
      <c r="F213" s="52" t="s">
        <v>359</v>
      </c>
      <c r="G213" s="140" t="s">
        <v>520</v>
      </c>
      <c r="H213" s="55" t="s">
        <v>240</v>
      </c>
      <c r="I213" s="52">
        <v>20</v>
      </c>
      <c r="J213" s="52">
        <v>30</v>
      </c>
      <c r="K213" s="141">
        <v>11.87</v>
      </c>
      <c r="L213" s="106">
        <v>5</v>
      </c>
      <c r="M213" s="89">
        <f t="shared" si="9"/>
        <v>0</v>
      </c>
      <c r="N213" s="49" t="str">
        <f t="shared" si="10"/>
        <v>OK</v>
      </c>
      <c r="O213" s="108"/>
      <c r="P213" s="105">
        <v>5</v>
      </c>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c r="M214" s="89">
        <f t="shared" ref="M214:M243" si="11">L214-(SUM(P214:AK214))</f>
        <v>0</v>
      </c>
      <c r="N214" s="49" t="str">
        <f t="shared" si="10"/>
        <v>OK</v>
      </c>
      <c r="O214" s="108"/>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c r="M215" s="89">
        <f t="shared" si="11"/>
        <v>0</v>
      </c>
      <c r="N215" s="49" t="str">
        <f t="shared" si="10"/>
        <v>OK</v>
      </c>
      <c r="O215" s="108"/>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c r="M216" s="89">
        <f t="shared" si="11"/>
        <v>0</v>
      </c>
      <c r="N216" s="49" t="str">
        <f t="shared" si="10"/>
        <v>OK</v>
      </c>
      <c r="O216" s="108"/>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c r="M217" s="89">
        <f t="shared" si="11"/>
        <v>0</v>
      </c>
      <c r="N217" s="49" t="str">
        <f t="shared" si="10"/>
        <v>OK</v>
      </c>
      <c r="O217" s="108"/>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c r="M218" s="89">
        <f t="shared" si="11"/>
        <v>0</v>
      </c>
      <c r="N218" s="49" t="str">
        <f t="shared" si="10"/>
        <v>OK</v>
      </c>
      <c r="O218" s="108"/>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c r="M219" s="89">
        <f t="shared" si="11"/>
        <v>0</v>
      </c>
      <c r="N219" s="49" t="str">
        <f t="shared" si="10"/>
        <v>OK</v>
      </c>
      <c r="O219" s="108"/>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135" t="s">
        <v>198</v>
      </c>
      <c r="E220" s="140" t="s">
        <v>235</v>
      </c>
      <c r="F220" s="140" t="s">
        <v>359</v>
      </c>
      <c r="G220" s="140" t="s">
        <v>360</v>
      </c>
      <c r="H220" s="55" t="s">
        <v>243</v>
      </c>
      <c r="I220" s="52">
        <v>20</v>
      </c>
      <c r="J220" s="52">
        <v>30</v>
      </c>
      <c r="K220" s="141">
        <v>13.14</v>
      </c>
      <c r="L220" s="106">
        <v>5</v>
      </c>
      <c r="M220" s="89">
        <f t="shared" si="11"/>
        <v>0</v>
      </c>
      <c r="N220" s="49" t="str">
        <f t="shared" si="10"/>
        <v>OK</v>
      </c>
      <c r="O220" s="108"/>
      <c r="P220" s="105">
        <v>5</v>
      </c>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135" t="s">
        <v>199</v>
      </c>
      <c r="E221" s="140" t="s">
        <v>235</v>
      </c>
      <c r="F221" s="140" t="s">
        <v>359</v>
      </c>
      <c r="G221" s="140" t="s">
        <v>360</v>
      </c>
      <c r="H221" s="55" t="s">
        <v>240</v>
      </c>
      <c r="I221" s="52">
        <v>20</v>
      </c>
      <c r="J221" s="52">
        <v>30</v>
      </c>
      <c r="K221" s="141">
        <v>13.95</v>
      </c>
      <c r="L221" s="106">
        <v>10</v>
      </c>
      <c r="M221" s="89">
        <f t="shared" si="11"/>
        <v>5</v>
      </c>
      <c r="N221" s="49" t="str">
        <f t="shared" si="10"/>
        <v>OK</v>
      </c>
      <c r="O221" s="108"/>
      <c r="P221" s="105">
        <v>5</v>
      </c>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11"/>
        <v>0</v>
      </c>
      <c r="N222" s="49" t="str">
        <f t="shared" si="10"/>
        <v>OK</v>
      </c>
      <c r="O222" s="108"/>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11"/>
        <v>0</v>
      </c>
      <c r="N223" s="49" t="str">
        <f t="shared" si="10"/>
        <v>OK</v>
      </c>
      <c r="O223" s="108"/>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11"/>
        <v>0</v>
      </c>
      <c r="N224" s="49" t="str">
        <f t="shared" si="10"/>
        <v>OK</v>
      </c>
      <c r="O224" s="108"/>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11"/>
        <v>0</v>
      </c>
      <c r="N225" s="49" t="str">
        <f t="shared" si="10"/>
        <v>OK</v>
      </c>
      <c r="O225" s="108"/>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11"/>
        <v>0</v>
      </c>
      <c r="N226" s="49" t="str">
        <f t="shared" si="10"/>
        <v>OK</v>
      </c>
      <c r="O226" s="108"/>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135" t="s">
        <v>305</v>
      </c>
      <c r="E227" s="140" t="s">
        <v>235</v>
      </c>
      <c r="F227" s="140" t="s">
        <v>355</v>
      </c>
      <c r="G227" s="140" t="s">
        <v>518</v>
      </c>
      <c r="H227" s="140" t="s">
        <v>243</v>
      </c>
      <c r="I227" s="52">
        <v>20</v>
      </c>
      <c r="J227" s="52">
        <v>30</v>
      </c>
      <c r="K227" s="141">
        <v>320</v>
      </c>
      <c r="L227" s="106">
        <v>5</v>
      </c>
      <c r="M227" s="89">
        <f t="shared" si="11"/>
        <v>3</v>
      </c>
      <c r="N227" s="49" t="str">
        <f t="shared" si="10"/>
        <v>OK</v>
      </c>
      <c r="O227" s="108"/>
      <c r="P227" s="105">
        <v>2</v>
      </c>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135" t="s">
        <v>306</v>
      </c>
      <c r="E228" s="140" t="s">
        <v>235</v>
      </c>
      <c r="F228" s="140" t="s">
        <v>490</v>
      </c>
      <c r="G228" s="140" t="s">
        <v>538</v>
      </c>
      <c r="H228" s="140" t="s">
        <v>243</v>
      </c>
      <c r="I228" s="52">
        <v>20</v>
      </c>
      <c r="J228" s="52">
        <v>30</v>
      </c>
      <c r="K228" s="141">
        <v>129.15</v>
      </c>
      <c r="L228" s="106">
        <v>5</v>
      </c>
      <c r="M228" s="89">
        <f t="shared" si="11"/>
        <v>3</v>
      </c>
      <c r="N228" s="49" t="str">
        <f t="shared" si="10"/>
        <v>OK</v>
      </c>
      <c r="O228" s="108"/>
      <c r="P228" s="105">
        <v>2</v>
      </c>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135" t="s">
        <v>307</v>
      </c>
      <c r="E229" s="140" t="s">
        <v>235</v>
      </c>
      <c r="F229" s="140" t="s">
        <v>355</v>
      </c>
      <c r="G229" s="140" t="s">
        <v>539</v>
      </c>
      <c r="H229" s="70" t="s">
        <v>243</v>
      </c>
      <c r="I229" s="52">
        <v>20</v>
      </c>
      <c r="J229" s="52">
        <v>30</v>
      </c>
      <c r="K229" s="141">
        <v>275</v>
      </c>
      <c r="L229" s="106">
        <v>5</v>
      </c>
      <c r="M229" s="89">
        <f t="shared" si="11"/>
        <v>0</v>
      </c>
      <c r="N229" s="49" t="str">
        <f t="shared" si="10"/>
        <v>OK</v>
      </c>
      <c r="O229" s="108"/>
      <c r="P229" s="105">
        <v>5</v>
      </c>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11"/>
        <v>0</v>
      </c>
      <c r="N230" s="49" t="str">
        <f t="shared" si="10"/>
        <v>OK</v>
      </c>
      <c r="O230" s="108"/>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11"/>
        <v>0</v>
      </c>
      <c r="N231" s="49" t="str">
        <f t="shared" si="10"/>
        <v>OK</v>
      </c>
      <c r="O231" s="108"/>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11"/>
        <v>0</v>
      </c>
      <c r="N232" s="49" t="str">
        <f t="shared" si="10"/>
        <v>OK</v>
      </c>
      <c r="O232" s="108"/>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11"/>
        <v>0</v>
      </c>
      <c r="N233" s="49" t="str">
        <f t="shared" si="10"/>
        <v>OK</v>
      </c>
      <c r="O233" s="108"/>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11"/>
        <v>0</v>
      </c>
      <c r="N234" s="49" t="str">
        <f t="shared" si="10"/>
        <v>OK</v>
      </c>
      <c r="O234" s="108"/>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11"/>
        <v>0</v>
      </c>
      <c r="N235" s="49" t="str">
        <f t="shared" si="10"/>
        <v>OK</v>
      </c>
      <c r="O235" s="108"/>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11"/>
        <v>0</v>
      </c>
      <c r="N236" s="49" t="str">
        <f t="shared" si="10"/>
        <v>OK</v>
      </c>
      <c r="O236" s="108"/>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11"/>
        <v>0</v>
      </c>
      <c r="N237" s="49" t="str">
        <f t="shared" si="10"/>
        <v>OK</v>
      </c>
      <c r="O237" s="108"/>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c r="M238" s="89">
        <f t="shared" si="11"/>
        <v>0</v>
      </c>
      <c r="N238" s="49" t="str">
        <f t="shared" si="10"/>
        <v>OK</v>
      </c>
      <c r="O238" s="108"/>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c r="M239" s="89">
        <f t="shared" si="11"/>
        <v>0</v>
      </c>
      <c r="N239" s="49" t="str">
        <f t="shared" si="10"/>
        <v>OK</v>
      </c>
      <c r="O239" s="108"/>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135" t="s">
        <v>317</v>
      </c>
      <c r="E240" s="52" t="s">
        <v>235</v>
      </c>
      <c r="F240" s="52" t="s">
        <v>490</v>
      </c>
      <c r="G240" s="140" t="s">
        <v>542</v>
      </c>
      <c r="H240" s="52" t="s">
        <v>240</v>
      </c>
      <c r="I240" s="52">
        <v>20</v>
      </c>
      <c r="J240" s="52">
        <v>30</v>
      </c>
      <c r="K240" s="141">
        <v>289.32</v>
      </c>
      <c r="L240" s="106">
        <v>5</v>
      </c>
      <c r="M240" s="89">
        <f t="shared" si="11"/>
        <v>4</v>
      </c>
      <c r="N240" s="49" t="str">
        <f t="shared" si="10"/>
        <v>OK</v>
      </c>
      <c r="O240" s="108"/>
      <c r="P240" s="105">
        <v>1</v>
      </c>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135" t="s">
        <v>318</v>
      </c>
      <c r="E241" s="52" t="s">
        <v>235</v>
      </c>
      <c r="F241" s="52" t="s">
        <v>355</v>
      </c>
      <c r="G241" s="140" t="s">
        <v>518</v>
      </c>
      <c r="H241" s="52" t="s">
        <v>30</v>
      </c>
      <c r="I241" s="52">
        <v>20</v>
      </c>
      <c r="J241" s="52">
        <v>30</v>
      </c>
      <c r="K241" s="141">
        <v>140.5</v>
      </c>
      <c r="L241" s="106">
        <v>2</v>
      </c>
      <c r="M241" s="89">
        <f t="shared" si="11"/>
        <v>0</v>
      </c>
      <c r="N241" s="49" t="str">
        <f t="shared" si="10"/>
        <v>OK</v>
      </c>
      <c r="O241" s="108"/>
      <c r="P241" s="105">
        <v>2</v>
      </c>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135" t="s">
        <v>319</v>
      </c>
      <c r="E242" s="52" t="s">
        <v>235</v>
      </c>
      <c r="F242" s="52" t="s">
        <v>355</v>
      </c>
      <c r="G242" s="140" t="s">
        <v>543</v>
      </c>
      <c r="H242" s="52" t="s">
        <v>240</v>
      </c>
      <c r="I242" s="52">
        <v>20</v>
      </c>
      <c r="J242" s="52">
        <v>30</v>
      </c>
      <c r="K242" s="141">
        <v>42.73</v>
      </c>
      <c r="L242" s="106">
        <v>5</v>
      </c>
      <c r="M242" s="89">
        <f t="shared" si="11"/>
        <v>4</v>
      </c>
      <c r="N242" s="49" t="str">
        <f t="shared" si="10"/>
        <v>OK</v>
      </c>
      <c r="O242" s="108"/>
      <c r="P242" s="105">
        <v>1</v>
      </c>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135" t="s">
        <v>320</v>
      </c>
      <c r="E243" s="52" t="s">
        <v>235</v>
      </c>
      <c r="F243" s="52" t="s">
        <v>355</v>
      </c>
      <c r="G243" s="140" t="s">
        <v>517</v>
      </c>
      <c r="H243" s="52" t="s">
        <v>240</v>
      </c>
      <c r="I243" s="52">
        <v>20</v>
      </c>
      <c r="J243" s="52">
        <v>30</v>
      </c>
      <c r="K243" s="141">
        <v>103.68</v>
      </c>
      <c r="L243" s="106">
        <v>2</v>
      </c>
      <c r="M243" s="89">
        <f t="shared" si="11"/>
        <v>1</v>
      </c>
      <c r="N243" s="49" t="str">
        <f t="shared" si="10"/>
        <v>OK</v>
      </c>
      <c r="O243" s="108"/>
      <c r="P243" s="105">
        <v>1</v>
      </c>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c r="M244" s="89">
        <f>L244-(SUM(O244:AK244))</f>
        <v>0</v>
      </c>
      <c r="N244" s="49" t="str">
        <f t="shared" si="10"/>
        <v>OK</v>
      </c>
      <c r="O244" s="108"/>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c r="M245" s="89">
        <f>L245-(SUM(O245:AK245))</f>
        <v>0</v>
      </c>
      <c r="N245" s="49" t="str">
        <f t="shared" si="10"/>
        <v>OK</v>
      </c>
      <c r="O245" s="108"/>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L246-(SUM(O246:AK246))</f>
        <v>0</v>
      </c>
      <c r="N246" s="49" t="str">
        <f t="shared" si="10"/>
        <v>OK</v>
      </c>
      <c r="O246" s="108"/>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147" t="s">
        <v>421</v>
      </c>
      <c r="E247" s="125" t="s">
        <v>235</v>
      </c>
      <c r="F247" s="125" t="s">
        <v>256</v>
      </c>
      <c r="G247" s="125" t="s">
        <v>544</v>
      </c>
      <c r="H247" s="125" t="s">
        <v>240</v>
      </c>
      <c r="I247" s="51">
        <v>20</v>
      </c>
      <c r="J247" s="51">
        <v>30</v>
      </c>
      <c r="K247" s="126">
        <v>30</v>
      </c>
      <c r="L247" s="106">
        <v>10</v>
      </c>
      <c r="M247" s="89">
        <f t="shared" ref="M247:M288" si="12">L247-(SUM(P247:AK247))</f>
        <v>0</v>
      </c>
      <c r="N247" s="49" t="str">
        <f t="shared" si="10"/>
        <v>OK</v>
      </c>
      <c r="O247" s="108"/>
      <c r="P247" s="105">
        <v>10</v>
      </c>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135" t="s">
        <v>422</v>
      </c>
      <c r="E248" s="125" t="s">
        <v>235</v>
      </c>
      <c r="F248" s="125" t="s">
        <v>545</v>
      </c>
      <c r="G248" s="125" t="s">
        <v>546</v>
      </c>
      <c r="H248" s="125" t="s">
        <v>240</v>
      </c>
      <c r="I248" s="51">
        <v>20</v>
      </c>
      <c r="J248" s="51">
        <v>30</v>
      </c>
      <c r="K248" s="126">
        <v>15</v>
      </c>
      <c r="L248" s="106">
        <v>10</v>
      </c>
      <c r="M248" s="89">
        <f t="shared" si="12"/>
        <v>0</v>
      </c>
      <c r="N248" s="49" t="str">
        <f t="shared" si="10"/>
        <v>OK</v>
      </c>
      <c r="O248" s="108"/>
      <c r="P248" s="105">
        <v>10</v>
      </c>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12"/>
        <v>0</v>
      </c>
      <c r="N249" s="49" t="str">
        <f t="shared" si="10"/>
        <v>OK</v>
      </c>
      <c r="O249" s="108"/>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12"/>
        <v>0</v>
      </c>
      <c r="N250" s="49" t="str">
        <f t="shared" si="10"/>
        <v>OK</v>
      </c>
      <c r="O250" s="108"/>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12"/>
        <v>0</v>
      </c>
      <c r="N251" s="49" t="str">
        <f t="shared" si="10"/>
        <v>OK</v>
      </c>
      <c r="O251" s="108"/>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131" t="s">
        <v>426</v>
      </c>
      <c r="E252" s="125" t="s">
        <v>235</v>
      </c>
      <c r="F252" s="125" t="s">
        <v>377</v>
      </c>
      <c r="G252" s="125" t="s">
        <v>548</v>
      </c>
      <c r="H252" s="125" t="s">
        <v>30</v>
      </c>
      <c r="I252" s="51">
        <v>20</v>
      </c>
      <c r="J252" s="51">
        <v>30</v>
      </c>
      <c r="K252" s="126">
        <v>20</v>
      </c>
      <c r="L252" s="106">
        <v>100</v>
      </c>
      <c r="M252" s="89">
        <f t="shared" si="12"/>
        <v>95</v>
      </c>
      <c r="N252" s="49" t="str">
        <f t="shared" si="10"/>
        <v>OK</v>
      </c>
      <c r="O252" s="108"/>
      <c r="P252" s="105">
        <v>5</v>
      </c>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12"/>
        <v>0</v>
      </c>
      <c r="N253" s="49" t="str">
        <f t="shared" si="10"/>
        <v>OK</v>
      </c>
      <c r="O253" s="108"/>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c r="M254" s="89">
        <f t="shared" si="12"/>
        <v>0</v>
      </c>
      <c r="N254" s="49" t="str">
        <f t="shared" si="10"/>
        <v>OK</v>
      </c>
      <c r="O254" s="108"/>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100</v>
      </c>
      <c r="M255" s="89">
        <f t="shared" si="12"/>
        <v>100</v>
      </c>
      <c r="N255" s="49" t="str">
        <f t="shared" si="10"/>
        <v>OK</v>
      </c>
      <c r="O255" s="108"/>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12"/>
        <v>0</v>
      </c>
      <c r="N256" s="49" t="str">
        <f t="shared" si="10"/>
        <v>OK</v>
      </c>
      <c r="O256" s="108"/>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c r="M257" s="89">
        <f t="shared" si="12"/>
        <v>0</v>
      </c>
      <c r="N257" s="49" t="str">
        <f t="shared" si="10"/>
        <v>OK</v>
      </c>
      <c r="O257" s="108"/>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135" t="s">
        <v>202</v>
      </c>
      <c r="E258" s="125" t="s">
        <v>235</v>
      </c>
      <c r="F258" s="125" t="s">
        <v>255</v>
      </c>
      <c r="G258" s="125" t="s">
        <v>554</v>
      </c>
      <c r="H258" s="51" t="s">
        <v>31</v>
      </c>
      <c r="I258" s="51">
        <v>20</v>
      </c>
      <c r="J258" s="51">
        <v>30</v>
      </c>
      <c r="K258" s="126">
        <v>27</v>
      </c>
      <c r="L258" s="106">
        <v>100</v>
      </c>
      <c r="M258" s="89">
        <f t="shared" si="12"/>
        <v>0</v>
      </c>
      <c r="N258" s="49" t="str">
        <f t="shared" si="10"/>
        <v>OK</v>
      </c>
      <c r="O258" s="108"/>
      <c r="P258" s="105">
        <v>100</v>
      </c>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135" t="s">
        <v>77</v>
      </c>
      <c r="E259" s="51" t="s">
        <v>235</v>
      </c>
      <c r="F259" s="51" t="s">
        <v>255</v>
      </c>
      <c r="G259" s="125" t="s">
        <v>555</v>
      </c>
      <c r="H259" s="59" t="s">
        <v>31</v>
      </c>
      <c r="I259" s="51">
        <v>20</v>
      </c>
      <c r="J259" s="51">
        <v>30</v>
      </c>
      <c r="K259" s="126">
        <v>45</v>
      </c>
      <c r="L259" s="106">
        <v>30</v>
      </c>
      <c r="M259" s="89">
        <f t="shared" si="12"/>
        <v>10</v>
      </c>
      <c r="N259" s="49" t="str">
        <f t="shared" si="10"/>
        <v>OK</v>
      </c>
      <c r="O259" s="108"/>
      <c r="P259" s="105">
        <v>20</v>
      </c>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si="12"/>
        <v>0</v>
      </c>
      <c r="N260" s="49" t="str">
        <f t="shared" ref="N260:N323" si="13">IF(M260&lt;0,"ATENÇÃO","OK")</f>
        <v>OK</v>
      </c>
      <c r="O260" s="108"/>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12"/>
        <v>0</v>
      </c>
      <c r="N261" s="49" t="str">
        <f t="shared" si="13"/>
        <v>OK</v>
      </c>
      <c r="O261" s="108"/>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12"/>
        <v>0</v>
      </c>
      <c r="N262" s="49" t="str">
        <f t="shared" si="13"/>
        <v>OK</v>
      </c>
      <c r="O262" s="108"/>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12"/>
        <v>0</v>
      </c>
      <c r="N263" s="49" t="str">
        <f t="shared" si="13"/>
        <v>OK</v>
      </c>
      <c r="O263" s="108"/>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12"/>
        <v>0</v>
      </c>
      <c r="N264" s="49" t="str">
        <f t="shared" si="13"/>
        <v>OK</v>
      </c>
      <c r="O264" s="108"/>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135" t="s">
        <v>433</v>
      </c>
      <c r="E265" s="51" t="s">
        <v>235</v>
      </c>
      <c r="F265" s="51" t="s">
        <v>377</v>
      </c>
      <c r="G265" s="125" t="s">
        <v>560</v>
      </c>
      <c r="H265" s="51" t="s">
        <v>240</v>
      </c>
      <c r="I265" s="51">
        <v>20</v>
      </c>
      <c r="J265" s="51">
        <v>30</v>
      </c>
      <c r="K265" s="126">
        <v>38</v>
      </c>
      <c r="L265" s="106">
        <v>10</v>
      </c>
      <c r="M265" s="89">
        <f t="shared" si="12"/>
        <v>0</v>
      </c>
      <c r="N265" s="49" t="str">
        <f t="shared" si="13"/>
        <v>OK</v>
      </c>
      <c r="O265" s="108"/>
      <c r="P265" s="105">
        <v>10</v>
      </c>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12"/>
        <v>0</v>
      </c>
      <c r="N266" s="49" t="str">
        <f t="shared" si="13"/>
        <v>OK</v>
      </c>
      <c r="O266" s="108"/>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12"/>
        <v>0</v>
      </c>
      <c r="N267" s="49" t="str">
        <f t="shared" si="13"/>
        <v>OK</v>
      </c>
      <c r="O267" s="108"/>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c r="M268" s="89">
        <f t="shared" si="12"/>
        <v>0</v>
      </c>
      <c r="N268" s="49" t="str">
        <f t="shared" si="13"/>
        <v>OK</v>
      </c>
      <c r="O268" s="108"/>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12"/>
        <v>0</v>
      </c>
      <c r="N269" s="49" t="str">
        <f t="shared" si="13"/>
        <v>OK</v>
      </c>
      <c r="O269" s="108"/>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12"/>
        <v>0</v>
      </c>
      <c r="N270" s="49" t="str">
        <f t="shared" si="13"/>
        <v>OK</v>
      </c>
      <c r="O270" s="108"/>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12"/>
        <v>0</v>
      </c>
      <c r="N271" s="49" t="str">
        <f t="shared" si="13"/>
        <v>OK</v>
      </c>
      <c r="O271" s="108"/>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c r="M272" s="89">
        <f t="shared" si="12"/>
        <v>0</v>
      </c>
      <c r="N272" s="49" t="str">
        <f t="shared" si="13"/>
        <v>OK</v>
      </c>
      <c r="O272" s="108"/>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135" t="s">
        <v>439</v>
      </c>
      <c r="E273" s="125" t="s">
        <v>235</v>
      </c>
      <c r="F273" s="125" t="s">
        <v>253</v>
      </c>
      <c r="G273" s="125" t="s">
        <v>567</v>
      </c>
      <c r="H273" s="125" t="s">
        <v>240</v>
      </c>
      <c r="I273" s="51">
        <v>20</v>
      </c>
      <c r="J273" s="51">
        <v>30</v>
      </c>
      <c r="K273" s="126">
        <v>10</v>
      </c>
      <c r="L273" s="106">
        <v>200</v>
      </c>
      <c r="M273" s="89">
        <f t="shared" si="12"/>
        <v>100</v>
      </c>
      <c r="N273" s="49" t="str">
        <f t="shared" si="13"/>
        <v>OK</v>
      </c>
      <c r="O273" s="108"/>
      <c r="P273" s="105">
        <v>100</v>
      </c>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135" t="s">
        <v>440</v>
      </c>
      <c r="E274" s="125" t="s">
        <v>235</v>
      </c>
      <c r="F274" s="125" t="s">
        <v>568</v>
      </c>
      <c r="G274" s="125" t="s">
        <v>558</v>
      </c>
      <c r="H274" s="125" t="s">
        <v>240</v>
      </c>
      <c r="I274" s="51">
        <v>20</v>
      </c>
      <c r="J274" s="51">
        <v>30</v>
      </c>
      <c r="K274" s="126">
        <v>12.5</v>
      </c>
      <c r="L274" s="106">
        <v>100</v>
      </c>
      <c r="M274" s="89">
        <f t="shared" si="12"/>
        <v>0</v>
      </c>
      <c r="N274" s="49" t="str">
        <f t="shared" si="13"/>
        <v>OK</v>
      </c>
      <c r="O274" s="108"/>
      <c r="P274" s="105">
        <v>100</v>
      </c>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135" t="s">
        <v>441</v>
      </c>
      <c r="E275" s="125" t="s">
        <v>235</v>
      </c>
      <c r="F275" s="125" t="s">
        <v>257</v>
      </c>
      <c r="G275" s="125" t="s">
        <v>557</v>
      </c>
      <c r="H275" s="51" t="s">
        <v>240</v>
      </c>
      <c r="I275" s="51">
        <v>20</v>
      </c>
      <c r="J275" s="51">
        <v>30</v>
      </c>
      <c r="K275" s="126">
        <v>43</v>
      </c>
      <c r="L275" s="106">
        <v>100</v>
      </c>
      <c r="M275" s="89">
        <f t="shared" si="12"/>
        <v>0</v>
      </c>
      <c r="N275" s="49" t="str">
        <f t="shared" si="13"/>
        <v>OK</v>
      </c>
      <c r="O275" s="108"/>
      <c r="P275" s="105">
        <v>100</v>
      </c>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v>100</v>
      </c>
      <c r="M276" s="89">
        <f t="shared" si="12"/>
        <v>100</v>
      </c>
      <c r="N276" s="49" t="str">
        <f t="shared" si="13"/>
        <v>OK</v>
      </c>
      <c r="O276" s="108"/>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v>100</v>
      </c>
      <c r="M277" s="89">
        <f t="shared" si="12"/>
        <v>100</v>
      </c>
      <c r="N277" s="49" t="str">
        <f t="shared" si="13"/>
        <v>OK</v>
      </c>
      <c r="O277" s="108"/>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135" t="s">
        <v>444</v>
      </c>
      <c r="E278" s="125" t="s">
        <v>235</v>
      </c>
      <c r="F278" s="125" t="s">
        <v>257</v>
      </c>
      <c r="G278" s="125" t="s">
        <v>567</v>
      </c>
      <c r="H278" s="51" t="s">
        <v>240</v>
      </c>
      <c r="I278" s="51">
        <v>20</v>
      </c>
      <c r="J278" s="51">
        <v>30</v>
      </c>
      <c r="K278" s="126">
        <v>11</v>
      </c>
      <c r="L278" s="106">
        <v>100</v>
      </c>
      <c r="M278" s="89">
        <f t="shared" si="12"/>
        <v>0</v>
      </c>
      <c r="N278" s="49" t="str">
        <f t="shared" si="13"/>
        <v>OK</v>
      </c>
      <c r="O278" s="108"/>
      <c r="P278" s="105">
        <v>100</v>
      </c>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135" t="s">
        <v>445</v>
      </c>
      <c r="E279" s="125" t="s">
        <v>235</v>
      </c>
      <c r="F279" s="125" t="s">
        <v>257</v>
      </c>
      <c r="G279" s="125" t="s">
        <v>567</v>
      </c>
      <c r="H279" s="51" t="s">
        <v>240</v>
      </c>
      <c r="I279" s="51">
        <v>20</v>
      </c>
      <c r="J279" s="51">
        <v>30</v>
      </c>
      <c r="K279" s="126">
        <v>9.3000000000000007</v>
      </c>
      <c r="L279" s="106">
        <v>400</v>
      </c>
      <c r="M279" s="89">
        <f t="shared" si="12"/>
        <v>300</v>
      </c>
      <c r="N279" s="49" t="str">
        <f t="shared" si="13"/>
        <v>OK</v>
      </c>
      <c r="O279" s="108"/>
      <c r="P279" s="105">
        <v>100</v>
      </c>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12"/>
        <v>0</v>
      </c>
      <c r="N280" s="49" t="str">
        <f t="shared" si="13"/>
        <v>OK</v>
      </c>
      <c r="O280" s="108"/>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12"/>
        <v>0</v>
      </c>
      <c r="N281" s="49" t="str">
        <f t="shared" si="13"/>
        <v>OK</v>
      </c>
      <c r="O281" s="108"/>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135" t="s">
        <v>209</v>
      </c>
      <c r="E282" s="125" t="s">
        <v>235</v>
      </c>
      <c r="F282" s="125" t="s">
        <v>257</v>
      </c>
      <c r="G282" s="125" t="s">
        <v>570</v>
      </c>
      <c r="H282" s="51" t="s">
        <v>240</v>
      </c>
      <c r="I282" s="51">
        <v>20</v>
      </c>
      <c r="J282" s="51">
        <v>30</v>
      </c>
      <c r="K282" s="126">
        <v>30</v>
      </c>
      <c r="L282" s="106">
        <v>100</v>
      </c>
      <c r="M282" s="89">
        <f t="shared" si="12"/>
        <v>0</v>
      </c>
      <c r="N282" s="49" t="str">
        <f t="shared" si="13"/>
        <v>OK</v>
      </c>
      <c r="O282" s="108"/>
      <c r="P282" s="105">
        <v>100</v>
      </c>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12"/>
        <v>0</v>
      </c>
      <c r="N283" s="49" t="str">
        <f t="shared" si="13"/>
        <v>OK</v>
      </c>
      <c r="O283" s="108"/>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c r="M284" s="89">
        <f t="shared" si="12"/>
        <v>0</v>
      </c>
      <c r="N284" s="49" t="str">
        <f t="shared" si="13"/>
        <v>OK</v>
      </c>
      <c r="O284" s="108"/>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c r="M285" s="89">
        <f t="shared" si="12"/>
        <v>0</v>
      </c>
      <c r="N285" s="49" t="str">
        <f t="shared" si="13"/>
        <v>OK</v>
      </c>
      <c r="O285" s="108"/>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c r="M286" s="89">
        <f t="shared" si="12"/>
        <v>0</v>
      </c>
      <c r="N286" s="49" t="str">
        <f t="shared" si="13"/>
        <v>OK</v>
      </c>
      <c r="O286" s="108"/>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135" t="s">
        <v>449</v>
      </c>
      <c r="E287" s="125" t="s">
        <v>235</v>
      </c>
      <c r="F287" s="125" t="s">
        <v>385</v>
      </c>
      <c r="G287" s="125" t="s">
        <v>573</v>
      </c>
      <c r="H287" s="51" t="s">
        <v>243</v>
      </c>
      <c r="I287" s="51">
        <v>20</v>
      </c>
      <c r="J287" s="51">
        <v>30</v>
      </c>
      <c r="K287" s="126">
        <v>150</v>
      </c>
      <c r="L287" s="106">
        <v>10</v>
      </c>
      <c r="M287" s="89">
        <f t="shared" si="12"/>
        <v>0</v>
      </c>
      <c r="N287" s="49" t="str">
        <f t="shared" si="13"/>
        <v>OK</v>
      </c>
      <c r="O287" s="108"/>
      <c r="P287" s="105">
        <v>10</v>
      </c>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135" t="s">
        <v>450</v>
      </c>
      <c r="E288" s="125" t="s">
        <v>235</v>
      </c>
      <c r="F288" s="125" t="s">
        <v>385</v>
      </c>
      <c r="G288" s="125" t="s">
        <v>384</v>
      </c>
      <c r="H288" s="51" t="s">
        <v>243</v>
      </c>
      <c r="I288" s="51">
        <v>20</v>
      </c>
      <c r="J288" s="51">
        <v>30</v>
      </c>
      <c r="K288" s="126">
        <v>250</v>
      </c>
      <c r="L288" s="106">
        <v>25</v>
      </c>
      <c r="M288" s="89">
        <f t="shared" si="12"/>
        <v>0</v>
      </c>
      <c r="N288" s="49" t="str">
        <f t="shared" si="13"/>
        <v>OK</v>
      </c>
      <c r="O288" s="108"/>
      <c r="P288" s="105">
        <v>25</v>
      </c>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v>100</v>
      </c>
      <c r="M289" s="89">
        <f t="shared" ref="M289:M298" si="14">L289-(SUM(O289:AK289))</f>
        <v>100</v>
      </c>
      <c r="N289" s="49" t="str">
        <f t="shared" si="13"/>
        <v>OK</v>
      </c>
      <c r="O289" s="108"/>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v>5</v>
      </c>
      <c r="M290" s="89">
        <f t="shared" si="14"/>
        <v>5</v>
      </c>
      <c r="N290" s="49" t="str">
        <f t="shared" si="13"/>
        <v>OK</v>
      </c>
      <c r="O290" s="108"/>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c r="M291" s="89">
        <f t="shared" si="14"/>
        <v>0</v>
      </c>
      <c r="N291" s="49" t="str">
        <f t="shared" si="13"/>
        <v>OK</v>
      </c>
      <c r="O291" s="108"/>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14"/>
        <v>0</v>
      </c>
      <c r="N292" s="49" t="str">
        <f t="shared" si="13"/>
        <v>OK</v>
      </c>
      <c r="O292" s="108"/>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14"/>
        <v>0</v>
      </c>
      <c r="N293" s="49" t="str">
        <f t="shared" si="13"/>
        <v>OK</v>
      </c>
      <c r="O293" s="108"/>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v>10</v>
      </c>
      <c r="M294" s="89">
        <f t="shared" si="14"/>
        <v>10</v>
      </c>
      <c r="N294" s="49" t="str">
        <f t="shared" si="13"/>
        <v>OK</v>
      </c>
      <c r="O294" s="108"/>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14"/>
        <v>0</v>
      </c>
      <c r="N295" s="49" t="str">
        <f t="shared" si="13"/>
        <v>OK</v>
      </c>
      <c r="O295" s="108"/>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14"/>
        <v>0</v>
      </c>
      <c r="N296" s="49" t="str">
        <f t="shared" si="13"/>
        <v>OK</v>
      </c>
      <c r="O296" s="108"/>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v>5</v>
      </c>
      <c r="M297" s="89">
        <f t="shared" si="14"/>
        <v>5</v>
      </c>
      <c r="N297" s="49" t="str">
        <f t="shared" si="13"/>
        <v>OK</v>
      </c>
      <c r="O297" s="108"/>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c r="M298" s="89">
        <f t="shared" si="14"/>
        <v>0</v>
      </c>
      <c r="N298" s="49" t="str">
        <f t="shared" si="13"/>
        <v>OK</v>
      </c>
      <c r="O298" s="108"/>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219" t="s">
        <v>212</v>
      </c>
      <c r="E299" s="125" t="s">
        <v>235</v>
      </c>
      <c r="F299" s="125" t="s">
        <v>580</v>
      </c>
      <c r="G299" s="125" t="s">
        <v>581</v>
      </c>
      <c r="H299" s="51" t="s">
        <v>240</v>
      </c>
      <c r="I299" s="51">
        <v>20</v>
      </c>
      <c r="J299" s="51">
        <v>30</v>
      </c>
      <c r="K299" s="126">
        <v>130</v>
      </c>
      <c r="L299" s="106">
        <v>10</v>
      </c>
      <c r="M299" s="89">
        <f t="shared" ref="M299:M319" si="15">L299-(SUM(P299:AK299))</f>
        <v>0</v>
      </c>
      <c r="N299" s="49" t="str">
        <f t="shared" si="13"/>
        <v>OK</v>
      </c>
      <c r="O299" s="108"/>
      <c r="P299" s="105">
        <v>10</v>
      </c>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219" t="s">
        <v>213</v>
      </c>
      <c r="E300" s="125" t="s">
        <v>235</v>
      </c>
      <c r="F300" s="125" t="s">
        <v>580</v>
      </c>
      <c r="G300" s="125" t="s">
        <v>582</v>
      </c>
      <c r="H300" s="51" t="s">
        <v>240</v>
      </c>
      <c r="I300" s="51">
        <v>20</v>
      </c>
      <c r="J300" s="51">
        <v>30</v>
      </c>
      <c r="K300" s="126">
        <v>32</v>
      </c>
      <c r="L300" s="106">
        <v>20</v>
      </c>
      <c r="M300" s="89">
        <f t="shared" si="15"/>
        <v>0</v>
      </c>
      <c r="N300" s="49" t="str">
        <f t="shared" si="13"/>
        <v>OK</v>
      </c>
      <c r="O300" s="108"/>
      <c r="P300" s="105">
        <v>20</v>
      </c>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c r="M301" s="89">
        <f t="shared" si="15"/>
        <v>0</v>
      </c>
      <c r="N301" s="49" t="str">
        <f t="shared" si="13"/>
        <v>OK</v>
      </c>
      <c r="O301" s="108"/>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15"/>
        <v>0</v>
      </c>
      <c r="N302" s="49" t="str">
        <f t="shared" si="13"/>
        <v>OK</v>
      </c>
      <c r="O302" s="108"/>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15"/>
        <v>0</v>
      </c>
      <c r="N303" s="49" t="str">
        <f t="shared" si="13"/>
        <v>OK</v>
      </c>
      <c r="O303" s="108"/>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c r="M304" s="89">
        <f t="shared" si="15"/>
        <v>0</v>
      </c>
      <c r="N304" s="49" t="str">
        <f t="shared" si="13"/>
        <v>OK</v>
      </c>
      <c r="O304" s="108"/>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c r="M305" s="89">
        <f t="shared" si="15"/>
        <v>0</v>
      </c>
      <c r="N305" s="49" t="str">
        <f t="shared" si="13"/>
        <v>OK</v>
      </c>
      <c r="O305" s="108"/>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15"/>
        <v>0</v>
      </c>
      <c r="N306" s="49" t="str">
        <f t="shared" si="13"/>
        <v>OK</v>
      </c>
      <c r="O306" s="108"/>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15"/>
        <v>0</v>
      </c>
      <c r="N307" s="49" t="str">
        <f t="shared" si="13"/>
        <v>OK</v>
      </c>
      <c r="O307" s="108"/>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15"/>
        <v>0</v>
      </c>
      <c r="N308" s="49" t="str">
        <f t="shared" si="13"/>
        <v>OK</v>
      </c>
      <c r="O308" s="108"/>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15"/>
        <v>0</v>
      </c>
      <c r="N309" s="49" t="str">
        <f t="shared" si="13"/>
        <v>OK</v>
      </c>
      <c r="O309" s="108"/>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15"/>
        <v>0</v>
      </c>
      <c r="N310" s="49" t="str">
        <f t="shared" si="13"/>
        <v>OK</v>
      </c>
      <c r="O310" s="108"/>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15"/>
        <v>0</v>
      </c>
      <c r="N311" s="49" t="str">
        <f t="shared" si="13"/>
        <v>OK</v>
      </c>
      <c r="O311" s="108"/>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15"/>
        <v>0</v>
      </c>
      <c r="N312" s="49" t="str">
        <f t="shared" si="13"/>
        <v>OK</v>
      </c>
      <c r="O312" s="108"/>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c r="M313" s="89">
        <f t="shared" si="15"/>
        <v>0</v>
      </c>
      <c r="N313" s="49" t="str">
        <f t="shared" si="13"/>
        <v>OK</v>
      </c>
      <c r="O313" s="108"/>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c r="M314" s="89">
        <f t="shared" si="15"/>
        <v>0</v>
      </c>
      <c r="N314" s="49" t="str">
        <f t="shared" si="13"/>
        <v>OK</v>
      </c>
      <c r="O314" s="108"/>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c r="M315" s="89">
        <f t="shared" si="15"/>
        <v>0</v>
      </c>
      <c r="N315" s="49" t="str">
        <f t="shared" si="13"/>
        <v>OK</v>
      </c>
      <c r="O315" s="108"/>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15"/>
        <v>0</v>
      </c>
      <c r="N316" s="49" t="str">
        <f t="shared" si="13"/>
        <v>OK</v>
      </c>
      <c r="O316" s="108"/>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15"/>
        <v>0</v>
      </c>
      <c r="N317" s="49" t="str">
        <f t="shared" si="13"/>
        <v>OK</v>
      </c>
      <c r="O317" s="108"/>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15"/>
        <v>0</v>
      </c>
      <c r="N318" s="49" t="str">
        <f t="shared" si="13"/>
        <v>OK</v>
      </c>
      <c r="O318" s="108"/>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219" t="s">
        <v>220</v>
      </c>
      <c r="E319" s="114" t="s">
        <v>235</v>
      </c>
      <c r="F319" s="114" t="s">
        <v>378</v>
      </c>
      <c r="G319" s="115" t="s">
        <v>570</v>
      </c>
      <c r="H319" s="116" t="s">
        <v>240</v>
      </c>
      <c r="I319" s="51">
        <v>20</v>
      </c>
      <c r="J319" s="51">
        <v>30</v>
      </c>
      <c r="K319" s="149">
        <v>55</v>
      </c>
      <c r="L319" s="91">
        <v>100</v>
      </c>
      <c r="M319" s="89">
        <f t="shared" si="15"/>
        <v>80</v>
      </c>
      <c r="N319" s="49" t="str">
        <f t="shared" si="13"/>
        <v>OK</v>
      </c>
      <c r="O319" s="108"/>
      <c r="P319" s="217">
        <v>20</v>
      </c>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ref="M320:M339" si="16">L320-(SUM(O320:AK320))</f>
        <v>0</v>
      </c>
      <c r="N320" s="49" t="str">
        <f t="shared" si="13"/>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16"/>
        <v>0</v>
      </c>
      <c r="N321" s="49" t="str">
        <f t="shared" si="13"/>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16"/>
        <v>0</v>
      </c>
      <c r="N322" s="49" t="str">
        <f t="shared" si="13"/>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16"/>
        <v>0</v>
      </c>
      <c r="N323" s="49" t="str">
        <f t="shared" si="13"/>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si="16"/>
        <v>0</v>
      </c>
      <c r="N324" s="49" t="str">
        <f t="shared" ref="N324:N339" si="17">IF(M324&lt;0,"ATENÇÃO","OK")</f>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c r="M325" s="89">
        <f t="shared" si="16"/>
        <v>0</v>
      </c>
      <c r="N325" s="49" t="str">
        <f t="shared" si="17"/>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c r="M326" s="89">
        <f t="shared" si="16"/>
        <v>0</v>
      </c>
      <c r="N326" s="49" t="str">
        <f t="shared" si="17"/>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c r="M327" s="89">
        <f t="shared" si="16"/>
        <v>0</v>
      </c>
      <c r="N327" s="49" t="str">
        <f t="shared" si="17"/>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c r="M328" s="89">
        <f t="shared" si="16"/>
        <v>0</v>
      </c>
      <c r="N328" s="49" t="str">
        <f t="shared" si="17"/>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c r="M329" s="89">
        <f t="shared" si="16"/>
        <v>0</v>
      </c>
      <c r="N329" s="49" t="str">
        <f t="shared" si="17"/>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6"/>
        <v>0</v>
      </c>
      <c r="N330" s="49" t="str">
        <f t="shared" si="17"/>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6"/>
        <v>0</v>
      </c>
      <c r="N331" s="49" t="str">
        <f t="shared" si="17"/>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c r="M332" s="89">
        <f t="shared" si="16"/>
        <v>0</v>
      </c>
      <c r="N332" s="49" t="str">
        <f t="shared" si="17"/>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c r="M333" s="89">
        <f t="shared" si="16"/>
        <v>0</v>
      </c>
      <c r="N333" s="49" t="str">
        <f t="shared" si="17"/>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218" t="s">
        <v>230</v>
      </c>
      <c r="E334" s="54" t="s">
        <v>239</v>
      </c>
      <c r="F334" s="54" t="s">
        <v>471</v>
      </c>
      <c r="G334" s="71" t="s">
        <v>601</v>
      </c>
      <c r="H334" s="73" t="s">
        <v>240</v>
      </c>
      <c r="I334" s="52">
        <v>20</v>
      </c>
      <c r="J334" s="52">
        <v>30</v>
      </c>
      <c r="K334" s="150">
        <v>29.98</v>
      </c>
      <c r="L334" s="91">
        <v>5</v>
      </c>
      <c r="M334" s="89">
        <f t="shared" si="16"/>
        <v>4</v>
      </c>
      <c r="N334" s="49" t="str">
        <f t="shared" si="17"/>
        <v>OK</v>
      </c>
      <c r="O334" s="217">
        <v>1</v>
      </c>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6"/>
        <v>0</v>
      </c>
      <c r="N335" s="49" t="str">
        <f t="shared" si="17"/>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6"/>
        <v>0</v>
      </c>
      <c r="N336" s="49" t="str">
        <f t="shared" si="17"/>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c r="M337" s="89">
        <f t="shared" si="16"/>
        <v>0</v>
      </c>
      <c r="N337" s="49" t="str">
        <f t="shared" si="17"/>
        <v>OK</v>
      </c>
      <c r="O337" s="107"/>
      <c r="P337" s="107"/>
      <c r="Q337" s="94"/>
      <c r="R337" s="107"/>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c r="M338" s="89">
        <f t="shared" si="16"/>
        <v>0</v>
      </c>
      <c r="N338" s="49" t="str">
        <f t="shared" si="17"/>
        <v>OK</v>
      </c>
      <c r="O338" s="107"/>
      <c r="P338" s="107"/>
      <c r="Q338" s="94"/>
      <c r="R338" s="107"/>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135" t="s">
        <v>234</v>
      </c>
      <c r="E339" s="114" t="s">
        <v>235</v>
      </c>
      <c r="F339" s="114" t="s">
        <v>602</v>
      </c>
      <c r="G339" s="115" t="s">
        <v>603</v>
      </c>
      <c r="H339" s="116" t="s">
        <v>31</v>
      </c>
      <c r="I339" s="51">
        <v>20</v>
      </c>
      <c r="J339" s="51">
        <v>30</v>
      </c>
      <c r="K339" s="149">
        <v>34.68</v>
      </c>
      <c r="L339" s="91">
        <v>10</v>
      </c>
      <c r="M339" s="89">
        <f t="shared" si="16"/>
        <v>8</v>
      </c>
      <c r="N339" s="49" t="str">
        <f t="shared" si="17"/>
        <v>OK</v>
      </c>
      <c r="O339" s="217">
        <v>2</v>
      </c>
      <c r="P339" s="107"/>
      <c r="Q339" s="94"/>
      <c r="R339" s="107"/>
      <c r="S339" s="110"/>
      <c r="T339" s="110"/>
      <c r="U339" s="110"/>
      <c r="V339" s="110"/>
      <c r="W339" s="98"/>
      <c r="X339" s="97"/>
      <c r="Y339" s="110"/>
      <c r="Z339" s="100"/>
      <c r="AA339" s="98"/>
      <c r="AB339" s="110"/>
      <c r="AC339" s="110"/>
      <c r="AD339" s="110"/>
      <c r="AE339" s="110"/>
      <c r="AF339" s="110"/>
      <c r="AG339" s="110"/>
      <c r="AH339" s="110"/>
      <c r="AI339" s="110"/>
      <c r="AJ339" s="110"/>
      <c r="AK339" s="110"/>
    </row>
  </sheetData>
  <autoFilter ref="A1:AK339">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1" showButton="0"/>
    <filterColumn colId="12" showButton="0"/>
  </autoFilter>
  <mergeCells count="35">
    <mergeCell ref="AK1:AK2"/>
    <mergeCell ref="Y1:Y2"/>
    <mergeCell ref="Z1:Z2"/>
    <mergeCell ref="T1:T2"/>
    <mergeCell ref="U1:U2"/>
    <mergeCell ref="V1:V2"/>
    <mergeCell ref="W1:W2"/>
    <mergeCell ref="X1:X2"/>
    <mergeCell ref="A142:A246"/>
    <mergeCell ref="B142:B246"/>
    <mergeCell ref="A247:A327"/>
    <mergeCell ref="B247:B327"/>
    <mergeCell ref="A328:A338"/>
    <mergeCell ref="B328:B338"/>
    <mergeCell ref="AH1:AH2"/>
    <mergeCell ref="AI1:AI2"/>
    <mergeCell ref="AJ1:AJ2"/>
    <mergeCell ref="A4:A141"/>
    <mergeCell ref="B4:B141"/>
    <mergeCell ref="A2:N2"/>
    <mergeCell ref="R1:R2"/>
    <mergeCell ref="S1:S2"/>
    <mergeCell ref="A1:C1"/>
    <mergeCell ref="D1:K1"/>
    <mergeCell ref="AD1:AD2"/>
    <mergeCell ref="AE1:AE2"/>
    <mergeCell ref="L1:N1"/>
    <mergeCell ref="O1:O2"/>
    <mergeCell ref="P1:P2"/>
    <mergeCell ref="Q1:Q2"/>
    <mergeCell ref="AA1:AA2"/>
    <mergeCell ref="AB1:AB2"/>
    <mergeCell ref="AC1:AC2"/>
    <mergeCell ref="AF1:AF2"/>
    <mergeCell ref="AG1:AG2"/>
  </mergeCells>
  <conditionalFormatting sqref="AA10:AK306 O4:AK4 O5:Z149 P150:Z306">
    <cfRule type="cellIs" dxfId="86" priority="10" stopIfTrue="1" operator="greaterThan">
      <formula>0</formula>
    </cfRule>
    <cfRule type="cellIs" dxfId="85" priority="11" stopIfTrue="1" operator="greaterThan">
      <formula>0</formula>
    </cfRule>
    <cfRule type="cellIs" dxfId="84" priority="12" stopIfTrue="1" operator="greaterThan">
      <formula>0</formula>
    </cfRule>
  </conditionalFormatting>
  <conditionalFormatting sqref="AA5:AK9">
    <cfRule type="cellIs" dxfId="83" priority="7" stopIfTrue="1" operator="greaterThan">
      <formula>0</formula>
    </cfRule>
    <cfRule type="cellIs" dxfId="82" priority="8" stopIfTrue="1" operator="greaterThan">
      <formula>0</formula>
    </cfRule>
    <cfRule type="cellIs" dxfId="81" priority="9" stopIfTrue="1" operator="greaterThan">
      <formula>0</formula>
    </cfRule>
  </conditionalFormatting>
  <conditionalFormatting sqref="Q301:Q339">
    <cfRule type="cellIs" dxfId="80" priority="5" operator="greaterThan">
      <formula>0</formula>
    </cfRule>
    <cfRule type="cellIs" priority="6" operator="greaterThan">
      <formula>0</formula>
    </cfRule>
  </conditionalFormatting>
  <conditionalFormatting sqref="S4:AK339">
    <cfRule type="cellIs" dxfId="79" priority="4" operator="greaterThan">
      <formula>0</formula>
    </cfRule>
  </conditionalFormatting>
  <conditionalFormatting sqref="O150:O319">
    <cfRule type="cellIs" dxfId="78" priority="1" stopIfTrue="1" operator="greaterThan">
      <formula>0</formula>
    </cfRule>
    <cfRule type="cellIs" dxfId="77" priority="2" stopIfTrue="1" operator="greaterThan">
      <formula>0</formula>
    </cfRule>
    <cfRule type="cellIs" dxfId="76"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9"/>
  <sheetViews>
    <sheetView zoomScale="70" zoomScaleNormal="70" workbookViewId="0">
      <selection activeCell="J36" sqref="J36"/>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157"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47" customWidth="1"/>
    <col min="23" max="23" width="17.140625" style="99" customWidth="1"/>
    <col min="24" max="24" width="17.140625" style="6" customWidth="1"/>
    <col min="25" max="25" width="17.140625" style="47" customWidth="1"/>
    <col min="26" max="26" width="17.140625" style="101" customWidth="1"/>
    <col min="27" max="31" width="17.140625" style="47" customWidth="1"/>
    <col min="32" max="32" width="16.5703125" style="47" customWidth="1"/>
    <col min="33" max="37" width="17.140625" style="47" customWidth="1"/>
    <col min="38" max="16384" width="9.7109375" style="47"/>
  </cols>
  <sheetData>
    <row r="1" spans="1:37" ht="27.75" customHeight="1" x14ac:dyDescent="0.25">
      <c r="A1" s="233" t="s">
        <v>606</v>
      </c>
      <c r="B1" s="234"/>
      <c r="C1" s="235"/>
      <c r="D1" s="233" t="s">
        <v>84</v>
      </c>
      <c r="E1" s="234"/>
      <c r="F1" s="234"/>
      <c r="G1" s="234"/>
      <c r="H1" s="234"/>
      <c r="I1" s="234"/>
      <c r="J1" s="234"/>
      <c r="K1" s="235"/>
      <c r="L1" s="236" t="s">
        <v>387</v>
      </c>
      <c r="M1" s="237"/>
      <c r="N1" s="238"/>
      <c r="O1" s="231" t="s">
        <v>625</v>
      </c>
      <c r="P1" s="231" t="s">
        <v>626</v>
      </c>
      <c r="Q1" s="231" t="s">
        <v>627</v>
      </c>
      <c r="R1" s="231" t="s">
        <v>628</v>
      </c>
      <c r="S1" s="231" t="s">
        <v>604</v>
      </c>
      <c r="T1" s="231" t="s">
        <v>604</v>
      </c>
      <c r="U1" s="231" t="s">
        <v>604</v>
      </c>
      <c r="V1" s="231" t="s">
        <v>604</v>
      </c>
      <c r="W1" s="231" t="s">
        <v>604</v>
      </c>
      <c r="X1" s="231" t="s">
        <v>604</v>
      </c>
      <c r="Y1" s="231" t="s">
        <v>604</v>
      </c>
      <c r="Z1" s="231" t="s">
        <v>604</v>
      </c>
      <c r="AA1" s="231" t="s">
        <v>604</v>
      </c>
      <c r="AB1" s="231" t="s">
        <v>604</v>
      </c>
      <c r="AC1" s="231" t="s">
        <v>604</v>
      </c>
      <c r="AD1" s="231" t="s">
        <v>604</v>
      </c>
      <c r="AE1" s="231" t="s">
        <v>604</v>
      </c>
      <c r="AF1" s="231" t="s">
        <v>604</v>
      </c>
      <c r="AG1" s="231" t="s">
        <v>604</v>
      </c>
      <c r="AH1" s="231" t="s">
        <v>604</v>
      </c>
      <c r="AI1" s="231" t="s">
        <v>604</v>
      </c>
      <c r="AJ1" s="231" t="s">
        <v>604</v>
      </c>
      <c r="AK1" s="231" t="s">
        <v>604</v>
      </c>
    </row>
    <row r="2" spans="1:37" ht="30.75" customHeight="1" x14ac:dyDescent="0.25">
      <c r="A2" s="233" t="s">
        <v>263</v>
      </c>
      <c r="B2" s="234"/>
      <c r="C2" s="234"/>
      <c r="D2" s="234"/>
      <c r="E2" s="234"/>
      <c r="F2" s="234"/>
      <c r="G2" s="234"/>
      <c r="H2" s="234"/>
      <c r="I2" s="234"/>
      <c r="J2" s="234"/>
      <c r="K2" s="234"/>
      <c r="L2" s="234"/>
      <c r="M2" s="234"/>
      <c r="N2" s="235"/>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1:37" s="48" customFormat="1" ht="30" x14ac:dyDescent="0.2">
      <c r="A3" s="30" t="s">
        <v>2</v>
      </c>
      <c r="B3" s="28" t="s">
        <v>1</v>
      </c>
      <c r="C3" s="29" t="s">
        <v>4</v>
      </c>
      <c r="D3" s="29" t="s">
        <v>6</v>
      </c>
      <c r="E3" s="29" t="s">
        <v>28</v>
      </c>
      <c r="F3" s="29" t="s">
        <v>245</v>
      </c>
      <c r="G3" s="29" t="s">
        <v>246</v>
      </c>
      <c r="H3" s="29" t="s">
        <v>7</v>
      </c>
      <c r="I3" s="30" t="s">
        <v>3</v>
      </c>
      <c r="J3" s="31" t="s">
        <v>12</v>
      </c>
      <c r="K3" s="43" t="s">
        <v>5</v>
      </c>
      <c r="L3" s="32" t="s">
        <v>13</v>
      </c>
      <c r="M3" s="33" t="s">
        <v>0</v>
      </c>
      <c r="N3" s="30" t="s">
        <v>8</v>
      </c>
      <c r="O3" s="103">
        <v>44504</v>
      </c>
      <c r="P3" s="103">
        <v>44504</v>
      </c>
      <c r="Q3" s="103">
        <v>44504</v>
      </c>
      <c r="R3" s="103">
        <v>44504</v>
      </c>
      <c r="S3" s="103" t="s">
        <v>605</v>
      </c>
      <c r="T3" s="103" t="s">
        <v>605</v>
      </c>
      <c r="U3" s="103" t="s">
        <v>605</v>
      </c>
      <c r="V3" s="103" t="s">
        <v>605</v>
      </c>
      <c r="W3" s="103" t="s">
        <v>605</v>
      </c>
      <c r="X3" s="103" t="s">
        <v>605</v>
      </c>
      <c r="Y3" s="103" t="s">
        <v>605</v>
      </c>
      <c r="Z3" s="103" t="s">
        <v>605</v>
      </c>
      <c r="AA3" s="103" t="s">
        <v>605</v>
      </c>
      <c r="AB3" s="103" t="s">
        <v>605</v>
      </c>
      <c r="AC3" s="103" t="s">
        <v>605</v>
      </c>
      <c r="AD3" s="103" t="s">
        <v>605</v>
      </c>
      <c r="AE3" s="103" t="s">
        <v>605</v>
      </c>
      <c r="AF3" s="103" t="s">
        <v>605</v>
      </c>
      <c r="AG3" s="103" t="s">
        <v>605</v>
      </c>
      <c r="AH3" s="103" t="s">
        <v>605</v>
      </c>
      <c r="AI3" s="103" t="s">
        <v>605</v>
      </c>
      <c r="AJ3" s="103" t="s">
        <v>605</v>
      </c>
      <c r="AK3" s="103" t="s">
        <v>605</v>
      </c>
    </row>
    <row r="4" spans="1:37" ht="66" customHeight="1" x14ac:dyDescent="0.25">
      <c r="A4" s="232" t="s">
        <v>388</v>
      </c>
      <c r="B4" s="226">
        <v>2</v>
      </c>
      <c r="C4" s="60">
        <v>67</v>
      </c>
      <c r="D4" s="61" t="s">
        <v>85</v>
      </c>
      <c r="E4" s="125" t="s">
        <v>237</v>
      </c>
      <c r="F4" s="125" t="s">
        <v>331</v>
      </c>
      <c r="G4" s="125" t="s">
        <v>248</v>
      </c>
      <c r="H4" s="125" t="s">
        <v>240</v>
      </c>
      <c r="I4" s="51">
        <v>20</v>
      </c>
      <c r="J4" s="51">
        <v>30</v>
      </c>
      <c r="K4" s="126">
        <v>1.73</v>
      </c>
      <c r="L4" s="127"/>
      <c r="M4" s="89">
        <f t="shared" ref="M4:M67" si="0">L4-(SUM(O4:AK4))</f>
        <v>0</v>
      </c>
      <c r="N4" s="49" t="str">
        <f>IF(M4&lt;0,"ATENÇÃO","OK")</f>
        <v>OK</v>
      </c>
      <c r="O4" s="128"/>
      <c r="P4" s="105"/>
      <c r="Q4" s="108"/>
      <c r="R4" s="105"/>
      <c r="S4" s="108"/>
      <c r="T4" s="108"/>
      <c r="U4" s="108"/>
      <c r="V4" s="108"/>
      <c r="W4" s="108"/>
      <c r="X4" s="108"/>
      <c r="Y4" s="108"/>
      <c r="Z4" s="129"/>
      <c r="AA4" s="108"/>
      <c r="AB4" s="108"/>
      <c r="AC4" s="108"/>
      <c r="AD4" s="108"/>
      <c r="AE4" s="108"/>
      <c r="AF4" s="108"/>
      <c r="AG4" s="108"/>
      <c r="AH4" s="108"/>
      <c r="AI4" s="108"/>
      <c r="AJ4" s="108"/>
      <c r="AK4" s="108"/>
    </row>
    <row r="5" spans="1:37" ht="15" customHeight="1" x14ac:dyDescent="0.25">
      <c r="A5" s="232"/>
      <c r="B5" s="226"/>
      <c r="C5" s="60">
        <v>68</v>
      </c>
      <c r="D5" s="61" t="s">
        <v>86</v>
      </c>
      <c r="E5" s="125" t="s">
        <v>237</v>
      </c>
      <c r="F5" s="125" t="s">
        <v>331</v>
      </c>
      <c r="G5" s="125" t="s">
        <v>248</v>
      </c>
      <c r="H5" s="125" t="s">
        <v>31</v>
      </c>
      <c r="I5" s="51">
        <v>20</v>
      </c>
      <c r="J5" s="51">
        <v>30</v>
      </c>
      <c r="K5" s="126">
        <v>1.69</v>
      </c>
      <c r="L5" s="127">
        <v>500</v>
      </c>
      <c r="M5" s="89">
        <f t="shared" si="0"/>
        <v>500</v>
      </c>
      <c r="N5" s="49" t="str">
        <f t="shared" ref="N5:N68" si="1">IF(M5&lt;0,"ATENÇÃO","OK")</f>
        <v>OK</v>
      </c>
      <c r="O5" s="128"/>
      <c r="P5" s="105"/>
      <c r="Q5" s="108"/>
      <c r="R5" s="105"/>
      <c r="S5" s="108"/>
      <c r="T5" s="108"/>
      <c r="U5" s="108"/>
      <c r="V5" s="108"/>
      <c r="W5" s="108"/>
      <c r="X5" s="108"/>
      <c r="Y5" s="108"/>
      <c r="Z5" s="129"/>
      <c r="AA5" s="108"/>
      <c r="AB5" s="108"/>
      <c r="AC5" s="108"/>
      <c r="AD5" s="108"/>
      <c r="AE5" s="108"/>
      <c r="AF5" s="108"/>
      <c r="AG5" s="108"/>
      <c r="AH5" s="108"/>
      <c r="AI5" s="108"/>
      <c r="AJ5" s="108"/>
      <c r="AK5" s="108"/>
    </row>
    <row r="6" spans="1:37" ht="15" customHeight="1" x14ac:dyDescent="0.25">
      <c r="A6" s="232"/>
      <c r="B6" s="226"/>
      <c r="C6" s="57">
        <v>69</v>
      </c>
      <c r="D6" s="62" t="s">
        <v>87</v>
      </c>
      <c r="E6" s="125" t="s">
        <v>237</v>
      </c>
      <c r="F6" s="125" t="s">
        <v>331</v>
      </c>
      <c r="G6" s="125" t="s">
        <v>248</v>
      </c>
      <c r="H6" s="51" t="s">
        <v>31</v>
      </c>
      <c r="I6" s="51">
        <v>20</v>
      </c>
      <c r="J6" s="51">
        <v>30</v>
      </c>
      <c r="K6" s="126">
        <v>1.23</v>
      </c>
      <c r="L6" s="127">
        <v>500</v>
      </c>
      <c r="M6" s="89">
        <f t="shared" si="0"/>
        <v>500</v>
      </c>
      <c r="N6" s="49" t="str">
        <f t="shared" si="1"/>
        <v>OK</v>
      </c>
      <c r="O6" s="128"/>
      <c r="P6" s="105"/>
      <c r="Q6" s="108"/>
      <c r="R6" s="105"/>
      <c r="S6" s="108"/>
      <c r="T6" s="108"/>
      <c r="U6" s="108"/>
      <c r="V6" s="108"/>
      <c r="W6" s="108"/>
      <c r="X6" s="108"/>
      <c r="Y6" s="108"/>
      <c r="Z6" s="129"/>
      <c r="AA6" s="108"/>
      <c r="AB6" s="108"/>
      <c r="AC6" s="108"/>
      <c r="AD6" s="108"/>
      <c r="AE6" s="108"/>
      <c r="AF6" s="108"/>
      <c r="AG6" s="108"/>
      <c r="AH6" s="108"/>
      <c r="AI6" s="108"/>
      <c r="AJ6" s="108"/>
      <c r="AK6" s="108"/>
    </row>
    <row r="7" spans="1:37" ht="15" customHeight="1" x14ac:dyDescent="0.25">
      <c r="A7" s="232"/>
      <c r="B7" s="226"/>
      <c r="C7" s="60">
        <v>70</v>
      </c>
      <c r="D7" s="61" t="s">
        <v>88</v>
      </c>
      <c r="E7" s="125" t="s">
        <v>237</v>
      </c>
      <c r="F7" s="125" t="s">
        <v>331</v>
      </c>
      <c r="G7" s="125" t="s">
        <v>248</v>
      </c>
      <c r="H7" s="125" t="s">
        <v>31</v>
      </c>
      <c r="I7" s="51">
        <v>20</v>
      </c>
      <c r="J7" s="51">
        <v>30</v>
      </c>
      <c r="K7" s="126">
        <v>1.67</v>
      </c>
      <c r="L7" s="127">
        <v>500</v>
      </c>
      <c r="M7" s="89">
        <f t="shared" si="0"/>
        <v>500</v>
      </c>
      <c r="N7" s="49" t="str">
        <f t="shared" si="1"/>
        <v>OK</v>
      </c>
      <c r="O7" s="128"/>
      <c r="P7" s="105"/>
      <c r="Q7" s="108"/>
      <c r="R7" s="105"/>
      <c r="S7" s="108"/>
      <c r="T7" s="108"/>
      <c r="U7" s="108"/>
      <c r="V7" s="108"/>
      <c r="W7" s="108"/>
      <c r="X7" s="108"/>
      <c r="Y7" s="108"/>
      <c r="Z7" s="129"/>
      <c r="AA7" s="108"/>
      <c r="AB7" s="108"/>
      <c r="AC7" s="108"/>
      <c r="AD7" s="108"/>
      <c r="AE7" s="108"/>
      <c r="AF7" s="108"/>
      <c r="AG7" s="108"/>
      <c r="AH7" s="108"/>
      <c r="AI7" s="108"/>
      <c r="AJ7" s="108"/>
      <c r="AK7" s="108"/>
    </row>
    <row r="8" spans="1:37" ht="15" customHeight="1" x14ac:dyDescent="0.25">
      <c r="A8" s="232"/>
      <c r="B8" s="226"/>
      <c r="C8" s="60">
        <v>71</v>
      </c>
      <c r="D8" s="62" t="s">
        <v>89</v>
      </c>
      <c r="E8" s="125" t="s">
        <v>237</v>
      </c>
      <c r="F8" s="125" t="s">
        <v>331</v>
      </c>
      <c r="G8" s="125" t="s">
        <v>248</v>
      </c>
      <c r="H8" s="59" t="s">
        <v>31</v>
      </c>
      <c r="I8" s="51">
        <v>20</v>
      </c>
      <c r="J8" s="51">
        <v>30</v>
      </c>
      <c r="K8" s="126">
        <v>1.7</v>
      </c>
      <c r="L8" s="127">
        <v>500</v>
      </c>
      <c r="M8" s="89">
        <f t="shared" si="0"/>
        <v>500</v>
      </c>
      <c r="N8" s="49" t="str">
        <f t="shared" si="1"/>
        <v>OK</v>
      </c>
      <c r="O8" s="128"/>
      <c r="P8" s="105"/>
      <c r="Q8" s="108"/>
      <c r="R8" s="105"/>
      <c r="S8" s="108"/>
      <c r="T8" s="108"/>
      <c r="U8" s="108"/>
      <c r="V8" s="108"/>
      <c r="W8" s="108"/>
      <c r="X8" s="108"/>
      <c r="Y8" s="108"/>
      <c r="Z8" s="129"/>
      <c r="AA8" s="108"/>
      <c r="AB8" s="108"/>
      <c r="AC8" s="108"/>
      <c r="AD8" s="108"/>
      <c r="AE8" s="108"/>
      <c r="AF8" s="108"/>
      <c r="AG8" s="108"/>
      <c r="AH8" s="108"/>
      <c r="AI8" s="108"/>
      <c r="AJ8" s="108"/>
      <c r="AK8" s="108"/>
    </row>
    <row r="9" spans="1:37" ht="15" customHeight="1" x14ac:dyDescent="0.25">
      <c r="A9" s="232"/>
      <c r="B9" s="226"/>
      <c r="C9" s="60">
        <v>72</v>
      </c>
      <c r="D9" s="62" t="s">
        <v>90</v>
      </c>
      <c r="E9" s="125" t="s">
        <v>237</v>
      </c>
      <c r="F9" s="125" t="s">
        <v>331</v>
      </c>
      <c r="G9" s="125" t="s">
        <v>248</v>
      </c>
      <c r="H9" s="59" t="s">
        <v>31</v>
      </c>
      <c r="I9" s="51">
        <v>20</v>
      </c>
      <c r="J9" s="51">
        <v>30</v>
      </c>
      <c r="K9" s="126">
        <v>1.38</v>
      </c>
      <c r="L9" s="127">
        <v>500</v>
      </c>
      <c r="M9" s="89">
        <f t="shared" si="0"/>
        <v>500</v>
      </c>
      <c r="N9" s="49" t="str">
        <f t="shared" si="1"/>
        <v>OK</v>
      </c>
      <c r="O9" s="128"/>
      <c r="P9" s="105"/>
      <c r="Q9" s="108"/>
      <c r="R9" s="105"/>
      <c r="S9" s="108"/>
      <c r="T9" s="108"/>
      <c r="U9" s="108"/>
      <c r="V9" s="108"/>
      <c r="W9" s="108"/>
      <c r="X9" s="108"/>
      <c r="Y9" s="108"/>
      <c r="Z9" s="129"/>
      <c r="AA9" s="108"/>
      <c r="AB9" s="108"/>
      <c r="AC9" s="108"/>
      <c r="AD9" s="108"/>
      <c r="AE9" s="108"/>
      <c r="AF9" s="108"/>
      <c r="AG9" s="108"/>
      <c r="AH9" s="108"/>
      <c r="AI9" s="108"/>
      <c r="AJ9" s="108"/>
      <c r="AK9" s="108"/>
    </row>
    <row r="10" spans="1:37" ht="15" customHeight="1" x14ac:dyDescent="0.25">
      <c r="A10" s="232"/>
      <c r="B10" s="226"/>
      <c r="C10" s="60">
        <v>73</v>
      </c>
      <c r="D10" s="62" t="s">
        <v>91</v>
      </c>
      <c r="E10" s="125" t="s">
        <v>237</v>
      </c>
      <c r="F10" s="125" t="s">
        <v>331</v>
      </c>
      <c r="G10" s="125" t="s">
        <v>248</v>
      </c>
      <c r="H10" s="59" t="s">
        <v>31</v>
      </c>
      <c r="I10" s="51">
        <v>20</v>
      </c>
      <c r="J10" s="51">
        <v>30</v>
      </c>
      <c r="K10" s="126">
        <v>1.67</v>
      </c>
      <c r="L10" s="127">
        <v>500</v>
      </c>
      <c r="M10" s="89">
        <f t="shared" si="0"/>
        <v>450</v>
      </c>
      <c r="N10" s="49" t="str">
        <f t="shared" si="1"/>
        <v>OK</v>
      </c>
      <c r="O10" s="128"/>
      <c r="P10" s="105"/>
      <c r="Q10" s="108"/>
      <c r="R10" s="105">
        <v>50</v>
      </c>
      <c r="S10" s="108"/>
      <c r="T10" s="108"/>
      <c r="U10" s="108"/>
      <c r="V10" s="108"/>
      <c r="W10" s="108"/>
      <c r="X10" s="108"/>
      <c r="Y10" s="108"/>
      <c r="Z10" s="129"/>
      <c r="AA10" s="108"/>
      <c r="AB10" s="108"/>
      <c r="AC10" s="108"/>
      <c r="AD10" s="108"/>
      <c r="AE10" s="108"/>
      <c r="AF10" s="108"/>
      <c r="AG10" s="108"/>
      <c r="AH10" s="108"/>
      <c r="AI10" s="108"/>
      <c r="AJ10" s="108"/>
      <c r="AK10" s="108"/>
    </row>
    <row r="11" spans="1:37" ht="14.25" customHeight="1" x14ac:dyDescent="0.25">
      <c r="A11" s="232"/>
      <c r="B11" s="226"/>
      <c r="C11" s="57">
        <v>74</v>
      </c>
      <c r="D11" s="62" t="s">
        <v>92</v>
      </c>
      <c r="E11" s="51" t="s">
        <v>237</v>
      </c>
      <c r="F11" s="51" t="s">
        <v>331</v>
      </c>
      <c r="G11" s="125" t="s">
        <v>248</v>
      </c>
      <c r="H11" s="51" t="s">
        <v>240</v>
      </c>
      <c r="I11" s="51">
        <v>20</v>
      </c>
      <c r="J11" s="51">
        <v>30</v>
      </c>
      <c r="K11" s="126">
        <v>2.2799999999999998</v>
      </c>
      <c r="L11" s="127">
        <v>500</v>
      </c>
      <c r="M11" s="89">
        <f t="shared" si="0"/>
        <v>405</v>
      </c>
      <c r="N11" s="49" t="str">
        <f t="shared" si="1"/>
        <v>OK</v>
      </c>
      <c r="O11" s="128">
        <v>95</v>
      </c>
      <c r="P11" s="105"/>
      <c r="Q11" s="108"/>
      <c r="R11" s="105"/>
      <c r="S11" s="108"/>
      <c r="T11" s="108"/>
      <c r="U11" s="108"/>
      <c r="V11" s="108"/>
      <c r="W11" s="108"/>
      <c r="X11" s="108"/>
      <c r="Y11" s="108"/>
      <c r="Z11" s="129"/>
      <c r="AA11" s="108"/>
      <c r="AB11" s="108"/>
      <c r="AC11" s="108"/>
      <c r="AD11" s="108"/>
      <c r="AE11" s="108"/>
      <c r="AF11" s="108"/>
      <c r="AG11" s="108"/>
      <c r="AH11" s="108"/>
      <c r="AI11" s="108"/>
      <c r="AJ11" s="108"/>
      <c r="AK11" s="108"/>
    </row>
    <row r="12" spans="1:37" ht="15" customHeight="1" x14ac:dyDescent="0.25">
      <c r="A12" s="232"/>
      <c r="B12" s="226"/>
      <c r="C12" s="60">
        <v>75</v>
      </c>
      <c r="D12" s="62" t="s">
        <v>42</v>
      </c>
      <c r="E12" s="51" t="s">
        <v>235</v>
      </c>
      <c r="F12" s="51" t="s">
        <v>331</v>
      </c>
      <c r="G12" s="125" t="s">
        <v>248</v>
      </c>
      <c r="H12" s="51" t="s">
        <v>31</v>
      </c>
      <c r="I12" s="51">
        <v>20</v>
      </c>
      <c r="J12" s="51">
        <v>30</v>
      </c>
      <c r="K12" s="126">
        <v>0.93</v>
      </c>
      <c r="L12" s="127">
        <v>500</v>
      </c>
      <c r="M12" s="89">
        <f t="shared" si="0"/>
        <v>500</v>
      </c>
      <c r="N12" s="49" t="str">
        <f t="shared" si="1"/>
        <v>OK</v>
      </c>
      <c r="O12" s="128"/>
      <c r="P12" s="105"/>
      <c r="Q12" s="108"/>
      <c r="R12" s="105"/>
      <c r="S12" s="108"/>
      <c r="T12" s="108"/>
      <c r="U12" s="108"/>
      <c r="V12" s="108"/>
      <c r="W12" s="108"/>
      <c r="X12" s="108"/>
      <c r="Y12" s="108"/>
      <c r="Z12" s="129"/>
      <c r="AA12" s="108"/>
      <c r="AB12" s="108"/>
      <c r="AC12" s="108"/>
      <c r="AD12" s="108"/>
      <c r="AE12" s="108"/>
      <c r="AF12" s="108"/>
      <c r="AG12" s="108"/>
      <c r="AH12" s="108"/>
      <c r="AI12" s="108"/>
      <c r="AJ12" s="108"/>
      <c r="AK12" s="108"/>
    </row>
    <row r="13" spans="1:37" ht="15" customHeight="1" x14ac:dyDescent="0.25">
      <c r="A13" s="232"/>
      <c r="B13" s="226"/>
      <c r="C13" s="60">
        <v>76</v>
      </c>
      <c r="D13" s="62" t="s">
        <v>43</v>
      </c>
      <c r="E13" s="51" t="s">
        <v>235</v>
      </c>
      <c r="F13" s="51" t="s">
        <v>331</v>
      </c>
      <c r="G13" s="125" t="s">
        <v>248</v>
      </c>
      <c r="H13" s="51" t="s">
        <v>31</v>
      </c>
      <c r="I13" s="51">
        <v>20</v>
      </c>
      <c r="J13" s="51">
        <v>30</v>
      </c>
      <c r="K13" s="126">
        <v>1.07</v>
      </c>
      <c r="L13" s="127">
        <v>500</v>
      </c>
      <c r="M13" s="89">
        <f t="shared" si="0"/>
        <v>450</v>
      </c>
      <c r="N13" s="49" t="str">
        <f t="shared" si="1"/>
        <v>OK</v>
      </c>
      <c r="O13" s="128"/>
      <c r="P13" s="105"/>
      <c r="Q13" s="108"/>
      <c r="R13" s="105">
        <v>50</v>
      </c>
      <c r="S13" s="108"/>
      <c r="T13" s="108"/>
      <c r="U13" s="108"/>
      <c r="V13" s="108"/>
      <c r="W13" s="108"/>
      <c r="X13" s="108"/>
      <c r="Y13" s="108"/>
      <c r="Z13" s="129"/>
      <c r="AA13" s="108"/>
      <c r="AB13" s="108"/>
      <c r="AC13" s="108"/>
      <c r="AD13" s="108"/>
      <c r="AE13" s="108"/>
      <c r="AF13" s="108"/>
      <c r="AG13" s="108"/>
      <c r="AH13" s="108"/>
      <c r="AI13" s="108"/>
      <c r="AJ13" s="108"/>
      <c r="AK13" s="108"/>
    </row>
    <row r="14" spans="1:37" ht="15" customHeight="1" x14ac:dyDescent="0.25">
      <c r="A14" s="232"/>
      <c r="B14" s="226"/>
      <c r="C14" s="60">
        <v>77</v>
      </c>
      <c r="D14" s="62" t="s">
        <v>44</v>
      </c>
      <c r="E14" s="51" t="s">
        <v>235</v>
      </c>
      <c r="F14" s="51" t="s">
        <v>331</v>
      </c>
      <c r="G14" s="125" t="s">
        <v>248</v>
      </c>
      <c r="H14" s="51" t="s">
        <v>31</v>
      </c>
      <c r="I14" s="51">
        <v>20</v>
      </c>
      <c r="J14" s="51">
        <v>30</v>
      </c>
      <c r="K14" s="126">
        <v>1.26</v>
      </c>
      <c r="L14" s="127">
        <v>500</v>
      </c>
      <c r="M14" s="89">
        <f t="shared" si="0"/>
        <v>500</v>
      </c>
      <c r="N14" s="49" t="str">
        <f t="shared" si="1"/>
        <v>OK</v>
      </c>
      <c r="O14" s="128"/>
      <c r="P14" s="105"/>
      <c r="Q14" s="108"/>
      <c r="R14" s="105"/>
      <c r="S14" s="108"/>
      <c r="T14" s="108"/>
      <c r="U14" s="108"/>
      <c r="V14" s="108"/>
      <c r="W14" s="108"/>
      <c r="X14" s="108"/>
      <c r="Y14" s="108"/>
      <c r="Z14" s="129"/>
      <c r="AA14" s="108"/>
      <c r="AB14" s="108"/>
      <c r="AC14" s="108"/>
      <c r="AD14" s="108"/>
      <c r="AE14" s="108"/>
      <c r="AF14" s="108"/>
      <c r="AG14" s="108"/>
      <c r="AH14" s="108"/>
      <c r="AI14" s="108"/>
      <c r="AJ14" s="108"/>
      <c r="AK14" s="108"/>
    </row>
    <row r="15" spans="1:37" ht="15" customHeight="1" x14ac:dyDescent="0.25">
      <c r="A15" s="232"/>
      <c r="B15" s="226"/>
      <c r="C15" s="60">
        <v>78</v>
      </c>
      <c r="D15" s="61" t="s">
        <v>93</v>
      </c>
      <c r="E15" s="125" t="s">
        <v>237</v>
      </c>
      <c r="F15" s="125" t="s">
        <v>259</v>
      </c>
      <c r="G15" s="125" t="s">
        <v>469</v>
      </c>
      <c r="H15" s="125" t="s">
        <v>240</v>
      </c>
      <c r="I15" s="51">
        <v>20</v>
      </c>
      <c r="J15" s="51">
        <v>30</v>
      </c>
      <c r="K15" s="126">
        <v>0.08</v>
      </c>
      <c r="L15" s="127"/>
      <c r="M15" s="89">
        <f t="shared" si="0"/>
        <v>0</v>
      </c>
      <c r="N15" s="49" t="str">
        <f t="shared" si="1"/>
        <v>OK</v>
      </c>
      <c r="O15" s="128"/>
      <c r="P15" s="105"/>
      <c r="Q15" s="108"/>
      <c r="R15" s="105"/>
      <c r="S15" s="108"/>
      <c r="T15" s="108"/>
      <c r="U15" s="108"/>
      <c r="V15" s="108"/>
      <c r="W15" s="108"/>
      <c r="X15" s="108"/>
      <c r="Y15" s="108"/>
      <c r="Z15" s="129"/>
      <c r="AA15" s="108"/>
      <c r="AB15" s="108"/>
      <c r="AC15" s="108"/>
      <c r="AD15" s="108"/>
      <c r="AE15" s="108"/>
      <c r="AF15" s="108"/>
      <c r="AG15" s="108"/>
      <c r="AH15" s="108"/>
      <c r="AI15" s="108"/>
      <c r="AJ15" s="108"/>
      <c r="AK15" s="108"/>
    </row>
    <row r="16" spans="1:37" ht="15" customHeight="1" x14ac:dyDescent="0.25">
      <c r="A16" s="232"/>
      <c r="B16" s="226"/>
      <c r="C16" s="57">
        <v>79</v>
      </c>
      <c r="D16" s="61" t="s">
        <v>94</v>
      </c>
      <c r="E16" s="125" t="s">
        <v>237</v>
      </c>
      <c r="F16" s="125" t="s">
        <v>259</v>
      </c>
      <c r="G16" s="125" t="s">
        <v>469</v>
      </c>
      <c r="H16" s="125" t="s">
        <v>242</v>
      </c>
      <c r="I16" s="51">
        <v>20</v>
      </c>
      <c r="J16" s="51">
        <v>30</v>
      </c>
      <c r="K16" s="126">
        <v>7.75</v>
      </c>
      <c r="L16" s="127"/>
      <c r="M16" s="89">
        <f t="shared" si="0"/>
        <v>0</v>
      </c>
      <c r="N16" s="49" t="str">
        <f t="shared" si="1"/>
        <v>OK</v>
      </c>
      <c r="O16" s="128"/>
      <c r="P16" s="105"/>
      <c r="Q16" s="108"/>
      <c r="R16" s="105"/>
      <c r="S16" s="108"/>
      <c r="T16" s="108"/>
      <c r="U16" s="108"/>
      <c r="V16" s="108"/>
      <c r="W16" s="108"/>
      <c r="X16" s="108"/>
      <c r="Y16" s="108"/>
      <c r="Z16" s="129"/>
      <c r="AA16" s="108"/>
      <c r="AB16" s="108"/>
      <c r="AC16" s="108"/>
      <c r="AD16" s="108"/>
      <c r="AE16" s="108"/>
      <c r="AF16" s="108"/>
      <c r="AG16" s="108"/>
      <c r="AH16" s="108"/>
      <c r="AI16" s="108"/>
      <c r="AJ16" s="108"/>
      <c r="AK16" s="108"/>
    </row>
    <row r="17" spans="1:37" ht="15" customHeight="1" x14ac:dyDescent="0.25">
      <c r="A17" s="232"/>
      <c r="B17" s="226"/>
      <c r="C17" s="60">
        <v>80</v>
      </c>
      <c r="D17" s="61" t="s">
        <v>392</v>
      </c>
      <c r="E17" s="125" t="s">
        <v>237</v>
      </c>
      <c r="F17" s="125" t="s">
        <v>470</v>
      </c>
      <c r="G17" s="125" t="s">
        <v>250</v>
      </c>
      <c r="H17" s="125" t="s">
        <v>240</v>
      </c>
      <c r="I17" s="51">
        <v>20</v>
      </c>
      <c r="J17" s="51">
        <v>30</v>
      </c>
      <c r="K17" s="126">
        <v>12.85</v>
      </c>
      <c r="L17" s="127"/>
      <c r="M17" s="89">
        <f t="shared" si="0"/>
        <v>0</v>
      </c>
      <c r="N17" s="49" t="str">
        <f t="shared" si="1"/>
        <v>OK</v>
      </c>
      <c r="O17" s="128"/>
      <c r="P17" s="105"/>
      <c r="Q17" s="108"/>
      <c r="R17" s="105"/>
      <c r="S17" s="108"/>
      <c r="T17" s="108"/>
      <c r="U17" s="108"/>
      <c r="V17" s="108"/>
      <c r="W17" s="108"/>
      <c r="X17" s="108"/>
      <c r="Y17" s="108"/>
      <c r="Z17" s="129"/>
      <c r="AA17" s="108"/>
      <c r="AB17" s="108"/>
      <c r="AC17" s="108"/>
      <c r="AD17" s="108"/>
      <c r="AE17" s="108"/>
      <c r="AF17" s="108"/>
      <c r="AG17" s="108"/>
      <c r="AH17" s="108"/>
      <c r="AI17" s="108"/>
      <c r="AJ17" s="108"/>
      <c r="AK17" s="108"/>
    </row>
    <row r="18" spans="1:37" ht="15" customHeight="1" x14ac:dyDescent="0.25">
      <c r="A18" s="232"/>
      <c r="B18" s="226"/>
      <c r="C18" s="60">
        <v>81</v>
      </c>
      <c r="D18" s="61" t="s">
        <v>95</v>
      </c>
      <c r="E18" s="125" t="s">
        <v>235</v>
      </c>
      <c r="F18" s="125" t="s">
        <v>342</v>
      </c>
      <c r="G18" s="125" t="s">
        <v>332</v>
      </c>
      <c r="H18" s="125" t="s">
        <v>240</v>
      </c>
      <c r="I18" s="51">
        <v>20</v>
      </c>
      <c r="J18" s="51">
        <v>30</v>
      </c>
      <c r="K18" s="126">
        <v>8.36</v>
      </c>
      <c r="L18" s="127"/>
      <c r="M18" s="89">
        <f t="shared" si="0"/>
        <v>0</v>
      </c>
      <c r="N18" s="49" t="str">
        <f t="shared" si="1"/>
        <v>OK</v>
      </c>
      <c r="O18" s="128"/>
      <c r="P18" s="105"/>
      <c r="Q18" s="108"/>
      <c r="R18" s="105"/>
      <c r="S18" s="108"/>
      <c r="T18" s="108"/>
      <c r="U18" s="108"/>
      <c r="V18" s="108"/>
      <c r="W18" s="108"/>
      <c r="X18" s="108"/>
      <c r="Y18" s="108"/>
      <c r="Z18" s="129"/>
      <c r="AA18" s="108"/>
      <c r="AB18" s="108"/>
      <c r="AC18" s="108"/>
      <c r="AD18" s="108"/>
      <c r="AE18" s="108"/>
      <c r="AF18" s="108"/>
      <c r="AG18" s="108"/>
      <c r="AH18" s="108"/>
      <c r="AI18" s="108"/>
      <c r="AJ18" s="108"/>
      <c r="AK18" s="108"/>
    </row>
    <row r="19" spans="1:37" ht="15" customHeight="1" x14ac:dyDescent="0.25">
      <c r="A19" s="232"/>
      <c r="B19" s="226"/>
      <c r="C19" s="60">
        <v>82</v>
      </c>
      <c r="D19" s="61" t="s">
        <v>96</v>
      </c>
      <c r="E19" s="125" t="s">
        <v>237</v>
      </c>
      <c r="F19" s="125" t="s">
        <v>471</v>
      </c>
      <c r="G19" s="125" t="s">
        <v>472</v>
      </c>
      <c r="H19" s="125" t="s">
        <v>242</v>
      </c>
      <c r="I19" s="51">
        <v>20</v>
      </c>
      <c r="J19" s="51">
        <v>30</v>
      </c>
      <c r="K19" s="126">
        <v>10.67</v>
      </c>
      <c r="L19" s="127">
        <v>1000</v>
      </c>
      <c r="M19" s="89">
        <f t="shared" si="0"/>
        <v>1000</v>
      </c>
      <c r="N19" s="49" t="str">
        <f t="shared" si="1"/>
        <v>OK</v>
      </c>
      <c r="O19" s="128"/>
      <c r="P19" s="105"/>
      <c r="Q19" s="108"/>
      <c r="R19" s="105"/>
      <c r="S19" s="108"/>
      <c r="T19" s="108"/>
      <c r="U19" s="108"/>
      <c r="V19" s="108"/>
      <c r="W19" s="108"/>
      <c r="X19" s="108"/>
      <c r="Y19" s="108"/>
      <c r="Z19" s="129"/>
      <c r="AA19" s="108"/>
      <c r="AB19" s="108"/>
      <c r="AC19" s="108"/>
      <c r="AD19" s="108"/>
      <c r="AE19" s="108"/>
      <c r="AF19" s="108"/>
      <c r="AG19" s="108"/>
      <c r="AH19" s="108"/>
      <c r="AI19" s="108"/>
      <c r="AJ19" s="108"/>
      <c r="AK19" s="108"/>
    </row>
    <row r="20" spans="1:37" ht="15" customHeight="1" x14ac:dyDescent="0.25">
      <c r="A20" s="232"/>
      <c r="B20" s="226"/>
      <c r="C20" s="60">
        <v>83</v>
      </c>
      <c r="D20" s="61" t="s">
        <v>97</v>
      </c>
      <c r="E20" s="125" t="s">
        <v>235</v>
      </c>
      <c r="F20" s="125" t="s">
        <v>342</v>
      </c>
      <c r="G20" s="125" t="s">
        <v>332</v>
      </c>
      <c r="H20" s="125" t="s">
        <v>240</v>
      </c>
      <c r="I20" s="51">
        <v>20</v>
      </c>
      <c r="J20" s="51">
        <v>30</v>
      </c>
      <c r="K20" s="126">
        <v>1.48</v>
      </c>
      <c r="L20" s="127"/>
      <c r="M20" s="89">
        <f t="shared" si="0"/>
        <v>0</v>
      </c>
      <c r="N20" s="49" t="str">
        <f t="shared" si="1"/>
        <v>OK</v>
      </c>
      <c r="O20" s="128"/>
      <c r="P20" s="105"/>
      <c r="Q20" s="108"/>
      <c r="R20" s="105"/>
      <c r="S20" s="108"/>
      <c r="T20" s="108"/>
      <c r="U20" s="108"/>
      <c r="V20" s="108"/>
      <c r="W20" s="108"/>
      <c r="X20" s="108"/>
      <c r="Y20" s="108"/>
      <c r="Z20" s="129"/>
      <c r="AA20" s="108"/>
      <c r="AB20" s="108"/>
      <c r="AC20" s="108"/>
      <c r="AD20" s="108"/>
      <c r="AE20" s="108"/>
      <c r="AF20" s="108"/>
      <c r="AG20" s="108"/>
      <c r="AH20" s="108"/>
      <c r="AI20" s="108"/>
      <c r="AJ20" s="108"/>
      <c r="AK20" s="108"/>
    </row>
    <row r="21" spans="1:37" ht="15" customHeight="1" x14ac:dyDescent="0.25">
      <c r="A21" s="232"/>
      <c r="B21" s="226"/>
      <c r="C21" s="57">
        <v>84</v>
      </c>
      <c r="D21" s="62" t="s">
        <v>98</v>
      </c>
      <c r="E21" s="125" t="s">
        <v>235</v>
      </c>
      <c r="F21" s="125" t="s">
        <v>473</v>
      </c>
      <c r="G21" s="56" t="s">
        <v>333</v>
      </c>
      <c r="H21" s="51" t="s">
        <v>240</v>
      </c>
      <c r="I21" s="51">
        <v>20</v>
      </c>
      <c r="J21" s="51">
        <v>30</v>
      </c>
      <c r="K21" s="126">
        <v>26.67</v>
      </c>
      <c r="L21" s="127"/>
      <c r="M21" s="89">
        <f t="shared" si="0"/>
        <v>0</v>
      </c>
      <c r="N21" s="49" t="str">
        <f t="shared" si="1"/>
        <v>OK</v>
      </c>
      <c r="O21" s="128"/>
      <c r="P21" s="105"/>
      <c r="Q21" s="108"/>
      <c r="R21" s="105"/>
      <c r="S21" s="108"/>
      <c r="T21" s="108"/>
      <c r="U21" s="108"/>
      <c r="V21" s="108"/>
      <c r="W21" s="108"/>
      <c r="X21" s="108"/>
      <c r="Y21" s="108"/>
      <c r="Z21" s="129"/>
      <c r="AA21" s="108"/>
      <c r="AB21" s="108"/>
      <c r="AC21" s="108"/>
      <c r="AD21" s="108"/>
      <c r="AE21" s="108"/>
      <c r="AF21" s="108"/>
      <c r="AG21" s="108"/>
      <c r="AH21" s="108"/>
      <c r="AI21" s="108"/>
      <c r="AJ21" s="108"/>
      <c r="AK21" s="108"/>
    </row>
    <row r="22" spans="1:37" ht="15" customHeight="1" x14ac:dyDescent="0.25">
      <c r="A22" s="232"/>
      <c r="B22" s="226"/>
      <c r="C22" s="60">
        <v>85</v>
      </c>
      <c r="D22" s="61" t="s">
        <v>32</v>
      </c>
      <c r="E22" s="125" t="s">
        <v>235</v>
      </c>
      <c r="F22" s="125" t="s">
        <v>474</v>
      </c>
      <c r="G22" s="56" t="s">
        <v>333</v>
      </c>
      <c r="H22" s="125" t="s">
        <v>31</v>
      </c>
      <c r="I22" s="51">
        <v>20</v>
      </c>
      <c r="J22" s="51">
        <v>30</v>
      </c>
      <c r="K22" s="126">
        <v>34.799999999999997</v>
      </c>
      <c r="L22" s="127"/>
      <c r="M22" s="89">
        <f t="shared" si="0"/>
        <v>0</v>
      </c>
      <c r="N22" s="49" t="str">
        <f t="shared" si="1"/>
        <v>OK</v>
      </c>
      <c r="O22" s="128"/>
      <c r="P22" s="105"/>
      <c r="Q22" s="108"/>
      <c r="R22" s="105"/>
      <c r="S22" s="108"/>
      <c r="T22" s="108"/>
      <c r="U22" s="108"/>
      <c r="V22" s="108"/>
      <c r="W22" s="108"/>
      <c r="X22" s="108"/>
      <c r="Y22" s="108"/>
      <c r="Z22" s="129"/>
      <c r="AA22" s="108"/>
      <c r="AB22" s="108"/>
      <c r="AC22" s="108"/>
      <c r="AD22" s="108"/>
      <c r="AE22" s="108"/>
      <c r="AF22" s="108"/>
      <c r="AG22" s="108"/>
      <c r="AH22" s="108"/>
      <c r="AI22" s="108"/>
      <c r="AJ22" s="108"/>
      <c r="AK22" s="108"/>
    </row>
    <row r="23" spans="1:37" ht="15" customHeight="1" x14ac:dyDescent="0.25">
      <c r="A23" s="232"/>
      <c r="B23" s="226"/>
      <c r="C23" s="60">
        <v>86</v>
      </c>
      <c r="D23" s="61" t="s">
        <v>58</v>
      </c>
      <c r="E23" s="125" t="s">
        <v>235</v>
      </c>
      <c r="F23" s="125" t="s">
        <v>375</v>
      </c>
      <c r="G23" s="56" t="s">
        <v>475</v>
      </c>
      <c r="H23" s="125" t="s">
        <v>31</v>
      </c>
      <c r="I23" s="51">
        <v>20</v>
      </c>
      <c r="J23" s="51">
        <v>30</v>
      </c>
      <c r="K23" s="126">
        <v>26.86</v>
      </c>
      <c r="L23" s="127"/>
      <c r="M23" s="89">
        <f t="shared" si="0"/>
        <v>0</v>
      </c>
      <c r="N23" s="49" t="str">
        <f t="shared" si="1"/>
        <v>OK</v>
      </c>
      <c r="O23" s="128"/>
      <c r="P23" s="105"/>
      <c r="Q23" s="108"/>
      <c r="R23" s="105"/>
      <c r="S23" s="108"/>
      <c r="T23" s="108"/>
      <c r="U23" s="108"/>
      <c r="V23" s="108"/>
      <c r="W23" s="108"/>
      <c r="X23" s="108"/>
      <c r="Y23" s="108"/>
      <c r="Z23" s="129"/>
      <c r="AA23" s="108"/>
      <c r="AB23" s="108"/>
      <c r="AC23" s="108"/>
      <c r="AD23" s="108"/>
      <c r="AE23" s="108"/>
      <c r="AF23" s="108"/>
      <c r="AG23" s="108"/>
      <c r="AH23" s="108"/>
      <c r="AI23" s="108"/>
      <c r="AJ23" s="108"/>
      <c r="AK23" s="108"/>
    </row>
    <row r="24" spans="1:37" ht="15" customHeight="1" x14ac:dyDescent="0.25">
      <c r="A24" s="232"/>
      <c r="B24" s="226"/>
      <c r="C24" s="60">
        <v>87</v>
      </c>
      <c r="D24" s="61" t="s">
        <v>99</v>
      </c>
      <c r="E24" s="125" t="s">
        <v>237</v>
      </c>
      <c r="F24" s="125" t="s">
        <v>334</v>
      </c>
      <c r="G24" s="56" t="s">
        <v>476</v>
      </c>
      <c r="H24" s="125" t="s">
        <v>240</v>
      </c>
      <c r="I24" s="51">
        <v>20</v>
      </c>
      <c r="J24" s="51">
        <v>30</v>
      </c>
      <c r="K24" s="126">
        <v>26.73</v>
      </c>
      <c r="L24" s="127">
        <v>30</v>
      </c>
      <c r="M24" s="89">
        <f t="shared" si="0"/>
        <v>30</v>
      </c>
      <c r="N24" s="49" t="str">
        <f t="shared" si="1"/>
        <v>OK</v>
      </c>
      <c r="O24" s="128"/>
      <c r="P24" s="105"/>
      <c r="Q24" s="108"/>
      <c r="R24" s="105"/>
      <c r="S24" s="108"/>
      <c r="T24" s="108"/>
      <c r="U24" s="108"/>
      <c r="V24" s="108"/>
      <c r="W24" s="108"/>
      <c r="X24" s="108"/>
      <c r="Y24" s="108"/>
      <c r="Z24" s="129"/>
      <c r="AA24" s="108"/>
      <c r="AB24" s="108"/>
      <c r="AC24" s="108"/>
      <c r="AD24" s="108"/>
      <c r="AE24" s="108"/>
      <c r="AF24" s="108"/>
      <c r="AG24" s="108"/>
      <c r="AH24" s="108"/>
      <c r="AI24" s="108"/>
      <c r="AJ24" s="108"/>
      <c r="AK24" s="108"/>
    </row>
    <row r="25" spans="1:37" ht="15" customHeight="1" x14ac:dyDescent="0.25">
      <c r="A25" s="232"/>
      <c r="B25" s="226"/>
      <c r="C25" s="60">
        <v>88</v>
      </c>
      <c r="D25" s="61" t="s">
        <v>100</v>
      </c>
      <c r="E25" s="125" t="s">
        <v>237</v>
      </c>
      <c r="F25" s="125" t="s">
        <v>335</v>
      </c>
      <c r="G25" s="56" t="s">
        <v>477</v>
      </c>
      <c r="H25" s="125" t="s">
        <v>240</v>
      </c>
      <c r="I25" s="51">
        <v>20</v>
      </c>
      <c r="J25" s="51">
        <v>30</v>
      </c>
      <c r="K25" s="126">
        <v>66.45</v>
      </c>
      <c r="L25" s="127"/>
      <c r="M25" s="89">
        <f t="shared" si="0"/>
        <v>0</v>
      </c>
      <c r="N25" s="49" t="str">
        <f t="shared" si="1"/>
        <v>OK</v>
      </c>
      <c r="O25" s="128"/>
      <c r="P25" s="105"/>
      <c r="Q25" s="108"/>
      <c r="R25" s="105"/>
      <c r="S25" s="108"/>
      <c r="T25" s="108"/>
      <c r="U25" s="108"/>
      <c r="V25" s="108"/>
      <c r="W25" s="108"/>
      <c r="X25" s="108"/>
      <c r="Y25" s="108"/>
      <c r="Z25" s="129"/>
      <c r="AA25" s="108"/>
      <c r="AB25" s="108"/>
      <c r="AC25" s="108"/>
      <c r="AD25" s="108"/>
      <c r="AE25" s="108"/>
      <c r="AF25" s="108"/>
      <c r="AG25" s="108"/>
      <c r="AH25" s="108"/>
      <c r="AI25" s="108"/>
      <c r="AJ25" s="108"/>
      <c r="AK25" s="108"/>
    </row>
    <row r="26" spans="1:37" ht="15" customHeight="1" x14ac:dyDescent="0.25">
      <c r="A26" s="232"/>
      <c r="B26" s="226"/>
      <c r="C26" s="57">
        <v>89</v>
      </c>
      <c r="D26" s="62" t="s">
        <v>33</v>
      </c>
      <c r="E26" s="125" t="s">
        <v>237</v>
      </c>
      <c r="F26" s="125" t="s">
        <v>474</v>
      </c>
      <c r="G26" s="56">
        <v>62091</v>
      </c>
      <c r="H26" s="51" t="s">
        <v>31</v>
      </c>
      <c r="I26" s="51">
        <v>20</v>
      </c>
      <c r="J26" s="51">
        <v>30</v>
      </c>
      <c r="K26" s="126">
        <v>6.48</v>
      </c>
      <c r="L26" s="127">
        <v>30</v>
      </c>
      <c r="M26" s="89">
        <f t="shared" si="0"/>
        <v>30</v>
      </c>
      <c r="N26" s="49" t="str">
        <f t="shared" si="1"/>
        <v>OK</v>
      </c>
      <c r="O26" s="128"/>
      <c r="P26" s="105"/>
      <c r="Q26" s="108"/>
      <c r="R26" s="105"/>
      <c r="S26" s="108"/>
      <c r="T26" s="108"/>
      <c r="U26" s="108"/>
      <c r="V26" s="108"/>
      <c r="W26" s="108"/>
      <c r="X26" s="108"/>
      <c r="Y26" s="108"/>
      <c r="Z26" s="129"/>
      <c r="AA26" s="108"/>
      <c r="AB26" s="108"/>
      <c r="AC26" s="108"/>
      <c r="AD26" s="108"/>
      <c r="AE26" s="108"/>
      <c r="AF26" s="108"/>
      <c r="AG26" s="108"/>
      <c r="AH26" s="108"/>
      <c r="AI26" s="108"/>
      <c r="AJ26" s="108"/>
      <c r="AK26" s="108"/>
    </row>
    <row r="27" spans="1:37" ht="15" customHeight="1" x14ac:dyDescent="0.25">
      <c r="A27" s="232"/>
      <c r="B27" s="226"/>
      <c r="C27" s="60">
        <v>90</v>
      </c>
      <c r="D27" s="61" t="s">
        <v>393</v>
      </c>
      <c r="E27" s="125" t="s">
        <v>237</v>
      </c>
      <c r="F27" s="125" t="s">
        <v>474</v>
      </c>
      <c r="G27" s="56" t="s">
        <v>478</v>
      </c>
      <c r="H27" s="125" t="s">
        <v>31</v>
      </c>
      <c r="I27" s="51">
        <v>20</v>
      </c>
      <c r="J27" s="51">
        <v>30</v>
      </c>
      <c r="K27" s="126">
        <v>7.72</v>
      </c>
      <c r="L27" s="127"/>
      <c r="M27" s="89">
        <f t="shared" si="0"/>
        <v>0</v>
      </c>
      <c r="N27" s="49" t="str">
        <f t="shared" si="1"/>
        <v>OK</v>
      </c>
      <c r="O27" s="128"/>
      <c r="P27" s="105"/>
      <c r="Q27" s="108"/>
      <c r="R27" s="105"/>
      <c r="S27" s="108"/>
      <c r="T27" s="108"/>
      <c r="U27" s="108"/>
      <c r="V27" s="108"/>
      <c r="W27" s="108"/>
      <c r="X27" s="108"/>
      <c r="Y27" s="108"/>
      <c r="Z27" s="129"/>
      <c r="AA27" s="108"/>
      <c r="AB27" s="108"/>
      <c r="AC27" s="108"/>
      <c r="AD27" s="108"/>
      <c r="AE27" s="108"/>
      <c r="AF27" s="108"/>
      <c r="AG27" s="108"/>
      <c r="AH27" s="108"/>
      <c r="AI27" s="108"/>
      <c r="AJ27" s="108"/>
      <c r="AK27" s="108"/>
    </row>
    <row r="28" spans="1:37" ht="15" customHeight="1" x14ac:dyDescent="0.25">
      <c r="A28" s="232"/>
      <c r="B28" s="226"/>
      <c r="C28" s="60">
        <v>91</v>
      </c>
      <c r="D28" s="61" t="s">
        <v>56</v>
      </c>
      <c r="E28" s="125" t="s">
        <v>235</v>
      </c>
      <c r="F28" s="125" t="s">
        <v>331</v>
      </c>
      <c r="G28" s="56" t="s">
        <v>248</v>
      </c>
      <c r="H28" s="125" t="s">
        <v>31</v>
      </c>
      <c r="I28" s="51">
        <v>20</v>
      </c>
      <c r="J28" s="51">
        <v>30</v>
      </c>
      <c r="K28" s="126">
        <v>24.24</v>
      </c>
      <c r="L28" s="127">
        <v>300</v>
      </c>
      <c r="M28" s="89">
        <f t="shared" si="0"/>
        <v>300</v>
      </c>
      <c r="N28" s="49" t="str">
        <f t="shared" si="1"/>
        <v>OK</v>
      </c>
      <c r="O28" s="128"/>
      <c r="P28" s="105"/>
      <c r="Q28" s="108"/>
      <c r="R28" s="105"/>
      <c r="S28" s="108"/>
      <c r="T28" s="108"/>
      <c r="U28" s="108"/>
      <c r="V28" s="108"/>
      <c r="W28" s="108"/>
      <c r="X28" s="108"/>
      <c r="Y28" s="108"/>
      <c r="Z28" s="129"/>
      <c r="AA28" s="108"/>
      <c r="AB28" s="108"/>
      <c r="AC28" s="108"/>
      <c r="AD28" s="108"/>
      <c r="AE28" s="108"/>
      <c r="AF28" s="108"/>
      <c r="AG28" s="108"/>
      <c r="AH28" s="108"/>
      <c r="AI28" s="108"/>
      <c r="AJ28" s="108"/>
      <c r="AK28" s="108"/>
    </row>
    <row r="29" spans="1:37" ht="15" customHeight="1" x14ac:dyDescent="0.25">
      <c r="A29" s="232"/>
      <c r="B29" s="226"/>
      <c r="C29" s="60">
        <v>92</v>
      </c>
      <c r="D29" s="62" t="s">
        <v>51</v>
      </c>
      <c r="E29" s="125" t="s">
        <v>235</v>
      </c>
      <c r="F29" s="125" t="s">
        <v>331</v>
      </c>
      <c r="G29" s="125" t="s">
        <v>248</v>
      </c>
      <c r="H29" s="51" t="s">
        <v>31</v>
      </c>
      <c r="I29" s="51">
        <v>20</v>
      </c>
      <c r="J29" s="51">
        <v>30</v>
      </c>
      <c r="K29" s="126">
        <v>23.42</v>
      </c>
      <c r="L29" s="127">
        <v>300</v>
      </c>
      <c r="M29" s="89">
        <f t="shared" si="0"/>
        <v>300</v>
      </c>
      <c r="N29" s="49" t="str">
        <f t="shared" si="1"/>
        <v>OK</v>
      </c>
      <c r="O29" s="128"/>
      <c r="P29" s="105"/>
      <c r="Q29" s="108"/>
      <c r="R29" s="105"/>
      <c r="S29" s="108"/>
      <c r="T29" s="108"/>
      <c r="U29" s="108"/>
      <c r="V29" s="108"/>
      <c r="W29" s="108"/>
      <c r="X29" s="108"/>
      <c r="Y29" s="108"/>
      <c r="Z29" s="129"/>
      <c r="AA29" s="108"/>
      <c r="AB29" s="108"/>
      <c r="AC29" s="108"/>
      <c r="AD29" s="108"/>
      <c r="AE29" s="108"/>
      <c r="AF29" s="108"/>
      <c r="AG29" s="108"/>
      <c r="AH29" s="108"/>
      <c r="AI29" s="108"/>
      <c r="AJ29" s="108"/>
      <c r="AK29" s="108"/>
    </row>
    <row r="30" spans="1:37" ht="15" customHeight="1" x14ac:dyDescent="0.25">
      <c r="A30" s="232"/>
      <c r="B30" s="226"/>
      <c r="C30" s="60">
        <v>93</v>
      </c>
      <c r="D30" s="62" t="s">
        <v>55</v>
      </c>
      <c r="E30" s="125" t="s">
        <v>235</v>
      </c>
      <c r="F30" s="125" t="s">
        <v>331</v>
      </c>
      <c r="G30" s="125" t="s">
        <v>248</v>
      </c>
      <c r="H30" s="51" t="s">
        <v>31</v>
      </c>
      <c r="I30" s="51">
        <v>20</v>
      </c>
      <c r="J30" s="51">
        <v>30</v>
      </c>
      <c r="K30" s="126">
        <v>23.8</v>
      </c>
      <c r="L30" s="127">
        <v>100</v>
      </c>
      <c r="M30" s="89">
        <f t="shared" si="0"/>
        <v>0</v>
      </c>
      <c r="N30" s="49" t="str">
        <f t="shared" si="1"/>
        <v>OK</v>
      </c>
      <c r="O30" s="128"/>
      <c r="P30" s="105"/>
      <c r="Q30" s="108"/>
      <c r="R30" s="105">
        <v>100</v>
      </c>
      <c r="S30" s="108"/>
      <c r="T30" s="108"/>
      <c r="U30" s="108"/>
      <c r="V30" s="108"/>
      <c r="W30" s="108"/>
      <c r="X30" s="108"/>
      <c r="Y30" s="108"/>
      <c r="Z30" s="129"/>
      <c r="AA30" s="108"/>
      <c r="AB30" s="108"/>
      <c r="AC30" s="108"/>
      <c r="AD30" s="108"/>
      <c r="AE30" s="108"/>
      <c r="AF30" s="108"/>
      <c r="AG30" s="108"/>
      <c r="AH30" s="108"/>
      <c r="AI30" s="108"/>
      <c r="AJ30" s="108"/>
      <c r="AK30" s="108"/>
    </row>
    <row r="31" spans="1:37" ht="15" customHeight="1" x14ac:dyDescent="0.25">
      <c r="A31" s="232"/>
      <c r="B31" s="226"/>
      <c r="C31" s="57">
        <v>94</v>
      </c>
      <c r="D31" s="62" t="s">
        <v>57</v>
      </c>
      <c r="E31" s="125" t="s">
        <v>235</v>
      </c>
      <c r="F31" s="125" t="s">
        <v>331</v>
      </c>
      <c r="G31" s="125" t="s">
        <v>248</v>
      </c>
      <c r="H31" s="51" t="s">
        <v>31</v>
      </c>
      <c r="I31" s="51">
        <v>20</v>
      </c>
      <c r="J31" s="51">
        <v>30</v>
      </c>
      <c r="K31" s="126">
        <v>24.36</v>
      </c>
      <c r="L31" s="127">
        <v>100</v>
      </c>
      <c r="M31" s="89">
        <f t="shared" si="0"/>
        <v>100</v>
      </c>
      <c r="N31" s="49" t="str">
        <f t="shared" si="1"/>
        <v>OK</v>
      </c>
      <c r="O31" s="128"/>
      <c r="P31" s="105"/>
      <c r="Q31" s="108"/>
      <c r="R31" s="105"/>
      <c r="S31" s="108"/>
      <c r="T31" s="108"/>
      <c r="U31" s="108"/>
      <c r="V31" s="108"/>
      <c r="W31" s="108"/>
      <c r="X31" s="108"/>
      <c r="Y31" s="108"/>
      <c r="Z31" s="129"/>
      <c r="AA31" s="108"/>
      <c r="AB31" s="108"/>
      <c r="AC31" s="108"/>
      <c r="AD31" s="108"/>
      <c r="AE31" s="108"/>
      <c r="AF31" s="108"/>
      <c r="AG31" s="108"/>
      <c r="AH31" s="108"/>
      <c r="AI31" s="108"/>
      <c r="AJ31" s="108"/>
      <c r="AK31" s="108"/>
    </row>
    <row r="32" spans="1:37" ht="15" customHeight="1" x14ac:dyDescent="0.25">
      <c r="A32" s="232"/>
      <c r="B32" s="226"/>
      <c r="C32" s="60">
        <v>95</v>
      </c>
      <c r="D32" s="62" t="s">
        <v>52</v>
      </c>
      <c r="E32" s="125" t="s">
        <v>235</v>
      </c>
      <c r="F32" s="125" t="s">
        <v>331</v>
      </c>
      <c r="G32" s="125" t="s">
        <v>248</v>
      </c>
      <c r="H32" s="51" t="s">
        <v>31</v>
      </c>
      <c r="I32" s="51">
        <v>20</v>
      </c>
      <c r="J32" s="51">
        <v>30</v>
      </c>
      <c r="K32" s="126">
        <v>23.8</v>
      </c>
      <c r="L32" s="127">
        <v>100</v>
      </c>
      <c r="M32" s="89">
        <f t="shared" si="0"/>
        <v>100</v>
      </c>
      <c r="N32" s="49" t="str">
        <f t="shared" si="1"/>
        <v>OK</v>
      </c>
      <c r="O32" s="128"/>
      <c r="P32" s="105"/>
      <c r="Q32" s="108"/>
      <c r="R32" s="105"/>
      <c r="S32" s="108"/>
      <c r="T32" s="108"/>
      <c r="U32" s="108"/>
      <c r="V32" s="108"/>
      <c r="W32" s="108"/>
      <c r="X32" s="108"/>
      <c r="Y32" s="108"/>
      <c r="Z32" s="129"/>
      <c r="AA32" s="108"/>
      <c r="AB32" s="108"/>
      <c r="AC32" s="108"/>
      <c r="AD32" s="108"/>
      <c r="AE32" s="108"/>
      <c r="AF32" s="108"/>
      <c r="AG32" s="108"/>
      <c r="AH32" s="108"/>
      <c r="AI32" s="108"/>
      <c r="AJ32" s="108"/>
      <c r="AK32" s="108"/>
    </row>
    <row r="33" spans="1:37" ht="15" customHeight="1" x14ac:dyDescent="0.25">
      <c r="A33" s="232"/>
      <c r="B33" s="226"/>
      <c r="C33" s="60">
        <v>96</v>
      </c>
      <c r="D33" s="61" t="s">
        <v>53</v>
      </c>
      <c r="E33" s="125" t="s">
        <v>235</v>
      </c>
      <c r="F33" s="125" t="s">
        <v>331</v>
      </c>
      <c r="G33" s="125" t="s">
        <v>248</v>
      </c>
      <c r="H33" s="125" t="s">
        <v>31</v>
      </c>
      <c r="I33" s="51">
        <v>20</v>
      </c>
      <c r="J33" s="51">
        <v>30</v>
      </c>
      <c r="K33" s="126">
        <v>24.8</v>
      </c>
      <c r="L33" s="127">
        <v>300</v>
      </c>
      <c r="M33" s="89">
        <f t="shared" si="0"/>
        <v>300</v>
      </c>
      <c r="N33" s="49" t="str">
        <f t="shared" si="1"/>
        <v>OK</v>
      </c>
      <c r="O33" s="128"/>
      <c r="P33" s="105"/>
      <c r="Q33" s="108"/>
      <c r="R33" s="105"/>
      <c r="S33" s="108"/>
      <c r="T33" s="108"/>
      <c r="U33" s="108"/>
      <c r="V33" s="108"/>
      <c r="W33" s="108"/>
      <c r="X33" s="108"/>
      <c r="Y33" s="108"/>
      <c r="Z33" s="129"/>
      <c r="AA33" s="108"/>
      <c r="AB33" s="108"/>
      <c r="AC33" s="108"/>
      <c r="AD33" s="108"/>
      <c r="AE33" s="108"/>
      <c r="AF33" s="108"/>
      <c r="AG33" s="108"/>
      <c r="AH33" s="108"/>
      <c r="AI33" s="108"/>
      <c r="AJ33" s="108"/>
      <c r="AK33" s="108"/>
    </row>
    <row r="34" spans="1:37" ht="15" customHeight="1" x14ac:dyDescent="0.25">
      <c r="A34" s="232"/>
      <c r="B34" s="226"/>
      <c r="C34" s="60">
        <v>97</v>
      </c>
      <c r="D34" s="61" t="s">
        <v>101</v>
      </c>
      <c r="E34" s="125" t="s">
        <v>235</v>
      </c>
      <c r="F34" s="125" t="s">
        <v>331</v>
      </c>
      <c r="G34" s="125" t="s">
        <v>248</v>
      </c>
      <c r="H34" s="125" t="s">
        <v>31</v>
      </c>
      <c r="I34" s="51">
        <v>20</v>
      </c>
      <c r="J34" s="51">
        <v>30</v>
      </c>
      <c r="K34" s="126">
        <v>18.45</v>
      </c>
      <c r="L34" s="127">
        <v>100</v>
      </c>
      <c r="M34" s="89">
        <f t="shared" si="0"/>
        <v>50</v>
      </c>
      <c r="N34" s="49" t="str">
        <f t="shared" si="1"/>
        <v>OK</v>
      </c>
      <c r="O34" s="128"/>
      <c r="P34" s="105"/>
      <c r="Q34" s="108"/>
      <c r="R34" s="105">
        <v>50</v>
      </c>
      <c r="S34" s="108"/>
      <c r="T34" s="108"/>
      <c r="U34" s="108"/>
      <c r="V34" s="108"/>
      <c r="W34" s="108"/>
      <c r="X34" s="108"/>
      <c r="Y34" s="108"/>
      <c r="Z34" s="129"/>
      <c r="AA34" s="108"/>
      <c r="AB34" s="108"/>
      <c r="AC34" s="108"/>
      <c r="AD34" s="108"/>
      <c r="AE34" s="108"/>
      <c r="AF34" s="108"/>
      <c r="AG34" s="108"/>
      <c r="AH34" s="108"/>
      <c r="AI34" s="108"/>
      <c r="AJ34" s="108"/>
      <c r="AK34" s="108"/>
    </row>
    <row r="35" spans="1:37" ht="15" customHeight="1" x14ac:dyDescent="0.25">
      <c r="A35" s="232"/>
      <c r="B35" s="226"/>
      <c r="C35" s="60">
        <v>98</v>
      </c>
      <c r="D35" s="62" t="s">
        <v>54</v>
      </c>
      <c r="E35" s="125" t="s">
        <v>235</v>
      </c>
      <c r="F35" s="125" t="s">
        <v>331</v>
      </c>
      <c r="G35" s="125" t="s">
        <v>248</v>
      </c>
      <c r="H35" s="51" t="s">
        <v>31</v>
      </c>
      <c r="I35" s="51">
        <v>20</v>
      </c>
      <c r="J35" s="51">
        <v>30</v>
      </c>
      <c r="K35" s="126">
        <v>24.46</v>
      </c>
      <c r="L35" s="127">
        <v>100</v>
      </c>
      <c r="M35" s="89">
        <f t="shared" si="0"/>
        <v>100</v>
      </c>
      <c r="N35" s="49" t="str">
        <f t="shared" si="1"/>
        <v>OK</v>
      </c>
      <c r="O35" s="128"/>
      <c r="P35" s="105"/>
      <c r="Q35" s="108"/>
      <c r="R35" s="105"/>
      <c r="S35" s="108"/>
      <c r="T35" s="108"/>
      <c r="U35" s="108"/>
      <c r="V35" s="108"/>
      <c r="W35" s="108"/>
      <c r="X35" s="108"/>
      <c r="Y35" s="108"/>
      <c r="Z35" s="129"/>
      <c r="AA35" s="108"/>
      <c r="AB35" s="108"/>
      <c r="AC35" s="108"/>
      <c r="AD35" s="108"/>
      <c r="AE35" s="108"/>
      <c r="AF35" s="108"/>
      <c r="AG35" s="108"/>
      <c r="AH35" s="108"/>
      <c r="AI35" s="108"/>
      <c r="AJ35" s="108"/>
      <c r="AK35" s="108"/>
    </row>
    <row r="36" spans="1:37" ht="15" customHeight="1" x14ac:dyDescent="0.25">
      <c r="A36" s="232"/>
      <c r="B36" s="226"/>
      <c r="C36" s="57">
        <v>99</v>
      </c>
      <c r="D36" s="62" t="s">
        <v>102</v>
      </c>
      <c r="E36" s="125" t="s">
        <v>235</v>
      </c>
      <c r="F36" s="125" t="s">
        <v>470</v>
      </c>
      <c r="G36" s="125" t="s">
        <v>479</v>
      </c>
      <c r="H36" s="51" t="s">
        <v>243</v>
      </c>
      <c r="I36" s="51">
        <v>20</v>
      </c>
      <c r="J36" s="51">
        <v>30</v>
      </c>
      <c r="K36" s="126">
        <v>24.17</v>
      </c>
      <c r="L36" s="127">
        <v>20</v>
      </c>
      <c r="M36" s="89">
        <f t="shared" si="0"/>
        <v>20</v>
      </c>
      <c r="N36" s="49" t="str">
        <f t="shared" si="1"/>
        <v>OK</v>
      </c>
      <c r="O36" s="128"/>
      <c r="P36" s="105"/>
      <c r="Q36" s="108"/>
      <c r="R36" s="105"/>
      <c r="S36" s="108"/>
      <c r="T36" s="108"/>
      <c r="U36" s="108"/>
      <c r="V36" s="108"/>
      <c r="W36" s="108"/>
      <c r="X36" s="108"/>
      <c r="Y36" s="108"/>
      <c r="Z36" s="129"/>
      <c r="AA36" s="108"/>
      <c r="AB36" s="108"/>
      <c r="AC36" s="108"/>
      <c r="AD36" s="108"/>
      <c r="AE36" s="108"/>
      <c r="AF36" s="108"/>
      <c r="AG36" s="108"/>
      <c r="AH36" s="108"/>
      <c r="AI36" s="108"/>
      <c r="AJ36" s="108"/>
      <c r="AK36" s="108"/>
    </row>
    <row r="37" spans="1:37" ht="15" customHeight="1" x14ac:dyDescent="0.25">
      <c r="A37" s="232"/>
      <c r="B37" s="226"/>
      <c r="C37" s="60">
        <v>100</v>
      </c>
      <c r="D37" s="62" t="s">
        <v>103</v>
      </c>
      <c r="E37" s="125" t="s">
        <v>235</v>
      </c>
      <c r="F37" s="125" t="s">
        <v>470</v>
      </c>
      <c r="G37" s="125" t="s">
        <v>479</v>
      </c>
      <c r="H37" s="51" t="s">
        <v>243</v>
      </c>
      <c r="I37" s="51">
        <v>20</v>
      </c>
      <c r="J37" s="51">
        <v>30</v>
      </c>
      <c r="K37" s="126">
        <v>20.83</v>
      </c>
      <c r="L37" s="127">
        <v>20</v>
      </c>
      <c r="M37" s="89">
        <f t="shared" si="0"/>
        <v>20</v>
      </c>
      <c r="N37" s="49" t="str">
        <f t="shared" si="1"/>
        <v>OK</v>
      </c>
      <c r="O37" s="128"/>
      <c r="P37" s="105"/>
      <c r="Q37" s="108"/>
      <c r="R37" s="105"/>
      <c r="S37" s="108"/>
      <c r="T37" s="108"/>
      <c r="U37" s="108"/>
      <c r="V37" s="108"/>
      <c r="W37" s="108"/>
      <c r="X37" s="108"/>
      <c r="Y37" s="108"/>
      <c r="Z37" s="129"/>
      <c r="AA37" s="108"/>
      <c r="AB37" s="108"/>
      <c r="AC37" s="108"/>
      <c r="AD37" s="108"/>
      <c r="AE37" s="108"/>
      <c r="AF37" s="108"/>
      <c r="AG37" s="108"/>
      <c r="AH37" s="108"/>
      <c r="AI37" s="108"/>
      <c r="AJ37" s="108"/>
      <c r="AK37" s="108"/>
    </row>
    <row r="38" spans="1:37" ht="15" customHeight="1" x14ac:dyDescent="0.25">
      <c r="A38" s="232"/>
      <c r="B38" s="226"/>
      <c r="C38" s="60">
        <v>101</v>
      </c>
      <c r="D38" s="61" t="s">
        <v>104</v>
      </c>
      <c r="E38" s="125" t="s">
        <v>235</v>
      </c>
      <c r="F38" s="125" t="s">
        <v>337</v>
      </c>
      <c r="G38" s="125" t="s">
        <v>332</v>
      </c>
      <c r="H38" s="125" t="s">
        <v>240</v>
      </c>
      <c r="I38" s="51">
        <v>20</v>
      </c>
      <c r="J38" s="51">
        <v>30</v>
      </c>
      <c r="K38" s="126">
        <v>37.630000000000003</v>
      </c>
      <c r="L38" s="127">
        <v>20</v>
      </c>
      <c r="M38" s="89">
        <f t="shared" si="0"/>
        <v>20</v>
      </c>
      <c r="N38" s="49" t="str">
        <f t="shared" si="1"/>
        <v>OK</v>
      </c>
      <c r="O38" s="128"/>
      <c r="P38" s="105"/>
      <c r="Q38" s="108"/>
      <c r="R38" s="105"/>
      <c r="S38" s="108"/>
      <c r="T38" s="108"/>
      <c r="U38" s="108"/>
      <c r="V38" s="108"/>
      <c r="W38" s="108"/>
      <c r="X38" s="108"/>
      <c r="Y38" s="108"/>
      <c r="Z38" s="129"/>
      <c r="AA38" s="108"/>
      <c r="AB38" s="108"/>
      <c r="AC38" s="108"/>
      <c r="AD38" s="108"/>
      <c r="AE38" s="108"/>
      <c r="AF38" s="108"/>
      <c r="AG38" s="108"/>
      <c r="AH38" s="108"/>
      <c r="AI38" s="108"/>
      <c r="AJ38" s="108"/>
      <c r="AK38" s="108"/>
    </row>
    <row r="39" spans="1:37" ht="15" customHeight="1" x14ac:dyDescent="0.25">
      <c r="A39" s="232"/>
      <c r="B39" s="226"/>
      <c r="C39" s="60">
        <v>102</v>
      </c>
      <c r="D39" s="62" t="s">
        <v>105</v>
      </c>
      <c r="E39" s="125" t="s">
        <v>235</v>
      </c>
      <c r="F39" s="125" t="s">
        <v>480</v>
      </c>
      <c r="G39" s="125" t="s">
        <v>249</v>
      </c>
      <c r="H39" s="51" t="s">
        <v>240</v>
      </c>
      <c r="I39" s="51">
        <v>20</v>
      </c>
      <c r="J39" s="51">
        <v>30</v>
      </c>
      <c r="K39" s="126">
        <v>4.53</v>
      </c>
      <c r="L39" s="127">
        <v>20</v>
      </c>
      <c r="M39" s="89">
        <f t="shared" si="0"/>
        <v>20</v>
      </c>
      <c r="N39" s="49" t="str">
        <f t="shared" si="1"/>
        <v>OK</v>
      </c>
      <c r="O39" s="128"/>
      <c r="P39" s="105"/>
      <c r="Q39" s="108"/>
      <c r="R39" s="105"/>
      <c r="S39" s="108"/>
      <c r="T39" s="108"/>
      <c r="U39" s="108"/>
      <c r="V39" s="108"/>
      <c r="W39" s="108"/>
      <c r="X39" s="108"/>
      <c r="Y39" s="108"/>
      <c r="Z39" s="129"/>
      <c r="AA39" s="108"/>
      <c r="AB39" s="108"/>
      <c r="AC39" s="108"/>
      <c r="AD39" s="108"/>
      <c r="AE39" s="108"/>
      <c r="AF39" s="108"/>
      <c r="AG39" s="108"/>
      <c r="AH39" s="108"/>
      <c r="AI39" s="108"/>
      <c r="AJ39" s="108"/>
      <c r="AK39" s="108"/>
    </row>
    <row r="40" spans="1:37" ht="15" customHeight="1" x14ac:dyDescent="0.25">
      <c r="A40" s="232"/>
      <c r="B40" s="226"/>
      <c r="C40" s="60">
        <v>103</v>
      </c>
      <c r="D40" s="61" t="s">
        <v>106</v>
      </c>
      <c r="E40" s="125" t="s">
        <v>235</v>
      </c>
      <c r="F40" s="125" t="s">
        <v>470</v>
      </c>
      <c r="G40" s="125" t="s">
        <v>479</v>
      </c>
      <c r="H40" s="125" t="s">
        <v>243</v>
      </c>
      <c r="I40" s="51">
        <v>20</v>
      </c>
      <c r="J40" s="51">
        <v>30</v>
      </c>
      <c r="K40" s="126">
        <v>36.82</v>
      </c>
      <c r="L40" s="127">
        <v>20</v>
      </c>
      <c r="M40" s="89">
        <f t="shared" si="0"/>
        <v>20</v>
      </c>
      <c r="N40" s="49" t="str">
        <f t="shared" si="1"/>
        <v>OK</v>
      </c>
      <c r="O40" s="128"/>
      <c r="P40" s="105"/>
      <c r="Q40" s="108"/>
      <c r="R40" s="105"/>
      <c r="S40" s="108"/>
      <c r="T40" s="108"/>
      <c r="U40" s="108"/>
      <c r="V40" s="108"/>
      <c r="W40" s="108"/>
      <c r="X40" s="108"/>
      <c r="Y40" s="108"/>
      <c r="Z40" s="129"/>
      <c r="AA40" s="108"/>
      <c r="AB40" s="108"/>
      <c r="AC40" s="108"/>
      <c r="AD40" s="108"/>
      <c r="AE40" s="108"/>
      <c r="AF40" s="108"/>
      <c r="AG40" s="108"/>
      <c r="AH40" s="108"/>
      <c r="AI40" s="108"/>
      <c r="AJ40" s="108"/>
      <c r="AK40" s="108"/>
    </row>
    <row r="41" spans="1:37" ht="15" customHeight="1" x14ac:dyDescent="0.25">
      <c r="A41" s="232"/>
      <c r="B41" s="226"/>
      <c r="C41" s="57">
        <v>104</v>
      </c>
      <c r="D41" s="61" t="s">
        <v>107</v>
      </c>
      <c r="E41" s="125" t="s">
        <v>235</v>
      </c>
      <c r="F41" s="125" t="s">
        <v>470</v>
      </c>
      <c r="G41" s="125" t="s">
        <v>479</v>
      </c>
      <c r="H41" s="125" t="s">
        <v>243</v>
      </c>
      <c r="I41" s="51">
        <v>20</v>
      </c>
      <c r="J41" s="51">
        <v>30</v>
      </c>
      <c r="K41" s="126">
        <v>32.630000000000003</v>
      </c>
      <c r="L41" s="127">
        <v>20</v>
      </c>
      <c r="M41" s="89">
        <f t="shared" si="0"/>
        <v>20</v>
      </c>
      <c r="N41" s="49" t="str">
        <f t="shared" si="1"/>
        <v>OK</v>
      </c>
      <c r="O41" s="128"/>
      <c r="P41" s="105"/>
      <c r="Q41" s="108"/>
      <c r="R41" s="105"/>
      <c r="S41" s="108"/>
      <c r="T41" s="108"/>
      <c r="U41" s="108"/>
      <c r="V41" s="108"/>
      <c r="W41" s="108"/>
      <c r="X41" s="108"/>
      <c r="Y41" s="108"/>
      <c r="Z41" s="129"/>
      <c r="AA41" s="108"/>
      <c r="AB41" s="108"/>
      <c r="AC41" s="108"/>
      <c r="AD41" s="108"/>
      <c r="AE41" s="108"/>
      <c r="AF41" s="108"/>
      <c r="AG41" s="108"/>
      <c r="AH41" s="108"/>
      <c r="AI41" s="108"/>
      <c r="AJ41" s="108"/>
      <c r="AK41" s="108"/>
    </row>
    <row r="42" spans="1:37" ht="15" customHeight="1" x14ac:dyDescent="0.25">
      <c r="A42" s="232"/>
      <c r="B42" s="226"/>
      <c r="C42" s="60">
        <v>105</v>
      </c>
      <c r="D42" s="62" t="s">
        <v>108</v>
      </c>
      <c r="E42" s="125" t="s">
        <v>235</v>
      </c>
      <c r="F42" s="125" t="s">
        <v>470</v>
      </c>
      <c r="G42" s="125" t="s">
        <v>479</v>
      </c>
      <c r="H42" s="59" t="s">
        <v>243</v>
      </c>
      <c r="I42" s="51">
        <v>20</v>
      </c>
      <c r="J42" s="51">
        <v>30</v>
      </c>
      <c r="K42" s="126">
        <v>36.82</v>
      </c>
      <c r="L42" s="127">
        <v>20</v>
      </c>
      <c r="M42" s="89">
        <f t="shared" si="0"/>
        <v>20</v>
      </c>
      <c r="N42" s="49" t="str">
        <f t="shared" si="1"/>
        <v>OK</v>
      </c>
      <c r="O42" s="128"/>
      <c r="P42" s="105"/>
      <c r="Q42" s="108"/>
      <c r="R42" s="105"/>
      <c r="S42" s="108"/>
      <c r="T42" s="108"/>
      <c r="U42" s="108"/>
      <c r="V42" s="108"/>
      <c r="W42" s="108"/>
      <c r="X42" s="108"/>
      <c r="Y42" s="108"/>
      <c r="Z42" s="129"/>
      <c r="AA42" s="108"/>
      <c r="AB42" s="108"/>
      <c r="AC42" s="108"/>
      <c r="AD42" s="108"/>
      <c r="AE42" s="108"/>
      <c r="AF42" s="108"/>
      <c r="AG42" s="108"/>
      <c r="AH42" s="108"/>
      <c r="AI42" s="108"/>
      <c r="AJ42" s="108"/>
      <c r="AK42" s="108"/>
    </row>
    <row r="43" spans="1:37" ht="15" customHeight="1" x14ac:dyDescent="0.25">
      <c r="A43" s="232"/>
      <c r="B43" s="226"/>
      <c r="C43" s="60">
        <v>106</v>
      </c>
      <c r="D43" s="61" t="s">
        <v>109</v>
      </c>
      <c r="E43" s="125" t="s">
        <v>235</v>
      </c>
      <c r="F43" s="125" t="s">
        <v>470</v>
      </c>
      <c r="G43" s="125" t="s">
        <v>479</v>
      </c>
      <c r="H43" s="125" t="s">
        <v>243</v>
      </c>
      <c r="I43" s="51">
        <v>20</v>
      </c>
      <c r="J43" s="51">
        <v>30</v>
      </c>
      <c r="K43" s="126">
        <v>26.24</v>
      </c>
      <c r="L43" s="127">
        <v>20</v>
      </c>
      <c r="M43" s="89">
        <f t="shared" si="0"/>
        <v>20</v>
      </c>
      <c r="N43" s="49" t="str">
        <f t="shared" si="1"/>
        <v>OK</v>
      </c>
      <c r="O43" s="128"/>
      <c r="P43" s="105"/>
      <c r="Q43" s="108"/>
      <c r="R43" s="105"/>
      <c r="S43" s="108"/>
      <c r="T43" s="108"/>
      <c r="U43" s="108"/>
      <c r="V43" s="108"/>
      <c r="W43" s="108"/>
      <c r="X43" s="108"/>
      <c r="Y43" s="108"/>
      <c r="Z43" s="129"/>
      <c r="AA43" s="108"/>
      <c r="AB43" s="108"/>
      <c r="AC43" s="108"/>
      <c r="AD43" s="108"/>
      <c r="AE43" s="108"/>
      <c r="AF43" s="108"/>
      <c r="AG43" s="108"/>
      <c r="AH43" s="108"/>
      <c r="AI43" s="108"/>
      <c r="AJ43" s="108"/>
      <c r="AK43" s="108"/>
    </row>
    <row r="44" spans="1:37" ht="15" customHeight="1" x14ac:dyDescent="0.25">
      <c r="A44" s="232"/>
      <c r="B44" s="226"/>
      <c r="C44" s="60">
        <v>107</v>
      </c>
      <c r="D44" s="61" t="s">
        <v>110</v>
      </c>
      <c r="E44" s="125" t="s">
        <v>235</v>
      </c>
      <c r="F44" s="125" t="s">
        <v>470</v>
      </c>
      <c r="G44" s="125" t="s">
        <v>479</v>
      </c>
      <c r="H44" s="125" t="s">
        <v>241</v>
      </c>
      <c r="I44" s="51">
        <v>20</v>
      </c>
      <c r="J44" s="51">
        <v>30</v>
      </c>
      <c r="K44" s="126">
        <v>50.35</v>
      </c>
      <c r="L44" s="127">
        <v>100</v>
      </c>
      <c r="M44" s="89">
        <f t="shared" si="0"/>
        <v>100</v>
      </c>
      <c r="N44" s="49" t="str">
        <f t="shared" si="1"/>
        <v>OK</v>
      </c>
      <c r="O44" s="128"/>
      <c r="P44" s="105"/>
      <c r="Q44" s="108"/>
      <c r="R44" s="105"/>
      <c r="S44" s="108"/>
      <c r="T44" s="108"/>
      <c r="U44" s="108"/>
      <c r="V44" s="108"/>
      <c r="W44" s="108"/>
      <c r="X44" s="108"/>
      <c r="Y44" s="108"/>
      <c r="Z44" s="129"/>
      <c r="AA44" s="108"/>
      <c r="AB44" s="108"/>
      <c r="AC44" s="108"/>
      <c r="AD44" s="108"/>
      <c r="AE44" s="108"/>
      <c r="AF44" s="108"/>
      <c r="AG44" s="108"/>
      <c r="AH44" s="108"/>
      <c r="AI44" s="108"/>
      <c r="AJ44" s="108"/>
      <c r="AK44" s="108"/>
    </row>
    <row r="45" spans="1:37" ht="15" customHeight="1" x14ac:dyDescent="0.25">
      <c r="A45" s="232"/>
      <c r="B45" s="226"/>
      <c r="C45" s="60">
        <v>108</v>
      </c>
      <c r="D45" s="61" t="s">
        <v>111</v>
      </c>
      <c r="E45" s="125" t="s">
        <v>235</v>
      </c>
      <c r="F45" s="125" t="s">
        <v>470</v>
      </c>
      <c r="G45" s="125" t="s">
        <v>479</v>
      </c>
      <c r="H45" s="51" t="s">
        <v>240</v>
      </c>
      <c r="I45" s="51">
        <v>20</v>
      </c>
      <c r="J45" s="51">
        <v>30</v>
      </c>
      <c r="K45" s="126">
        <v>39.36</v>
      </c>
      <c r="L45" s="127">
        <v>50</v>
      </c>
      <c r="M45" s="89">
        <f t="shared" si="0"/>
        <v>50</v>
      </c>
      <c r="N45" s="49" t="str">
        <f t="shared" si="1"/>
        <v>OK</v>
      </c>
      <c r="O45" s="128"/>
      <c r="P45" s="105"/>
      <c r="Q45" s="108"/>
      <c r="R45" s="105"/>
      <c r="S45" s="108"/>
      <c r="T45" s="108"/>
      <c r="U45" s="108"/>
      <c r="V45" s="108"/>
      <c r="W45" s="108"/>
      <c r="X45" s="108"/>
      <c r="Y45" s="108"/>
      <c r="Z45" s="129"/>
      <c r="AA45" s="108"/>
      <c r="AB45" s="108"/>
      <c r="AC45" s="108"/>
      <c r="AD45" s="108"/>
      <c r="AE45" s="108"/>
      <c r="AF45" s="108"/>
      <c r="AG45" s="108"/>
      <c r="AH45" s="108"/>
      <c r="AI45" s="108"/>
      <c r="AJ45" s="108"/>
      <c r="AK45" s="108"/>
    </row>
    <row r="46" spans="1:37" ht="15" customHeight="1" x14ac:dyDescent="0.25">
      <c r="A46" s="232"/>
      <c r="B46" s="226"/>
      <c r="C46" s="57">
        <v>109</v>
      </c>
      <c r="D46" s="61" t="s">
        <v>112</v>
      </c>
      <c r="E46" s="125" t="s">
        <v>235</v>
      </c>
      <c r="F46" s="125" t="s">
        <v>470</v>
      </c>
      <c r="G46" s="125" t="s">
        <v>479</v>
      </c>
      <c r="H46" s="51" t="s">
        <v>241</v>
      </c>
      <c r="I46" s="51">
        <v>20</v>
      </c>
      <c r="J46" s="51">
        <v>30</v>
      </c>
      <c r="K46" s="126">
        <v>53.45</v>
      </c>
      <c r="L46" s="127">
        <v>100</v>
      </c>
      <c r="M46" s="89">
        <f t="shared" si="0"/>
        <v>100</v>
      </c>
      <c r="N46" s="49" t="str">
        <f t="shared" si="1"/>
        <v>OK</v>
      </c>
      <c r="O46" s="128"/>
      <c r="P46" s="105"/>
      <c r="Q46" s="108"/>
      <c r="R46" s="105"/>
      <c r="S46" s="108"/>
      <c r="T46" s="108"/>
      <c r="U46" s="108"/>
      <c r="V46" s="108"/>
      <c r="W46" s="108"/>
      <c r="X46" s="108"/>
      <c r="Y46" s="108"/>
      <c r="Z46" s="129"/>
      <c r="AA46" s="108"/>
      <c r="AB46" s="108"/>
      <c r="AC46" s="108"/>
      <c r="AD46" s="108"/>
      <c r="AE46" s="108"/>
      <c r="AF46" s="108"/>
      <c r="AG46" s="108"/>
      <c r="AH46" s="108"/>
      <c r="AI46" s="108"/>
      <c r="AJ46" s="108"/>
      <c r="AK46" s="108"/>
    </row>
    <row r="47" spans="1:37" ht="15" customHeight="1" x14ac:dyDescent="0.25">
      <c r="A47" s="232"/>
      <c r="B47" s="226"/>
      <c r="C47" s="60">
        <v>110</v>
      </c>
      <c r="D47" s="61" t="s">
        <v>113</v>
      </c>
      <c r="E47" s="125" t="s">
        <v>235</v>
      </c>
      <c r="F47" s="125" t="s">
        <v>470</v>
      </c>
      <c r="G47" s="125" t="s">
        <v>479</v>
      </c>
      <c r="H47" s="51" t="s">
        <v>243</v>
      </c>
      <c r="I47" s="51">
        <v>20</v>
      </c>
      <c r="J47" s="51">
        <v>30</v>
      </c>
      <c r="K47" s="126">
        <v>37.229999999999997</v>
      </c>
      <c r="L47" s="127">
        <v>50</v>
      </c>
      <c r="M47" s="89">
        <f t="shared" si="0"/>
        <v>0</v>
      </c>
      <c r="N47" s="49" t="str">
        <f t="shared" si="1"/>
        <v>OK</v>
      </c>
      <c r="O47" s="128"/>
      <c r="P47" s="105"/>
      <c r="Q47" s="108"/>
      <c r="R47" s="105">
        <v>50</v>
      </c>
      <c r="S47" s="108"/>
      <c r="T47" s="108"/>
      <c r="U47" s="108"/>
      <c r="V47" s="108"/>
      <c r="W47" s="108"/>
      <c r="X47" s="108"/>
      <c r="Y47" s="108"/>
      <c r="Z47" s="129"/>
      <c r="AA47" s="108"/>
      <c r="AB47" s="108"/>
      <c r="AC47" s="108"/>
      <c r="AD47" s="108"/>
      <c r="AE47" s="108"/>
      <c r="AF47" s="108"/>
      <c r="AG47" s="108"/>
      <c r="AH47" s="108"/>
      <c r="AI47" s="108"/>
      <c r="AJ47" s="108"/>
      <c r="AK47" s="108"/>
    </row>
    <row r="48" spans="1:37" ht="15" customHeight="1" x14ac:dyDescent="0.25">
      <c r="A48" s="232"/>
      <c r="B48" s="226"/>
      <c r="C48" s="60">
        <v>111</v>
      </c>
      <c r="D48" s="61" t="s">
        <v>114</v>
      </c>
      <c r="E48" s="51" t="s">
        <v>235</v>
      </c>
      <c r="F48" s="51" t="s">
        <v>470</v>
      </c>
      <c r="G48" s="125" t="s">
        <v>479</v>
      </c>
      <c r="H48" s="59" t="s">
        <v>243</v>
      </c>
      <c r="I48" s="51">
        <v>20</v>
      </c>
      <c r="J48" s="51">
        <v>30</v>
      </c>
      <c r="K48" s="126">
        <v>45.38</v>
      </c>
      <c r="L48" s="127">
        <v>50</v>
      </c>
      <c r="M48" s="89">
        <f t="shared" si="0"/>
        <v>0</v>
      </c>
      <c r="N48" s="49" t="str">
        <f t="shared" si="1"/>
        <v>OK</v>
      </c>
      <c r="O48" s="105">
        <v>50</v>
      </c>
      <c r="P48" s="105"/>
      <c r="Q48" s="108"/>
      <c r="R48" s="105"/>
      <c r="S48" s="108"/>
      <c r="T48" s="108"/>
      <c r="U48" s="108"/>
      <c r="V48" s="108"/>
      <c r="W48" s="108"/>
      <c r="X48" s="108"/>
      <c r="Y48" s="108"/>
      <c r="Z48" s="109"/>
      <c r="AA48" s="108"/>
      <c r="AB48" s="108"/>
      <c r="AC48" s="108"/>
      <c r="AD48" s="108"/>
      <c r="AE48" s="108"/>
      <c r="AF48" s="108"/>
      <c r="AG48" s="108"/>
      <c r="AH48" s="108"/>
      <c r="AI48" s="108"/>
      <c r="AJ48" s="108"/>
      <c r="AK48" s="108"/>
    </row>
    <row r="49" spans="1:37" ht="15" customHeight="1" x14ac:dyDescent="0.25">
      <c r="A49" s="232"/>
      <c r="B49" s="226"/>
      <c r="C49" s="60">
        <v>112</v>
      </c>
      <c r="D49" s="61" t="s">
        <v>115</v>
      </c>
      <c r="E49" s="125" t="s">
        <v>235</v>
      </c>
      <c r="F49" s="125" t="s">
        <v>481</v>
      </c>
      <c r="G49" s="125" t="s">
        <v>250</v>
      </c>
      <c r="H49" s="125" t="s">
        <v>240</v>
      </c>
      <c r="I49" s="51">
        <v>20</v>
      </c>
      <c r="J49" s="51">
        <v>30</v>
      </c>
      <c r="K49" s="126">
        <v>118.83</v>
      </c>
      <c r="L49" s="127">
        <v>50</v>
      </c>
      <c r="M49" s="89">
        <f t="shared" si="0"/>
        <v>20</v>
      </c>
      <c r="N49" s="49" t="str">
        <f t="shared" si="1"/>
        <v>OK</v>
      </c>
      <c r="O49" s="105">
        <v>10</v>
      </c>
      <c r="P49" s="105"/>
      <c r="Q49" s="108"/>
      <c r="R49" s="105">
        <v>20</v>
      </c>
      <c r="S49" s="108"/>
      <c r="T49" s="108"/>
      <c r="U49" s="108"/>
      <c r="V49" s="108"/>
      <c r="W49" s="108"/>
      <c r="X49" s="108"/>
      <c r="Y49" s="108"/>
      <c r="Z49" s="109"/>
      <c r="AA49" s="108"/>
      <c r="AB49" s="108"/>
      <c r="AC49" s="108"/>
      <c r="AD49" s="108"/>
      <c r="AE49" s="108"/>
      <c r="AF49" s="108"/>
      <c r="AG49" s="108"/>
      <c r="AH49" s="108"/>
      <c r="AI49" s="108"/>
      <c r="AJ49" s="108"/>
      <c r="AK49" s="108"/>
    </row>
    <row r="50" spans="1:37" ht="15" customHeight="1" x14ac:dyDescent="0.25">
      <c r="A50" s="232"/>
      <c r="B50" s="226"/>
      <c r="C50" s="60">
        <v>113</v>
      </c>
      <c r="D50" s="61" t="s">
        <v>116</v>
      </c>
      <c r="E50" s="125" t="s">
        <v>235</v>
      </c>
      <c r="F50" s="125" t="s">
        <v>480</v>
      </c>
      <c r="G50" s="125" t="s">
        <v>249</v>
      </c>
      <c r="H50" s="125" t="s">
        <v>240</v>
      </c>
      <c r="I50" s="51">
        <v>20</v>
      </c>
      <c r="J50" s="51">
        <v>30</v>
      </c>
      <c r="K50" s="126">
        <v>16.38</v>
      </c>
      <c r="L50" s="127">
        <v>50</v>
      </c>
      <c r="M50" s="89">
        <f t="shared" si="0"/>
        <v>50</v>
      </c>
      <c r="N50" s="49" t="str">
        <f t="shared" si="1"/>
        <v>OK</v>
      </c>
      <c r="O50" s="105"/>
      <c r="P50" s="105"/>
      <c r="Q50" s="108"/>
      <c r="R50" s="105"/>
      <c r="S50" s="108"/>
      <c r="T50" s="108"/>
      <c r="U50" s="108"/>
      <c r="V50" s="108"/>
      <c r="W50" s="108"/>
      <c r="X50" s="108"/>
      <c r="Y50" s="108"/>
      <c r="Z50" s="109"/>
      <c r="AA50" s="108"/>
      <c r="AB50" s="108"/>
      <c r="AC50" s="108"/>
      <c r="AD50" s="108"/>
      <c r="AE50" s="108"/>
      <c r="AF50" s="108"/>
      <c r="AG50" s="108"/>
      <c r="AH50" s="108"/>
      <c r="AI50" s="108"/>
      <c r="AJ50" s="108"/>
      <c r="AK50" s="108"/>
    </row>
    <row r="51" spans="1:37" ht="15" customHeight="1" x14ac:dyDescent="0.25">
      <c r="A51" s="232"/>
      <c r="B51" s="226"/>
      <c r="C51" s="57">
        <v>114</v>
      </c>
      <c r="D51" s="61" t="s">
        <v>34</v>
      </c>
      <c r="E51" s="125" t="s">
        <v>235</v>
      </c>
      <c r="F51" s="125" t="s">
        <v>331</v>
      </c>
      <c r="G51" s="125" t="s">
        <v>248</v>
      </c>
      <c r="H51" s="125" t="s">
        <v>31</v>
      </c>
      <c r="I51" s="51">
        <v>20</v>
      </c>
      <c r="J51" s="51">
        <v>30</v>
      </c>
      <c r="K51" s="126">
        <v>5.14</v>
      </c>
      <c r="L51" s="127">
        <v>200</v>
      </c>
      <c r="M51" s="89">
        <f t="shared" si="0"/>
        <v>180</v>
      </c>
      <c r="N51" s="49" t="str">
        <f t="shared" si="1"/>
        <v>OK</v>
      </c>
      <c r="O51" s="105"/>
      <c r="P51" s="105"/>
      <c r="Q51" s="108"/>
      <c r="R51" s="105">
        <v>20</v>
      </c>
      <c r="S51" s="108"/>
      <c r="T51" s="108"/>
      <c r="U51" s="108"/>
      <c r="V51" s="108"/>
      <c r="W51" s="108"/>
      <c r="X51" s="108"/>
      <c r="Y51" s="108"/>
      <c r="Z51" s="109"/>
      <c r="AA51" s="108"/>
      <c r="AB51" s="108"/>
      <c r="AC51" s="108"/>
      <c r="AD51" s="108"/>
      <c r="AE51" s="108"/>
      <c r="AF51" s="108"/>
      <c r="AG51" s="108"/>
      <c r="AH51" s="108"/>
      <c r="AI51" s="108"/>
      <c r="AJ51" s="108"/>
      <c r="AK51" s="108"/>
    </row>
    <row r="52" spans="1:37" ht="15" customHeight="1" x14ac:dyDescent="0.25">
      <c r="A52" s="232"/>
      <c r="B52" s="226"/>
      <c r="C52" s="60">
        <v>115</v>
      </c>
      <c r="D52" s="61" t="s">
        <v>35</v>
      </c>
      <c r="E52" s="125" t="s">
        <v>235</v>
      </c>
      <c r="F52" s="125" t="s">
        <v>331</v>
      </c>
      <c r="G52" s="125" t="s">
        <v>248</v>
      </c>
      <c r="H52" s="125" t="s">
        <v>31</v>
      </c>
      <c r="I52" s="51">
        <v>20</v>
      </c>
      <c r="J52" s="51">
        <v>30</v>
      </c>
      <c r="K52" s="126">
        <v>3.81</v>
      </c>
      <c r="L52" s="127">
        <v>50</v>
      </c>
      <c r="M52" s="89">
        <f t="shared" si="0"/>
        <v>50</v>
      </c>
      <c r="N52" s="49" t="str">
        <f t="shared" si="1"/>
        <v>OK</v>
      </c>
      <c r="O52" s="105"/>
      <c r="P52" s="105"/>
      <c r="Q52" s="108"/>
      <c r="R52" s="105"/>
      <c r="S52" s="108"/>
      <c r="T52" s="108"/>
      <c r="U52" s="108"/>
      <c r="V52" s="108"/>
      <c r="W52" s="108"/>
      <c r="X52" s="108"/>
      <c r="Y52" s="108"/>
      <c r="Z52" s="109"/>
      <c r="AA52" s="108"/>
      <c r="AB52" s="108"/>
      <c r="AC52" s="108"/>
      <c r="AD52" s="108"/>
      <c r="AE52" s="108"/>
      <c r="AF52" s="108"/>
      <c r="AG52" s="108"/>
      <c r="AH52" s="108"/>
      <c r="AI52" s="108"/>
      <c r="AJ52" s="108"/>
      <c r="AK52" s="108"/>
    </row>
    <row r="53" spans="1:37" ht="15" customHeight="1" x14ac:dyDescent="0.25">
      <c r="A53" s="232"/>
      <c r="B53" s="226"/>
      <c r="C53" s="60">
        <v>116</v>
      </c>
      <c r="D53" s="61" t="s">
        <v>36</v>
      </c>
      <c r="E53" s="125" t="s">
        <v>235</v>
      </c>
      <c r="F53" s="125" t="s">
        <v>331</v>
      </c>
      <c r="G53" s="125" t="s">
        <v>248</v>
      </c>
      <c r="H53" s="125" t="s">
        <v>31</v>
      </c>
      <c r="I53" s="51">
        <v>20</v>
      </c>
      <c r="J53" s="51">
        <v>30</v>
      </c>
      <c r="K53" s="126">
        <v>1.97</v>
      </c>
      <c r="L53" s="127">
        <v>50</v>
      </c>
      <c r="M53" s="89">
        <f t="shared" si="0"/>
        <v>50</v>
      </c>
      <c r="N53" s="49" t="str">
        <f t="shared" si="1"/>
        <v>OK</v>
      </c>
      <c r="O53" s="105"/>
      <c r="P53" s="105"/>
      <c r="Q53" s="108"/>
      <c r="R53" s="105"/>
      <c r="S53" s="108"/>
      <c r="T53" s="108"/>
      <c r="U53" s="108"/>
      <c r="V53" s="108"/>
      <c r="W53" s="108"/>
      <c r="X53" s="108"/>
      <c r="Y53" s="108"/>
      <c r="Z53" s="109"/>
      <c r="AA53" s="108"/>
      <c r="AB53" s="108"/>
      <c r="AC53" s="108"/>
      <c r="AD53" s="108"/>
      <c r="AE53" s="108"/>
      <c r="AF53" s="108"/>
      <c r="AG53" s="108"/>
      <c r="AH53" s="108"/>
      <c r="AI53" s="108"/>
      <c r="AJ53" s="108"/>
      <c r="AK53" s="108"/>
    </row>
    <row r="54" spans="1:37" ht="15" customHeight="1" x14ac:dyDescent="0.25">
      <c r="A54" s="232"/>
      <c r="B54" s="226"/>
      <c r="C54" s="60">
        <v>117</v>
      </c>
      <c r="D54" s="61" t="s">
        <v>117</v>
      </c>
      <c r="E54" s="125" t="s">
        <v>235</v>
      </c>
      <c r="F54" s="125" t="s">
        <v>331</v>
      </c>
      <c r="G54" s="125" t="s">
        <v>248</v>
      </c>
      <c r="H54" s="125" t="s">
        <v>31</v>
      </c>
      <c r="I54" s="51">
        <v>20</v>
      </c>
      <c r="J54" s="51">
        <v>30</v>
      </c>
      <c r="K54" s="126">
        <v>15.06</v>
      </c>
      <c r="L54" s="127">
        <v>50</v>
      </c>
      <c r="M54" s="89">
        <f t="shared" si="0"/>
        <v>50</v>
      </c>
      <c r="N54" s="49" t="str">
        <f t="shared" si="1"/>
        <v>OK</v>
      </c>
      <c r="O54" s="105"/>
      <c r="P54" s="105"/>
      <c r="Q54" s="108"/>
      <c r="R54" s="105"/>
      <c r="S54" s="108"/>
      <c r="T54" s="108"/>
      <c r="U54" s="108"/>
      <c r="V54" s="108"/>
      <c r="W54" s="108"/>
      <c r="X54" s="108"/>
      <c r="Y54" s="108"/>
      <c r="Z54" s="109"/>
      <c r="AA54" s="108"/>
      <c r="AB54" s="108"/>
      <c r="AC54" s="108"/>
      <c r="AD54" s="108"/>
      <c r="AE54" s="108"/>
      <c r="AF54" s="108"/>
      <c r="AG54" s="108"/>
      <c r="AH54" s="108"/>
      <c r="AI54" s="108"/>
      <c r="AJ54" s="108"/>
      <c r="AK54" s="108"/>
    </row>
    <row r="55" spans="1:37" ht="15" customHeight="1" x14ac:dyDescent="0.25">
      <c r="A55" s="232"/>
      <c r="B55" s="226"/>
      <c r="C55" s="60">
        <v>118</v>
      </c>
      <c r="D55" s="61" t="s">
        <v>118</v>
      </c>
      <c r="E55" s="51" t="s">
        <v>235</v>
      </c>
      <c r="F55" s="51" t="s">
        <v>331</v>
      </c>
      <c r="G55" s="125" t="s">
        <v>248</v>
      </c>
      <c r="H55" s="59" t="s">
        <v>31</v>
      </c>
      <c r="I55" s="51">
        <v>20</v>
      </c>
      <c r="J55" s="51">
        <v>30</v>
      </c>
      <c r="K55" s="126">
        <v>15.06</v>
      </c>
      <c r="L55" s="127">
        <v>50</v>
      </c>
      <c r="M55" s="89">
        <f t="shared" si="0"/>
        <v>50</v>
      </c>
      <c r="N55" s="49" t="str">
        <f t="shared" si="1"/>
        <v>OK</v>
      </c>
      <c r="O55" s="105"/>
      <c r="P55" s="105"/>
      <c r="Q55" s="108"/>
      <c r="R55" s="105"/>
      <c r="S55" s="108"/>
      <c r="T55" s="108"/>
      <c r="U55" s="108"/>
      <c r="V55" s="108"/>
      <c r="W55" s="108"/>
      <c r="X55" s="108"/>
      <c r="Y55" s="108"/>
      <c r="Z55" s="109"/>
      <c r="AA55" s="108"/>
      <c r="AB55" s="108"/>
      <c r="AC55" s="108"/>
      <c r="AD55" s="108"/>
      <c r="AE55" s="108"/>
      <c r="AF55" s="108"/>
      <c r="AG55" s="108"/>
      <c r="AH55" s="108"/>
      <c r="AI55" s="108"/>
      <c r="AJ55" s="108"/>
      <c r="AK55" s="108"/>
    </row>
    <row r="56" spans="1:37" ht="15" customHeight="1" x14ac:dyDescent="0.25">
      <c r="A56" s="232"/>
      <c r="B56" s="226"/>
      <c r="C56" s="57">
        <v>119</v>
      </c>
      <c r="D56" s="62" t="s">
        <v>50</v>
      </c>
      <c r="E56" s="125" t="s">
        <v>235</v>
      </c>
      <c r="F56" s="125" t="s">
        <v>331</v>
      </c>
      <c r="G56" s="125" t="s">
        <v>248</v>
      </c>
      <c r="H56" s="125" t="s">
        <v>31</v>
      </c>
      <c r="I56" s="51">
        <v>20</v>
      </c>
      <c r="J56" s="51">
        <v>30</v>
      </c>
      <c r="K56" s="126">
        <v>14.22</v>
      </c>
      <c r="L56" s="127">
        <v>200</v>
      </c>
      <c r="M56" s="89">
        <f t="shared" si="0"/>
        <v>200</v>
      </c>
      <c r="N56" s="49" t="str">
        <f t="shared" si="1"/>
        <v>OK</v>
      </c>
      <c r="O56" s="105"/>
      <c r="P56" s="105"/>
      <c r="Q56" s="108"/>
      <c r="R56" s="105"/>
      <c r="S56" s="108"/>
      <c r="T56" s="108"/>
      <c r="U56" s="108"/>
      <c r="V56" s="108"/>
      <c r="W56" s="108"/>
      <c r="X56" s="108"/>
      <c r="Y56" s="108"/>
      <c r="Z56" s="109"/>
      <c r="AA56" s="108"/>
      <c r="AB56" s="108"/>
      <c r="AC56" s="108"/>
      <c r="AD56" s="108"/>
      <c r="AE56" s="108"/>
      <c r="AF56" s="108"/>
      <c r="AG56" s="108"/>
      <c r="AH56" s="108"/>
      <c r="AI56" s="108"/>
      <c r="AJ56" s="108"/>
      <c r="AK56" s="108"/>
    </row>
    <row r="57" spans="1:37" ht="15" customHeight="1" x14ac:dyDescent="0.25">
      <c r="A57" s="232"/>
      <c r="B57" s="226"/>
      <c r="C57" s="60">
        <v>120</v>
      </c>
      <c r="D57" s="62" t="s">
        <v>37</v>
      </c>
      <c r="E57" s="125" t="s">
        <v>235</v>
      </c>
      <c r="F57" s="125" t="s">
        <v>331</v>
      </c>
      <c r="G57" s="125" t="s">
        <v>248</v>
      </c>
      <c r="H57" s="125" t="s">
        <v>31</v>
      </c>
      <c r="I57" s="51">
        <v>20</v>
      </c>
      <c r="J57" s="51">
        <v>30</v>
      </c>
      <c r="K57" s="126">
        <v>15.4</v>
      </c>
      <c r="L57" s="127">
        <v>200</v>
      </c>
      <c r="M57" s="89">
        <f t="shared" si="0"/>
        <v>170</v>
      </c>
      <c r="N57" s="49" t="str">
        <f t="shared" si="1"/>
        <v>OK</v>
      </c>
      <c r="O57" s="105"/>
      <c r="P57" s="105"/>
      <c r="Q57" s="108"/>
      <c r="R57" s="105">
        <v>30</v>
      </c>
      <c r="S57" s="108"/>
      <c r="T57" s="108"/>
      <c r="U57" s="108"/>
      <c r="V57" s="108"/>
      <c r="W57" s="108"/>
      <c r="X57" s="108"/>
      <c r="Y57" s="108"/>
      <c r="Z57" s="109"/>
      <c r="AA57" s="108"/>
      <c r="AB57" s="108"/>
      <c r="AC57" s="108"/>
      <c r="AD57" s="108"/>
      <c r="AE57" s="108"/>
      <c r="AF57" s="108"/>
      <c r="AG57" s="108"/>
      <c r="AH57" s="108"/>
      <c r="AI57" s="108"/>
      <c r="AJ57" s="108"/>
      <c r="AK57" s="108"/>
    </row>
    <row r="58" spans="1:37" ht="15" customHeight="1" x14ac:dyDescent="0.25">
      <c r="A58" s="232"/>
      <c r="B58" s="226"/>
      <c r="C58" s="60">
        <v>121</v>
      </c>
      <c r="D58" s="62" t="s">
        <v>38</v>
      </c>
      <c r="E58" s="125" t="s">
        <v>235</v>
      </c>
      <c r="F58" s="125" t="s">
        <v>331</v>
      </c>
      <c r="G58" s="125" t="s">
        <v>248</v>
      </c>
      <c r="H58" s="125" t="s">
        <v>31</v>
      </c>
      <c r="I58" s="51">
        <v>20</v>
      </c>
      <c r="J58" s="51">
        <v>30</v>
      </c>
      <c r="K58" s="126">
        <v>18.760000000000002</v>
      </c>
      <c r="L58" s="127">
        <v>200</v>
      </c>
      <c r="M58" s="89">
        <f t="shared" si="0"/>
        <v>200</v>
      </c>
      <c r="N58" s="49" t="str">
        <f t="shared" si="1"/>
        <v>OK</v>
      </c>
      <c r="O58" s="105"/>
      <c r="P58" s="105"/>
      <c r="Q58" s="108"/>
      <c r="R58" s="105"/>
      <c r="S58" s="108"/>
      <c r="T58" s="108"/>
      <c r="U58" s="108"/>
      <c r="V58" s="108"/>
      <c r="W58" s="108"/>
      <c r="X58" s="108"/>
      <c r="Y58" s="108"/>
      <c r="Z58" s="109"/>
      <c r="AA58" s="108"/>
      <c r="AB58" s="108"/>
      <c r="AC58" s="108"/>
      <c r="AD58" s="108"/>
      <c r="AE58" s="108"/>
      <c r="AF58" s="108"/>
      <c r="AG58" s="108"/>
      <c r="AH58" s="108"/>
      <c r="AI58" s="108"/>
      <c r="AJ58" s="108"/>
      <c r="AK58" s="108"/>
    </row>
    <row r="59" spans="1:37" ht="15" customHeight="1" x14ac:dyDescent="0.25">
      <c r="A59" s="232"/>
      <c r="B59" s="226"/>
      <c r="C59" s="60">
        <v>122</v>
      </c>
      <c r="D59" s="62" t="s">
        <v>39</v>
      </c>
      <c r="E59" s="51" t="s">
        <v>235</v>
      </c>
      <c r="F59" s="51" t="s">
        <v>331</v>
      </c>
      <c r="G59" s="125" t="s">
        <v>248</v>
      </c>
      <c r="H59" s="59" t="s">
        <v>31</v>
      </c>
      <c r="I59" s="51">
        <v>20</v>
      </c>
      <c r="J59" s="51">
        <v>30</v>
      </c>
      <c r="K59" s="126">
        <v>17.38</v>
      </c>
      <c r="L59" s="127">
        <v>200</v>
      </c>
      <c r="M59" s="89">
        <f t="shared" si="0"/>
        <v>200</v>
      </c>
      <c r="N59" s="49" t="str">
        <f t="shared" si="1"/>
        <v>OK</v>
      </c>
      <c r="O59" s="105"/>
      <c r="P59" s="105"/>
      <c r="Q59" s="108"/>
      <c r="R59" s="105"/>
      <c r="S59" s="108"/>
      <c r="T59" s="108"/>
      <c r="U59" s="108"/>
      <c r="V59" s="108"/>
      <c r="W59" s="108"/>
      <c r="X59" s="108"/>
      <c r="Y59" s="108"/>
      <c r="Z59" s="109"/>
      <c r="AA59" s="108"/>
      <c r="AB59" s="108"/>
      <c r="AC59" s="108"/>
      <c r="AD59" s="108"/>
      <c r="AE59" s="108"/>
      <c r="AF59" s="108"/>
      <c r="AG59" s="108"/>
      <c r="AH59" s="108"/>
      <c r="AI59" s="108"/>
      <c r="AJ59" s="108"/>
      <c r="AK59" s="108"/>
    </row>
    <row r="60" spans="1:37" ht="15" customHeight="1" x14ac:dyDescent="0.25">
      <c r="A60" s="232"/>
      <c r="B60" s="226"/>
      <c r="C60" s="60">
        <v>123</v>
      </c>
      <c r="D60" s="61" t="s">
        <v>119</v>
      </c>
      <c r="E60" s="51" t="s">
        <v>235</v>
      </c>
      <c r="F60" s="51" t="s">
        <v>470</v>
      </c>
      <c r="G60" s="125" t="s">
        <v>479</v>
      </c>
      <c r="H60" s="51" t="s">
        <v>243</v>
      </c>
      <c r="I60" s="51">
        <v>20</v>
      </c>
      <c r="J60" s="51">
        <v>30</v>
      </c>
      <c r="K60" s="126">
        <v>4.24</v>
      </c>
      <c r="L60" s="127">
        <v>100</v>
      </c>
      <c r="M60" s="89">
        <f t="shared" si="0"/>
        <v>99</v>
      </c>
      <c r="N60" s="49" t="str">
        <f t="shared" si="1"/>
        <v>OK</v>
      </c>
      <c r="O60" s="105"/>
      <c r="P60" s="105"/>
      <c r="Q60" s="108">
        <v>1</v>
      </c>
      <c r="R60" s="105"/>
      <c r="S60" s="108"/>
      <c r="T60" s="108"/>
      <c r="U60" s="108"/>
      <c r="V60" s="108"/>
      <c r="W60" s="108"/>
      <c r="X60" s="108"/>
      <c r="Y60" s="108"/>
      <c r="Z60" s="109"/>
      <c r="AA60" s="108"/>
      <c r="AB60" s="108"/>
      <c r="AC60" s="108"/>
      <c r="AD60" s="108"/>
      <c r="AE60" s="108"/>
      <c r="AF60" s="108"/>
      <c r="AG60" s="108"/>
      <c r="AH60" s="108"/>
      <c r="AI60" s="108"/>
      <c r="AJ60" s="108"/>
      <c r="AK60" s="108"/>
    </row>
    <row r="61" spans="1:37" ht="15" customHeight="1" x14ac:dyDescent="0.25">
      <c r="A61" s="232"/>
      <c r="B61" s="226"/>
      <c r="C61" s="57">
        <v>124</v>
      </c>
      <c r="D61" s="61" t="s">
        <v>120</v>
      </c>
      <c r="E61" s="125" t="s">
        <v>235</v>
      </c>
      <c r="F61" s="125" t="s">
        <v>470</v>
      </c>
      <c r="G61" s="125" t="s">
        <v>479</v>
      </c>
      <c r="H61" s="59" t="s">
        <v>243</v>
      </c>
      <c r="I61" s="51">
        <v>20</v>
      </c>
      <c r="J61" s="51">
        <v>30</v>
      </c>
      <c r="K61" s="126">
        <v>4.62</v>
      </c>
      <c r="L61" s="127">
        <v>100</v>
      </c>
      <c r="M61" s="89">
        <f t="shared" si="0"/>
        <v>50</v>
      </c>
      <c r="N61" s="49" t="str">
        <f t="shared" si="1"/>
        <v>OK</v>
      </c>
      <c r="O61" s="105"/>
      <c r="P61" s="105"/>
      <c r="Q61" s="108"/>
      <c r="R61" s="105">
        <v>50</v>
      </c>
      <c r="S61" s="108"/>
      <c r="T61" s="108"/>
      <c r="U61" s="108"/>
      <c r="V61" s="108"/>
      <c r="W61" s="108"/>
      <c r="X61" s="108"/>
      <c r="Y61" s="108"/>
      <c r="Z61" s="109"/>
      <c r="AA61" s="108"/>
      <c r="AB61" s="108"/>
      <c r="AC61" s="108"/>
      <c r="AD61" s="108"/>
      <c r="AE61" s="108"/>
      <c r="AF61" s="108"/>
      <c r="AG61" s="108"/>
      <c r="AH61" s="108"/>
      <c r="AI61" s="108"/>
      <c r="AJ61" s="108"/>
      <c r="AK61" s="108"/>
    </row>
    <row r="62" spans="1:37" ht="15" customHeight="1" x14ac:dyDescent="0.25">
      <c r="A62" s="232"/>
      <c r="B62" s="226"/>
      <c r="C62" s="60">
        <v>125</v>
      </c>
      <c r="D62" s="61" t="s">
        <v>272</v>
      </c>
      <c r="E62" s="51" t="s">
        <v>235</v>
      </c>
      <c r="F62" s="51" t="s">
        <v>470</v>
      </c>
      <c r="G62" s="125" t="s">
        <v>479</v>
      </c>
      <c r="H62" s="51" t="s">
        <v>243</v>
      </c>
      <c r="I62" s="51">
        <v>20</v>
      </c>
      <c r="J62" s="51">
        <v>30</v>
      </c>
      <c r="K62" s="126">
        <v>79.55</v>
      </c>
      <c r="L62" s="127">
        <v>100</v>
      </c>
      <c r="M62" s="89">
        <f t="shared" si="0"/>
        <v>28</v>
      </c>
      <c r="N62" s="49" t="str">
        <f t="shared" si="1"/>
        <v>OK</v>
      </c>
      <c r="O62" s="105"/>
      <c r="P62" s="105">
        <v>64</v>
      </c>
      <c r="Q62" s="108">
        <v>8</v>
      </c>
      <c r="R62" s="105"/>
      <c r="S62" s="108"/>
      <c r="T62" s="108"/>
      <c r="U62" s="108"/>
      <c r="V62" s="108"/>
      <c r="W62" s="108"/>
      <c r="X62" s="108"/>
      <c r="Y62" s="108"/>
      <c r="Z62" s="109"/>
      <c r="AA62" s="108"/>
      <c r="AB62" s="108"/>
      <c r="AC62" s="108"/>
      <c r="AD62" s="108"/>
      <c r="AE62" s="108"/>
      <c r="AF62" s="108"/>
      <c r="AG62" s="108"/>
      <c r="AH62" s="108"/>
      <c r="AI62" s="108"/>
      <c r="AJ62" s="108"/>
      <c r="AK62" s="108"/>
    </row>
    <row r="63" spans="1:37" ht="15" customHeight="1" x14ac:dyDescent="0.25">
      <c r="A63" s="232"/>
      <c r="B63" s="226"/>
      <c r="C63" s="60">
        <v>126</v>
      </c>
      <c r="D63" s="61" t="s">
        <v>273</v>
      </c>
      <c r="E63" s="125" t="s">
        <v>235</v>
      </c>
      <c r="F63" s="125" t="s">
        <v>470</v>
      </c>
      <c r="G63" s="125" t="s">
        <v>479</v>
      </c>
      <c r="H63" s="59" t="s">
        <v>243</v>
      </c>
      <c r="I63" s="51">
        <v>20</v>
      </c>
      <c r="J63" s="51">
        <v>30</v>
      </c>
      <c r="K63" s="126">
        <v>47.95</v>
      </c>
      <c r="L63" s="127">
        <v>100</v>
      </c>
      <c r="M63" s="89">
        <f t="shared" si="0"/>
        <v>50</v>
      </c>
      <c r="N63" s="49" t="str">
        <f t="shared" si="1"/>
        <v>OK</v>
      </c>
      <c r="O63" s="105">
        <v>50</v>
      </c>
      <c r="P63" s="105"/>
      <c r="Q63" s="108"/>
      <c r="R63" s="105"/>
      <c r="S63" s="108"/>
      <c r="T63" s="108"/>
      <c r="U63" s="108"/>
      <c r="V63" s="108"/>
      <c r="W63" s="108"/>
      <c r="X63" s="108"/>
      <c r="Y63" s="108"/>
      <c r="Z63" s="109"/>
      <c r="AA63" s="108"/>
      <c r="AB63" s="108"/>
      <c r="AC63" s="108"/>
      <c r="AD63" s="108"/>
      <c r="AE63" s="108"/>
      <c r="AF63" s="108"/>
      <c r="AG63" s="108"/>
      <c r="AH63" s="108"/>
      <c r="AI63" s="108"/>
      <c r="AJ63" s="108"/>
      <c r="AK63" s="108"/>
    </row>
    <row r="64" spans="1:37" ht="15" customHeight="1" x14ac:dyDescent="0.25">
      <c r="A64" s="232"/>
      <c r="B64" s="226"/>
      <c r="C64" s="60">
        <v>127</v>
      </c>
      <c r="D64" s="61" t="s">
        <v>274</v>
      </c>
      <c r="E64" s="125" t="s">
        <v>235</v>
      </c>
      <c r="F64" s="125" t="s">
        <v>470</v>
      </c>
      <c r="G64" s="125" t="s">
        <v>469</v>
      </c>
      <c r="H64" s="51" t="s">
        <v>243</v>
      </c>
      <c r="I64" s="51">
        <v>20</v>
      </c>
      <c r="J64" s="51">
        <v>30</v>
      </c>
      <c r="K64" s="126">
        <v>72.510000000000005</v>
      </c>
      <c r="L64" s="127">
        <v>100</v>
      </c>
      <c r="M64" s="89">
        <f t="shared" si="0"/>
        <v>100</v>
      </c>
      <c r="N64" s="49" t="str">
        <f t="shared" si="1"/>
        <v>OK</v>
      </c>
      <c r="O64" s="105"/>
      <c r="P64" s="105"/>
      <c r="Q64" s="108"/>
      <c r="R64" s="105"/>
      <c r="S64" s="108"/>
      <c r="T64" s="108"/>
      <c r="U64" s="108"/>
      <c r="V64" s="108"/>
      <c r="W64" s="108"/>
      <c r="X64" s="108"/>
      <c r="Y64" s="108"/>
      <c r="Z64" s="109"/>
      <c r="AA64" s="108"/>
      <c r="AB64" s="108"/>
      <c r="AC64" s="108"/>
      <c r="AD64" s="108"/>
      <c r="AE64" s="108"/>
      <c r="AF64" s="108"/>
      <c r="AG64" s="108"/>
      <c r="AH64" s="108"/>
      <c r="AI64" s="108"/>
      <c r="AJ64" s="108"/>
      <c r="AK64" s="108"/>
    </row>
    <row r="65" spans="1:37" ht="15" customHeight="1" x14ac:dyDescent="0.25">
      <c r="A65" s="232"/>
      <c r="B65" s="226"/>
      <c r="C65" s="60">
        <v>128</v>
      </c>
      <c r="D65" s="61" t="s">
        <v>275</v>
      </c>
      <c r="E65" s="125" t="s">
        <v>235</v>
      </c>
      <c r="F65" s="125" t="s">
        <v>470</v>
      </c>
      <c r="G65" s="125" t="s">
        <v>479</v>
      </c>
      <c r="H65" s="125" t="s">
        <v>243</v>
      </c>
      <c r="I65" s="51">
        <v>20</v>
      </c>
      <c r="J65" s="51">
        <v>30</v>
      </c>
      <c r="K65" s="126">
        <v>19.46</v>
      </c>
      <c r="L65" s="127">
        <v>100</v>
      </c>
      <c r="M65" s="89">
        <f t="shared" si="0"/>
        <v>70</v>
      </c>
      <c r="N65" s="49" t="str">
        <f t="shared" si="1"/>
        <v>OK</v>
      </c>
      <c r="O65" s="105"/>
      <c r="P65" s="105"/>
      <c r="Q65" s="108"/>
      <c r="R65" s="105">
        <v>30</v>
      </c>
      <c r="S65" s="108"/>
      <c r="T65" s="108"/>
      <c r="U65" s="108"/>
      <c r="V65" s="108"/>
      <c r="W65" s="108"/>
      <c r="X65" s="108"/>
      <c r="Y65" s="108"/>
      <c r="Z65" s="109"/>
      <c r="AA65" s="108"/>
      <c r="AB65" s="108"/>
      <c r="AC65" s="108"/>
      <c r="AD65" s="108"/>
      <c r="AE65" s="108"/>
      <c r="AF65" s="108"/>
      <c r="AG65" s="108"/>
      <c r="AH65" s="108"/>
      <c r="AI65" s="108"/>
      <c r="AJ65" s="108"/>
      <c r="AK65" s="108"/>
    </row>
    <row r="66" spans="1:37" ht="15" customHeight="1" x14ac:dyDescent="0.25">
      <c r="A66" s="232"/>
      <c r="B66" s="226"/>
      <c r="C66" s="57">
        <v>129</v>
      </c>
      <c r="D66" s="62" t="s">
        <v>276</v>
      </c>
      <c r="E66" s="125" t="s">
        <v>235</v>
      </c>
      <c r="F66" s="125" t="s">
        <v>336</v>
      </c>
      <c r="G66" s="125" t="s">
        <v>479</v>
      </c>
      <c r="H66" s="125" t="s">
        <v>243</v>
      </c>
      <c r="I66" s="51">
        <v>20</v>
      </c>
      <c r="J66" s="51">
        <v>30</v>
      </c>
      <c r="K66" s="126">
        <v>11.97</v>
      </c>
      <c r="L66" s="127">
        <v>100</v>
      </c>
      <c r="M66" s="89">
        <f t="shared" si="0"/>
        <v>70</v>
      </c>
      <c r="N66" s="49" t="str">
        <f t="shared" si="1"/>
        <v>OK</v>
      </c>
      <c r="O66" s="105"/>
      <c r="P66" s="105"/>
      <c r="Q66" s="108"/>
      <c r="R66" s="105">
        <v>30</v>
      </c>
      <c r="S66" s="108"/>
      <c r="T66" s="108"/>
      <c r="U66" s="108"/>
      <c r="V66" s="108"/>
      <c r="W66" s="108"/>
      <c r="X66" s="108"/>
      <c r="Y66" s="108"/>
      <c r="Z66" s="109"/>
      <c r="AA66" s="108"/>
      <c r="AB66" s="108"/>
      <c r="AC66" s="108"/>
      <c r="AD66" s="108"/>
      <c r="AE66" s="108"/>
      <c r="AF66" s="108"/>
      <c r="AG66" s="108"/>
      <c r="AH66" s="108"/>
      <c r="AI66" s="108"/>
      <c r="AJ66" s="108"/>
      <c r="AK66" s="108"/>
    </row>
    <row r="67" spans="1:37" ht="15" customHeight="1" x14ac:dyDescent="0.25">
      <c r="A67" s="232"/>
      <c r="B67" s="226"/>
      <c r="C67" s="60">
        <v>130</v>
      </c>
      <c r="D67" s="61" t="s">
        <v>277</v>
      </c>
      <c r="E67" s="125" t="s">
        <v>235</v>
      </c>
      <c r="F67" s="125" t="s">
        <v>336</v>
      </c>
      <c r="G67" s="139">
        <v>44409</v>
      </c>
      <c r="H67" s="51" t="s">
        <v>241</v>
      </c>
      <c r="I67" s="51">
        <v>20</v>
      </c>
      <c r="J67" s="51">
        <v>30</v>
      </c>
      <c r="K67" s="126">
        <v>2.3199999999999998</v>
      </c>
      <c r="L67" s="127">
        <v>100</v>
      </c>
      <c r="M67" s="89">
        <f t="shared" si="0"/>
        <v>50</v>
      </c>
      <c r="N67" s="49" t="str">
        <f t="shared" si="1"/>
        <v>OK</v>
      </c>
      <c r="O67" s="105">
        <v>50</v>
      </c>
      <c r="P67" s="105"/>
      <c r="Q67" s="108"/>
      <c r="R67" s="105"/>
      <c r="S67" s="108"/>
      <c r="T67" s="108"/>
      <c r="U67" s="108"/>
      <c r="V67" s="108"/>
      <c r="W67" s="108"/>
      <c r="X67" s="108"/>
      <c r="Y67" s="108"/>
      <c r="Z67" s="109"/>
      <c r="AA67" s="108"/>
      <c r="AB67" s="108"/>
      <c r="AC67" s="108"/>
      <c r="AD67" s="108"/>
      <c r="AE67" s="108"/>
      <c r="AF67" s="108"/>
      <c r="AG67" s="108"/>
      <c r="AH67" s="108"/>
      <c r="AI67" s="108"/>
      <c r="AJ67" s="108"/>
      <c r="AK67" s="108"/>
    </row>
    <row r="68" spans="1:37" ht="15" customHeight="1" x14ac:dyDescent="0.25">
      <c r="A68" s="232"/>
      <c r="B68" s="226"/>
      <c r="C68" s="60">
        <v>131</v>
      </c>
      <c r="D68" s="61" t="s">
        <v>278</v>
      </c>
      <c r="E68" s="125" t="s">
        <v>235</v>
      </c>
      <c r="F68" s="125" t="s">
        <v>470</v>
      </c>
      <c r="G68" s="125" t="s">
        <v>479</v>
      </c>
      <c r="H68" s="59" t="s">
        <v>243</v>
      </c>
      <c r="I68" s="51">
        <v>20</v>
      </c>
      <c r="J68" s="51">
        <v>30</v>
      </c>
      <c r="K68" s="126">
        <v>5.45</v>
      </c>
      <c r="L68" s="127">
        <v>100</v>
      </c>
      <c r="M68" s="89">
        <f t="shared" ref="M68:M131" si="2">L68-(SUM(O68:AK68))</f>
        <v>72</v>
      </c>
      <c r="N68" s="49" t="str">
        <f t="shared" si="1"/>
        <v>OK</v>
      </c>
      <c r="O68" s="105">
        <v>28</v>
      </c>
      <c r="P68" s="105"/>
      <c r="Q68" s="108"/>
      <c r="R68" s="105"/>
      <c r="S68" s="108"/>
      <c r="T68" s="108"/>
      <c r="U68" s="108"/>
      <c r="V68" s="108"/>
      <c r="W68" s="108"/>
      <c r="X68" s="108"/>
      <c r="Y68" s="108"/>
      <c r="Z68" s="109"/>
      <c r="AA68" s="108"/>
      <c r="AB68" s="108"/>
      <c r="AC68" s="108"/>
      <c r="AD68" s="108"/>
      <c r="AE68" s="108"/>
      <c r="AF68" s="108"/>
      <c r="AG68" s="108"/>
      <c r="AH68" s="108"/>
      <c r="AI68" s="108"/>
      <c r="AJ68" s="108"/>
      <c r="AK68" s="108"/>
    </row>
    <row r="69" spans="1:37" ht="15" customHeight="1" x14ac:dyDescent="0.25">
      <c r="A69" s="232"/>
      <c r="B69" s="226"/>
      <c r="C69" s="60">
        <v>132</v>
      </c>
      <c r="D69" s="61" t="s">
        <v>279</v>
      </c>
      <c r="E69" s="125" t="s">
        <v>235</v>
      </c>
      <c r="F69" s="125" t="s">
        <v>470</v>
      </c>
      <c r="G69" s="125" t="s">
        <v>479</v>
      </c>
      <c r="H69" s="125" t="s">
        <v>243</v>
      </c>
      <c r="I69" s="51">
        <v>20</v>
      </c>
      <c r="J69" s="51">
        <v>30</v>
      </c>
      <c r="K69" s="126">
        <v>2.77</v>
      </c>
      <c r="L69" s="127">
        <v>100</v>
      </c>
      <c r="M69" s="89">
        <f t="shared" si="2"/>
        <v>20</v>
      </c>
      <c r="N69" s="49" t="str">
        <f t="shared" ref="N69:N132" si="3">IF(M69&lt;0,"ATENÇÃO","OK")</f>
        <v>OK</v>
      </c>
      <c r="O69" s="105">
        <v>50</v>
      </c>
      <c r="P69" s="105"/>
      <c r="Q69" s="108"/>
      <c r="R69" s="105">
        <v>30</v>
      </c>
      <c r="S69" s="108"/>
      <c r="T69" s="108"/>
      <c r="U69" s="108"/>
      <c r="V69" s="108"/>
      <c r="W69" s="108"/>
      <c r="X69" s="108"/>
      <c r="Y69" s="108"/>
      <c r="Z69" s="109"/>
      <c r="AA69" s="108"/>
      <c r="AB69" s="108"/>
      <c r="AC69" s="108"/>
      <c r="AD69" s="108"/>
      <c r="AE69" s="108"/>
      <c r="AF69" s="108"/>
      <c r="AG69" s="108"/>
      <c r="AH69" s="108"/>
      <c r="AI69" s="108"/>
      <c r="AJ69" s="108"/>
      <c r="AK69" s="108"/>
    </row>
    <row r="70" spans="1:37" ht="15" customHeight="1" x14ac:dyDescent="0.25">
      <c r="A70" s="232"/>
      <c r="B70" s="226"/>
      <c r="C70" s="60">
        <v>133</v>
      </c>
      <c r="D70" s="62" t="s">
        <v>280</v>
      </c>
      <c r="E70" s="125" t="s">
        <v>235</v>
      </c>
      <c r="F70" s="125" t="s">
        <v>470</v>
      </c>
      <c r="G70" s="125" t="s">
        <v>479</v>
      </c>
      <c r="H70" s="125" t="s">
        <v>243</v>
      </c>
      <c r="I70" s="51">
        <v>20</v>
      </c>
      <c r="J70" s="51">
        <v>30</v>
      </c>
      <c r="K70" s="126">
        <v>1.55</v>
      </c>
      <c r="L70" s="127">
        <v>100</v>
      </c>
      <c r="M70" s="89">
        <f t="shared" si="2"/>
        <v>49</v>
      </c>
      <c r="N70" s="49" t="str">
        <f t="shared" si="3"/>
        <v>OK</v>
      </c>
      <c r="O70" s="105">
        <v>51</v>
      </c>
      <c r="P70" s="105"/>
      <c r="Q70" s="108"/>
      <c r="R70" s="105"/>
      <c r="S70" s="108"/>
      <c r="T70" s="108"/>
      <c r="U70" s="108"/>
      <c r="V70" s="108"/>
      <c r="W70" s="108"/>
      <c r="X70" s="108"/>
      <c r="Y70" s="108"/>
      <c r="Z70" s="109"/>
      <c r="AA70" s="108"/>
      <c r="AB70" s="108"/>
      <c r="AC70" s="108"/>
      <c r="AD70" s="108"/>
      <c r="AE70" s="108"/>
      <c r="AF70" s="108"/>
      <c r="AG70" s="108"/>
      <c r="AH70" s="108"/>
      <c r="AI70" s="108"/>
      <c r="AJ70" s="108"/>
      <c r="AK70" s="108"/>
    </row>
    <row r="71" spans="1:37" ht="15" customHeight="1" x14ac:dyDescent="0.25">
      <c r="A71" s="232"/>
      <c r="B71" s="226"/>
      <c r="C71" s="57">
        <v>134</v>
      </c>
      <c r="D71" s="62" t="s">
        <v>281</v>
      </c>
      <c r="E71" s="125" t="s">
        <v>235</v>
      </c>
      <c r="F71" s="125" t="s">
        <v>331</v>
      </c>
      <c r="G71" s="125" t="s">
        <v>248</v>
      </c>
      <c r="H71" s="125" t="s">
        <v>243</v>
      </c>
      <c r="I71" s="51">
        <v>20</v>
      </c>
      <c r="J71" s="51">
        <v>30</v>
      </c>
      <c r="K71" s="126">
        <v>2.83</v>
      </c>
      <c r="L71" s="127">
        <v>100</v>
      </c>
      <c r="M71" s="89">
        <f t="shared" si="2"/>
        <v>100</v>
      </c>
      <c r="N71" s="49" t="str">
        <f t="shared" si="3"/>
        <v>OK</v>
      </c>
      <c r="O71" s="105"/>
      <c r="P71" s="105"/>
      <c r="Q71" s="108"/>
      <c r="R71" s="105"/>
      <c r="S71" s="108"/>
      <c r="T71" s="108"/>
      <c r="U71" s="108"/>
      <c r="V71" s="108"/>
      <c r="W71" s="108"/>
      <c r="X71" s="108"/>
      <c r="Y71" s="108"/>
      <c r="Z71" s="109"/>
      <c r="AA71" s="108"/>
      <c r="AB71" s="108"/>
      <c r="AC71" s="108"/>
      <c r="AD71" s="108"/>
      <c r="AE71" s="108"/>
      <c r="AF71" s="108"/>
      <c r="AG71" s="108"/>
      <c r="AH71" s="108"/>
      <c r="AI71" s="108"/>
      <c r="AJ71" s="108"/>
      <c r="AK71" s="108"/>
    </row>
    <row r="72" spans="1:37" ht="15" customHeight="1" x14ac:dyDescent="0.25">
      <c r="A72" s="232"/>
      <c r="B72" s="226"/>
      <c r="C72" s="60">
        <v>135</v>
      </c>
      <c r="D72" s="62" t="s">
        <v>282</v>
      </c>
      <c r="E72" s="125" t="s">
        <v>237</v>
      </c>
      <c r="F72" s="125" t="s">
        <v>470</v>
      </c>
      <c r="G72" s="125" t="s">
        <v>482</v>
      </c>
      <c r="H72" s="125" t="s">
        <v>243</v>
      </c>
      <c r="I72" s="51">
        <v>20</v>
      </c>
      <c r="J72" s="51">
        <v>30</v>
      </c>
      <c r="K72" s="126">
        <v>49.47</v>
      </c>
      <c r="L72" s="127">
        <v>100</v>
      </c>
      <c r="M72" s="89">
        <f t="shared" si="2"/>
        <v>90</v>
      </c>
      <c r="N72" s="49" t="str">
        <f t="shared" si="3"/>
        <v>OK</v>
      </c>
      <c r="O72" s="105">
        <v>10</v>
      </c>
      <c r="P72" s="105"/>
      <c r="Q72" s="108"/>
      <c r="R72" s="105"/>
      <c r="S72" s="108"/>
      <c r="T72" s="108"/>
      <c r="U72" s="108"/>
      <c r="V72" s="108"/>
      <c r="W72" s="108"/>
      <c r="X72" s="108"/>
      <c r="Y72" s="108"/>
      <c r="Z72" s="109"/>
      <c r="AA72" s="108"/>
      <c r="AB72" s="108"/>
      <c r="AC72" s="108"/>
      <c r="AD72" s="108"/>
      <c r="AE72" s="108"/>
      <c r="AF72" s="108"/>
      <c r="AG72" s="108"/>
      <c r="AH72" s="108"/>
      <c r="AI72" s="108"/>
      <c r="AJ72" s="108"/>
      <c r="AK72" s="108"/>
    </row>
    <row r="73" spans="1:37" ht="15" customHeight="1" x14ac:dyDescent="0.25">
      <c r="A73" s="232"/>
      <c r="B73" s="226"/>
      <c r="C73" s="60">
        <v>136</v>
      </c>
      <c r="D73" s="62" t="s">
        <v>283</v>
      </c>
      <c r="E73" s="125" t="s">
        <v>237</v>
      </c>
      <c r="F73" s="125" t="s">
        <v>336</v>
      </c>
      <c r="G73" s="125">
        <v>13170</v>
      </c>
      <c r="H73" s="125" t="s">
        <v>243</v>
      </c>
      <c r="I73" s="51">
        <v>20</v>
      </c>
      <c r="J73" s="51">
        <v>30</v>
      </c>
      <c r="K73" s="126">
        <v>2.06</v>
      </c>
      <c r="L73" s="127">
        <v>100</v>
      </c>
      <c r="M73" s="89">
        <f t="shared" si="2"/>
        <v>100</v>
      </c>
      <c r="N73" s="49" t="str">
        <f t="shared" si="3"/>
        <v>OK</v>
      </c>
      <c r="O73" s="105"/>
      <c r="P73" s="105"/>
      <c r="Q73" s="108"/>
      <c r="R73" s="105"/>
      <c r="S73" s="108"/>
      <c r="T73" s="108"/>
      <c r="U73" s="108"/>
      <c r="V73" s="108"/>
      <c r="W73" s="108"/>
      <c r="X73" s="108"/>
      <c r="Y73" s="108"/>
      <c r="Z73" s="109"/>
      <c r="AA73" s="108"/>
      <c r="AB73" s="108"/>
      <c r="AC73" s="108"/>
      <c r="AD73" s="108"/>
      <c r="AE73" s="108"/>
      <c r="AF73" s="108"/>
      <c r="AG73" s="108"/>
      <c r="AH73" s="108"/>
      <c r="AI73" s="108"/>
      <c r="AJ73" s="108"/>
      <c r="AK73" s="108"/>
    </row>
    <row r="74" spans="1:37" ht="15" customHeight="1" x14ac:dyDescent="0.25">
      <c r="A74" s="232"/>
      <c r="B74" s="226"/>
      <c r="C74" s="60">
        <v>137</v>
      </c>
      <c r="D74" s="62" t="s">
        <v>284</v>
      </c>
      <c r="E74" s="125" t="s">
        <v>237</v>
      </c>
      <c r="F74" s="125" t="s">
        <v>336</v>
      </c>
      <c r="G74" s="125">
        <v>13117</v>
      </c>
      <c r="H74" s="125" t="s">
        <v>243</v>
      </c>
      <c r="I74" s="51">
        <v>20</v>
      </c>
      <c r="J74" s="51">
        <v>30</v>
      </c>
      <c r="K74" s="126">
        <v>2.1800000000000002</v>
      </c>
      <c r="L74" s="127">
        <v>100</v>
      </c>
      <c r="M74" s="89">
        <f t="shared" si="2"/>
        <v>35</v>
      </c>
      <c r="N74" s="49" t="str">
        <f t="shared" si="3"/>
        <v>OK</v>
      </c>
      <c r="O74" s="105"/>
      <c r="P74" s="105">
        <v>65</v>
      </c>
      <c r="Q74" s="108"/>
      <c r="R74" s="105"/>
      <c r="S74" s="108"/>
      <c r="T74" s="108"/>
      <c r="U74" s="108"/>
      <c r="V74" s="108"/>
      <c r="W74" s="108"/>
      <c r="X74" s="108"/>
      <c r="Y74" s="108"/>
      <c r="Z74" s="109"/>
      <c r="AA74" s="108"/>
      <c r="AB74" s="108"/>
      <c r="AC74" s="108"/>
      <c r="AD74" s="108"/>
      <c r="AE74" s="108"/>
      <c r="AF74" s="108"/>
      <c r="AG74" s="108"/>
      <c r="AH74" s="108"/>
      <c r="AI74" s="108"/>
      <c r="AJ74" s="108"/>
      <c r="AK74" s="108"/>
    </row>
    <row r="75" spans="1:37" ht="15" customHeight="1" x14ac:dyDescent="0.25">
      <c r="A75" s="232"/>
      <c r="B75" s="226"/>
      <c r="C75" s="60">
        <v>138</v>
      </c>
      <c r="D75" s="62" t="s">
        <v>285</v>
      </c>
      <c r="E75" s="125" t="s">
        <v>237</v>
      </c>
      <c r="F75" s="125" t="s">
        <v>470</v>
      </c>
      <c r="G75" s="125" t="s">
        <v>352</v>
      </c>
      <c r="H75" s="125" t="s">
        <v>243</v>
      </c>
      <c r="I75" s="51">
        <v>20</v>
      </c>
      <c r="J75" s="51">
        <v>30</v>
      </c>
      <c r="K75" s="126">
        <v>10.43</v>
      </c>
      <c r="L75" s="127">
        <v>100</v>
      </c>
      <c r="M75" s="89">
        <f t="shared" si="2"/>
        <v>100</v>
      </c>
      <c r="N75" s="49" t="str">
        <f t="shared" si="3"/>
        <v>OK</v>
      </c>
      <c r="O75" s="105"/>
      <c r="P75" s="105"/>
      <c r="Q75" s="108"/>
      <c r="R75" s="105"/>
      <c r="S75" s="108"/>
      <c r="T75" s="108"/>
      <c r="U75" s="108"/>
      <c r="V75" s="108"/>
      <c r="W75" s="108"/>
      <c r="X75" s="108"/>
      <c r="Y75" s="108"/>
      <c r="Z75" s="109"/>
      <c r="AA75" s="108"/>
      <c r="AB75" s="108"/>
      <c r="AC75" s="108"/>
      <c r="AD75" s="108"/>
      <c r="AE75" s="108"/>
      <c r="AF75" s="108"/>
      <c r="AG75" s="108"/>
      <c r="AH75" s="108"/>
      <c r="AI75" s="108"/>
      <c r="AJ75" s="108"/>
      <c r="AK75" s="108"/>
    </row>
    <row r="76" spans="1:37" ht="15" customHeight="1" x14ac:dyDescent="0.25">
      <c r="A76" s="232"/>
      <c r="B76" s="226"/>
      <c r="C76" s="57">
        <v>139</v>
      </c>
      <c r="D76" s="61" t="s">
        <v>286</v>
      </c>
      <c r="E76" s="125" t="s">
        <v>237</v>
      </c>
      <c r="F76" s="125" t="s">
        <v>470</v>
      </c>
      <c r="G76" s="125" t="s">
        <v>483</v>
      </c>
      <c r="H76" s="125" t="s">
        <v>243</v>
      </c>
      <c r="I76" s="51">
        <v>20</v>
      </c>
      <c r="J76" s="51">
        <v>30</v>
      </c>
      <c r="K76" s="126">
        <v>2.74</v>
      </c>
      <c r="L76" s="127">
        <v>100</v>
      </c>
      <c r="M76" s="89">
        <f t="shared" si="2"/>
        <v>30</v>
      </c>
      <c r="N76" s="49" t="str">
        <f t="shared" si="3"/>
        <v>OK</v>
      </c>
      <c r="O76" s="105"/>
      <c r="P76" s="105">
        <v>70</v>
      </c>
      <c r="Q76" s="108"/>
      <c r="R76" s="105"/>
      <c r="S76" s="108"/>
      <c r="T76" s="108"/>
      <c r="U76" s="108"/>
      <c r="V76" s="108"/>
      <c r="W76" s="108"/>
      <c r="X76" s="108"/>
      <c r="Y76" s="108"/>
      <c r="Z76" s="109"/>
      <c r="AA76" s="108"/>
      <c r="AB76" s="108"/>
      <c r="AC76" s="108"/>
      <c r="AD76" s="108"/>
      <c r="AE76" s="108"/>
      <c r="AF76" s="108"/>
      <c r="AG76" s="108"/>
      <c r="AH76" s="108"/>
      <c r="AI76" s="108"/>
      <c r="AJ76" s="108"/>
      <c r="AK76" s="108"/>
    </row>
    <row r="77" spans="1:37" ht="15" customHeight="1" x14ac:dyDescent="0.25">
      <c r="A77" s="232"/>
      <c r="B77" s="226"/>
      <c r="C77" s="60">
        <v>140</v>
      </c>
      <c r="D77" s="61" t="s">
        <v>287</v>
      </c>
      <c r="E77" s="125" t="s">
        <v>237</v>
      </c>
      <c r="F77" s="125" t="s">
        <v>470</v>
      </c>
      <c r="G77" s="125" t="s">
        <v>483</v>
      </c>
      <c r="H77" s="125" t="s">
        <v>243</v>
      </c>
      <c r="I77" s="51">
        <v>20</v>
      </c>
      <c r="J77" s="51">
        <v>30</v>
      </c>
      <c r="K77" s="126">
        <v>3.08</v>
      </c>
      <c r="L77" s="127">
        <v>100</v>
      </c>
      <c r="M77" s="89">
        <f t="shared" si="2"/>
        <v>30</v>
      </c>
      <c r="N77" s="49" t="str">
        <f t="shared" si="3"/>
        <v>OK</v>
      </c>
      <c r="O77" s="105"/>
      <c r="P77" s="105">
        <v>70</v>
      </c>
      <c r="Q77" s="108"/>
      <c r="R77" s="105"/>
      <c r="S77" s="108"/>
      <c r="T77" s="108"/>
      <c r="U77" s="108"/>
      <c r="V77" s="108"/>
      <c r="W77" s="108"/>
      <c r="X77" s="108"/>
      <c r="Y77" s="108"/>
      <c r="Z77" s="109"/>
      <c r="AA77" s="108"/>
      <c r="AB77" s="108"/>
      <c r="AC77" s="108"/>
      <c r="AD77" s="108"/>
      <c r="AE77" s="108"/>
      <c r="AF77" s="108"/>
      <c r="AG77" s="108"/>
      <c r="AH77" s="108"/>
      <c r="AI77" s="108"/>
      <c r="AJ77" s="108"/>
      <c r="AK77" s="108"/>
    </row>
    <row r="78" spans="1:37" ht="15" customHeight="1" x14ac:dyDescent="0.25">
      <c r="A78" s="232"/>
      <c r="B78" s="226"/>
      <c r="C78" s="60">
        <v>141</v>
      </c>
      <c r="D78" s="62" t="s">
        <v>288</v>
      </c>
      <c r="E78" s="125" t="s">
        <v>237</v>
      </c>
      <c r="F78" s="125" t="s">
        <v>470</v>
      </c>
      <c r="G78" s="125" t="s">
        <v>483</v>
      </c>
      <c r="H78" s="125" t="s">
        <v>243</v>
      </c>
      <c r="I78" s="51">
        <v>20</v>
      </c>
      <c r="J78" s="51">
        <v>30</v>
      </c>
      <c r="K78" s="126">
        <v>4.0999999999999996</v>
      </c>
      <c r="L78" s="127">
        <v>100</v>
      </c>
      <c r="M78" s="89">
        <f t="shared" si="2"/>
        <v>30</v>
      </c>
      <c r="N78" s="49" t="str">
        <f t="shared" si="3"/>
        <v>OK</v>
      </c>
      <c r="O78" s="105"/>
      <c r="P78" s="105">
        <v>70</v>
      </c>
      <c r="Q78" s="108"/>
      <c r="R78" s="105"/>
      <c r="S78" s="108"/>
      <c r="T78" s="108"/>
      <c r="U78" s="108"/>
      <c r="V78" s="108"/>
      <c r="W78" s="108"/>
      <c r="X78" s="108"/>
      <c r="Y78" s="108"/>
      <c r="Z78" s="109"/>
      <c r="AA78" s="108"/>
      <c r="AB78" s="108"/>
      <c r="AC78" s="108"/>
      <c r="AD78" s="108"/>
      <c r="AE78" s="108"/>
      <c r="AF78" s="108"/>
      <c r="AG78" s="108"/>
      <c r="AH78" s="108"/>
      <c r="AI78" s="108"/>
      <c r="AJ78" s="108"/>
      <c r="AK78" s="108"/>
    </row>
    <row r="79" spans="1:37" ht="15" customHeight="1" x14ac:dyDescent="0.25">
      <c r="A79" s="232"/>
      <c r="B79" s="226"/>
      <c r="C79" s="60">
        <v>142</v>
      </c>
      <c r="D79" s="62" t="s">
        <v>289</v>
      </c>
      <c r="E79" s="125" t="s">
        <v>237</v>
      </c>
      <c r="F79" s="125" t="s">
        <v>470</v>
      </c>
      <c r="G79" s="125" t="s">
        <v>483</v>
      </c>
      <c r="H79" s="125" t="s">
        <v>243</v>
      </c>
      <c r="I79" s="51">
        <v>20</v>
      </c>
      <c r="J79" s="51">
        <v>30</v>
      </c>
      <c r="K79" s="126">
        <v>5.31</v>
      </c>
      <c r="L79" s="127">
        <v>100</v>
      </c>
      <c r="M79" s="89">
        <f t="shared" si="2"/>
        <v>30</v>
      </c>
      <c r="N79" s="49" t="str">
        <f t="shared" si="3"/>
        <v>OK</v>
      </c>
      <c r="O79" s="105"/>
      <c r="P79" s="105">
        <v>70</v>
      </c>
      <c r="Q79" s="108"/>
      <c r="R79" s="105"/>
      <c r="S79" s="108"/>
      <c r="T79" s="108"/>
      <c r="U79" s="108"/>
      <c r="V79" s="108"/>
      <c r="W79" s="108"/>
      <c r="X79" s="108"/>
      <c r="Y79" s="108"/>
      <c r="Z79" s="109"/>
      <c r="AA79" s="108"/>
      <c r="AB79" s="108"/>
      <c r="AC79" s="108"/>
      <c r="AD79" s="108"/>
      <c r="AE79" s="108"/>
      <c r="AF79" s="108"/>
      <c r="AG79" s="108"/>
      <c r="AH79" s="108"/>
      <c r="AI79" s="108"/>
      <c r="AJ79" s="108"/>
      <c r="AK79" s="108"/>
    </row>
    <row r="80" spans="1:37" ht="15" customHeight="1" x14ac:dyDescent="0.25">
      <c r="A80" s="232"/>
      <c r="B80" s="226"/>
      <c r="C80" s="60">
        <v>143</v>
      </c>
      <c r="D80" s="61" t="s">
        <v>290</v>
      </c>
      <c r="E80" s="125" t="s">
        <v>237</v>
      </c>
      <c r="F80" s="125" t="s">
        <v>484</v>
      </c>
      <c r="G80" s="125" t="s">
        <v>485</v>
      </c>
      <c r="H80" s="125" t="s">
        <v>240</v>
      </c>
      <c r="I80" s="51">
        <v>20</v>
      </c>
      <c r="J80" s="51">
        <v>30</v>
      </c>
      <c r="K80" s="126">
        <v>50.94</v>
      </c>
      <c r="L80" s="127">
        <v>5</v>
      </c>
      <c r="M80" s="89">
        <f t="shared" si="2"/>
        <v>3</v>
      </c>
      <c r="N80" s="49" t="str">
        <f t="shared" si="3"/>
        <v>OK</v>
      </c>
      <c r="O80" s="105"/>
      <c r="P80" s="105"/>
      <c r="Q80" s="108"/>
      <c r="R80" s="105">
        <v>2</v>
      </c>
      <c r="S80" s="108"/>
      <c r="T80" s="108"/>
      <c r="U80" s="108"/>
      <c r="V80" s="108"/>
      <c r="W80" s="108"/>
      <c r="X80" s="108"/>
      <c r="Y80" s="108"/>
      <c r="Z80" s="109"/>
      <c r="AA80" s="108"/>
      <c r="AB80" s="108"/>
      <c r="AC80" s="108"/>
      <c r="AD80" s="108"/>
      <c r="AE80" s="108"/>
      <c r="AF80" s="108"/>
      <c r="AG80" s="108"/>
      <c r="AH80" s="108"/>
      <c r="AI80" s="108"/>
      <c r="AJ80" s="108"/>
      <c r="AK80" s="108"/>
    </row>
    <row r="81" spans="1:37" ht="15" customHeight="1" x14ac:dyDescent="0.25">
      <c r="A81" s="232"/>
      <c r="B81" s="226"/>
      <c r="C81" s="57">
        <v>144</v>
      </c>
      <c r="D81" s="61" t="s">
        <v>291</v>
      </c>
      <c r="E81" s="125" t="s">
        <v>237</v>
      </c>
      <c r="F81" s="125" t="s">
        <v>484</v>
      </c>
      <c r="G81" s="125" t="s">
        <v>485</v>
      </c>
      <c r="H81" s="59" t="s">
        <v>240</v>
      </c>
      <c r="I81" s="51">
        <v>20</v>
      </c>
      <c r="J81" s="51">
        <v>30</v>
      </c>
      <c r="K81" s="126">
        <v>69.66</v>
      </c>
      <c r="L81" s="127">
        <v>5</v>
      </c>
      <c r="M81" s="89">
        <f t="shared" si="2"/>
        <v>3</v>
      </c>
      <c r="N81" s="49" t="str">
        <f t="shared" si="3"/>
        <v>OK</v>
      </c>
      <c r="O81" s="105"/>
      <c r="P81" s="105"/>
      <c r="Q81" s="108"/>
      <c r="R81" s="105">
        <v>2</v>
      </c>
      <c r="S81" s="108"/>
      <c r="T81" s="108"/>
      <c r="U81" s="108"/>
      <c r="V81" s="108"/>
      <c r="W81" s="108"/>
      <c r="X81" s="108"/>
      <c r="Y81" s="108"/>
      <c r="Z81" s="109"/>
      <c r="AA81" s="108"/>
      <c r="AB81" s="108"/>
      <c r="AC81" s="108"/>
      <c r="AD81" s="108"/>
      <c r="AE81" s="108"/>
      <c r="AF81" s="108"/>
      <c r="AG81" s="108"/>
      <c r="AH81" s="108"/>
      <c r="AI81" s="108"/>
      <c r="AJ81" s="108"/>
      <c r="AK81" s="108"/>
    </row>
    <row r="82" spans="1:37" ht="15" customHeight="1" x14ac:dyDescent="0.25">
      <c r="A82" s="232"/>
      <c r="B82" s="226"/>
      <c r="C82" s="60">
        <v>145</v>
      </c>
      <c r="D82" s="61" t="s">
        <v>45</v>
      </c>
      <c r="E82" s="125" t="s">
        <v>235</v>
      </c>
      <c r="F82" s="125" t="s">
        <v>338</v>
      </c>
      <c r="G82" s="56" t="s">
        <v>339</v>
      </c>
      <c r="H82" s="59" t="s">
        <v>31</v>
      </c>
      <c r="I82" s="51">
        <v>20</v>
      </c>
      <c r="J82" s="51">
        <v>30</v>
      </c>
      <c r="K82" s="126">
        <v>46.5</v>
      </c>
      <c r="L82" s="127"/>
      <c r="M82" s="89">
        <f t="shared" si="2"/>
        <v>0</v>
      </c>
      <c r="N82" s="49" t="str">
        <f t="shared" si="3"/>
        <v>OK</v>
      </c>
      <c r="O82" s="105"/>
      <c r="P82" s="105"/>
      <c r="Q82" s="108"/>
      <c r="R82" s="105"/>
      <c r="S82" s="108"/>
      <c r="T82" s="108"/>
      <c r="U82" s="108"/>
      <c r="V82" s="108"/>
      <c r="W82" s="108"/>
      <c r="X82" s="108"/>
      <c r="Y82" s="108"/>
      <c r="Z82" s="109"/>
      <c r="AA82" s="108"/>
      <c r="AB82" s="108"/>
      <c r="AC82" s="108"/>
      <c r="AD82" s="108"/>
      <c r="AE82" s="108"/>
      <c r="AF82" s="108"/>
      <c r="AG82" s="108"/>
      <c r="AH82" s="108"/>
      <c r="AI82" s="108"/>
      <c r="AJ82" s="108"/>
      <c r="AK82" s="108"/>
    </row>
    <row r="83" spans="1:37" ht="15" customHeight="1" x14ac:dyDescent="0.25">
      <c r="A83" s="232"/>
      <c r="B83" s="226"/>
      <c r="C83" s="60">
        <v>146</v>
      </c>
      <c r="D83" s="61" t="s">
        <v>46</v>
      </c>
      <c r="E83" s="125" t="s">
        <v>235</v>
      </c>
      <c r="F83" s="125" t="s">
        <v>340</v>
      </c>
      <c r="G83" s="56" t="s">
        <v>486</v>
      </c>
      <c r="H83" s="125" t="s">
        <v>31</v>
      </c>
      <c r="I83" s="51">
        <v>20</v>
      </c>
      <c r="J83" s="51">
        <v>30</v>
      </c>
      <c r="K83" s="126">
        <v>7.93</v>
      </c>
      <c r="L83" s="127"/>
      <c r="M83" s="89">
        <f t="shared" si="2"/>
        <v>0</v>
      </c>
      <c r="N83" s="49" t="str">
        <f t="shared" si="3"/>
        <v>OK</v>
      </c>
      <c r="O83" s="105"/>
      <c r="P83" s="105"/>
      <c r="Q83" s="108"/>
      <c r="R83" s="105"/>
      <c r="S83" s="108"/>
      <c r="T83" s="108"/>
      <c r="U83" s="108"/>
      <c r="V83" s="108"/>
      <c r="W83" s="108"/>
      <c r="X83" s="108"/>
      <c r="Y83" s="108"/>
      <c r="Z83" s="109"/>
      <c r="AA83" s="108"/>
      <c r="AB83" s="108"/>
      <c r="AC83" s="108"/>
      <c r="AD83" s="108"/>
      <c r="AE83" s="108"/>
      <c r="AF83" s="108"/>
      <c r="AG83" s="108"/>
      <c r="AH83" s="108"/>
      <c r="AI83" s="108"/>
      <c r="AJ83" s="108"/>
      <c r="AK83" s="108"/>
    </row>
    <row r="84" spans="1:37" ht="15" customHeight="1" x14ac:dyDescent="0.25">
      <c r="A84" s="232"/>
      <c r="B84" s="226"/>
      <c r="C84" s="60">
        <v>147</v>
      </c>
      <c r="D84" s="61" t="s">
        <v>121</v>
      </c>
      <c r="E84" s="125" t="s">
        <v>235</v>
      </c>
      <c r="F84" s="125" t="s">
        <v>487</v>
      </c>
      <c r="G84" s="125" t="s">
        <v>488</v>
      </c>
      <c r="H84" s="125" t="s">
        <v>31</v>
      </c>
      <c r="I84" s="51">
        <v>20</v>
      </c>
      <c r="J84" s="51">
        <v>30</v>
      </c>
      <c r="K84" s="126">
        <v>37.49</v>
      </c>
      <c r="L84" s="127">
        <v>30</v>
      </c>
      <c r="M84" s="89">
        <f t="shared" si="2"/>
        <v>24</v>
      </c>
      <c r="N84" s="49" t="str">
        <f t="shared" si="3"/>
        <v>OK</v>
      </c>
      <c r="O84" s="105"/>
      <c r="P84" s="105"/>
      <c r="Q84" s="108"/>
      <c r="R84" s="105">
        <v>6</v>
      </c>
      <c r="S84" s="108"/>
      <c r="T84" s="108"/>
      <c r="U84" s="108"/>
      <c r="V84" s="108"/>
      <c r="W84" s="108"/>
      <c r="X84" s="108"/>
      <c r="Y84" s="108"/>
      <c r="Z84" s="109"/>
      <c r="AA84" s="108"/>
      <c r="AB84" s="108"/>
      <c r="AC84" s="108"/>
      <c r="AD84" s="108"/>
      <c r="AE84" s="108"/>
      <c r="AF84" s="108"/>
      <c r="AG84" s="108"/>
      <c r="AH84" s="108"/>
      <c r="AI84" s="108"/>
      <c r="AJ84" s="108"/>
      <c r="AK84" s="108"/>
    </row>
    <row r="85" spans="1:37" ht="15" customHeight="1" x14ac:dyDescent="0.25">
      <c r="A85" s="232"/>
      <c r="B85" s="226"/>
      <c r="C85" s="60">
        <v>148</v>
      </c>
      <c r="D85" s="61" t="s">
        <v>49</v>
      </c>
      <c r="E85" s="125" t="s">
        <v>235</v>
      </c>
      <c r="F85" s="125" t="s">
        <v>474</v>
      </c>
      <c r="G85" s="125" t="s">
        <v>489</v>
      </c>
      <c r="H85" s="125" t="s">
        <v>31</v>
      </c>
      <c r="I85" s="51">
        <v>20</v>
      </c>
      <c r="J85" s="51">
        <v>30</v>
      </c>
      <c r="K85" s="126">
        <v>20.100000000000001</v>
      </c>
      <c r="L85" s="127">
        <v>30</v>
      </c>
      <c r="M85" s="89">
        <f t="shared" si="2"/>
        <v>30</v>
      </c>
      <c r="N85" s="49" t="str">
        <f t="shared" si="3"/>
        <v>OK</v>
      </c>
      <c r="O85" s="105"/>
      <c r="P85" s="105"/>
      <c r="Q85" s="108"/>
      <c r="R85" s="105"/>
      <c r="S85" s="108"/>
      <c r="T85" s="108"/>
      <c r="U85" s="108"/>
      <c r="V85" s="108"/>
      <c r="W85" s="108"/>
      <c r="X85" s="108"/>
      <c r="Y85" s="108"/>
      <c r="Z85" s="109"/>
      <c r="AA85" s="108"/>
      <c r="AB85" s="108"/>
      <c r="AC85" s="108"/>
      <c r="AD85" s="108"/>
      <c r="AE85" s="108"/>
      <c r="AF85" s="108"/>
      <c r="AG85" s="108"/>
      <c r="AH85" s="108"/>
      <c r="AI85" s="108"/>
      <c r="AJ85" s="108"/>
      <c r="AK85" s="108"/>
    </row>
    <row r="86" spans="1:37" ht="15" customHeight="1" x14ac:dyDescent="0.25">
      <c r="A86" s="232"/>
      <c r="B86" s="226"/>
      <c r="C86" s="57">
        <v>149</v>
      </c>
      <c r="D86" s="61" t="s">
        <v>394</v>
      </c>
      <c r="E86" s="125" t="s">
        <v>235</v>
      </c>
      <c r="F86" s="125" t="s">
        <v>490</v>
      </c>
      <c r="G86" s="125" t="s">
        <v>491</v>
      </c>
      <c r="H86" s="125" t="s">
        <v>31</v>
      </c>
      <c r="I86" s="51">
        <v>20</v>
      </c>
      <c r="J86" s="51">
        <v>30</v>
      </c>
      <c r="K86" s="126">
        <v>253.66</v>
      </c>
      <c r="L86" s="127"/>
      <c r="M86" s="89">
        <f t="shared" si="2"/>
        <v>0</v>
      </c>
      <c r="N86" s="49" t="str">
        <f t="shared" si="3"/>
        <v>OK</v>
      </c>
      <c r="O86" s="105"/>
      <c r="P86" s="105"/>
      <c r="Q86" s="108"/>
      <c r="R86" s="105"/>
      <c r="S86" s="108"/>
      <c r="T86" s="108"/>
      <c r="U86" s="108"/>
      <c r="V86" s="108"/>
      <c r="W86" s="108"/>
      <c r="X86" s="108"/>
      <c r="Y86" s="108"/>
      <c r="Z86" s="109"/>
      <c r="AA86" s="108"/>
      <c r="AB86" s="108"/>
      <c r="AC86" s="108"/>
      <c r="AD86" s="108"/>
      <c r="AE86" s="108"/>
      <c r="AF86" s="108"/>
      <c r="AG86" s="108"/>
      <c r="AH86" s="108"/>
      <c r="AI86" s="108"/>
      <c r="AJ86" s="108"/>
      <c r="AK86" s="108"/>
    </row>
    <row r="87" spans="1:37" ht="15" customHeight="1" x14ac:dyDescent="0.25">
      <c r="A87" s="232"/>
      <c r="B87" s="226"/>
      <c r="C87" s="60">
        <v>150</v>
      </c>
      <c r="D87" s="61" t="s">
        <v>122</v>
      </c>
      <c r="E87" s="51" t="s">
        <v>329</v>
      </c>
      <c r="F87" s="51" t="s">
        <v>259</v>
      </c>
      <c r="G87" s="139">
        <v>44287</v>
      </c>
      <c r="H87" s="51" t="s">
        <v>240</v>
      </c>
      <c r="I87" s="51">
        <v>20</v>
      </c>
      <c r="J87" s="51">
        <v>30</v>
      </c>
      <c r="K87" s="126">
        <v>1.75</v>
      </c>
      <c r="L87" s="127">
        <v>200</v>
      </c>
      <c r="M87" s="89">
        <f t="shared" si="2"/>
        <v>200</v>
      </c>
      <c r="N87" s="49" t="str">
        <f t="shared" si="3"/>
        <v>OK</v>
      </c>
      <c r="O87" s="105"/>
      <c r="P87" s="105"/>
      <c r="Q87" s="108"/>
      <c r="R87" s="105"/>
      <c r="S87" s="108"/>
      <c r="T87" s="108"/>
      <c r="U87" s="108"/>
      <c r="V87" s="108"/>
      <c r="W87" s="108"/>
      <c r="X87" s="108"/>
      <c r="Y87" s="108"/>
      <c r="Z87" s="109"/>
      <c r="AA87" s="108"/>
      <c r="AB87" s="108"/>
      <c r="AC87" s="108"/>
      <c r="AD87" s="108"/>
      <c r="AE87" s="108"/>
      <c r="AF87" s="108"/>
      <c r="AG87" s="108"/>
      <c r="AH87" s="108"/>
      <c r="AI87" s="108"/>
      <c r="AJ87" s="108"/>
      <c r="AK87" s="108"/>
    </row>
    <row r="88" spans="1:37" ht="15" customHeight="1" x14ac:dyDescent="0.25">
      <c r="A88" s="232"/>
      <c r="B88" s="226"/>
      <c r="C88" s="60">
        <v>151</v>
      </c>
      <c r="D88" s="61" t="s">
        <v>123</v>
      </c>
      <c r="E88" s="125" t="s">
        <v>235</v>
      </c>
      <c r="F88" s="125" t="s">
        <v>470</v>
      </c>
      <c r="G88" s="125" t="s">
        <v>492</v>
      </c>
      <c r="H88" s="59" t="s">
        <v>243</v>
      </c>
      <c r="I88" s="51">
        <v>20</v>
      </c>
      <c r="J88" s="51">
        <v>30</v>
      </c>
      <c r="K88" s="126">
        <v>5.18</v>
      </c>
      <c r="L88" s="127">
        <v>200</v>
      </c>
      <c r="M88" s="89">
        <f t="shared" si="2"/>
        <v>100</v>
      </c>
      <c r="N88" s="49" t="str">
        <f t="shared" si="3"/>
        <v>OK</v>
      </c>
      <c r="O88" s="105"/>
      <c r="P88" s="105"/>
      <c r="Q88" s="108"/>
      <c r="R88" s="105">
        <v>100</v>
      </c>
      <c r="S88" s="108"/>
      <c r="T88" s="108"/>
      <c r="U88" s="108"/>
      <c r="V88" s="108"/>
      <c r="W88" s="108"/>
      <c r="X88" s="108"/>
      <c r="Y88" s="108"/>
      <c r="Z88" s="109"/>
      <c r="AA88" s="108"/>
      <c r="AB88" s="108"/>
      <c r="AC88" s="108"/>
      <c r="AD88" s="108"/>
      <c r="AE88" s="108"/>
      <c r="AF88" s="108"/>
      <c r="AG88" s="108"/>
      <c r="AH88" s="108"/>
      <c r="AI88" s="108"/>
      <c r="AJ88" s="108"/>
      <c r="AK88" s="108"/>
    </row>
    <row r="89" spans="1:37" ht="15" customHeight="1" x14ac:dyDescent="0.25">
      <c r="A89" s="232"/>
      <c r="B89" s="226"/>
      <c r="C89" s="60">
        <v>152</v>
      </c>
      <c r="D89" s="61" t="s">
        <v>124</v>
      </c>
      <c r="E89" s="51" t="s">
        <v>235</v>
      </c>
      <c r="F89" s="51" t="s">
        <v>337</v>
      </c>
      <c r="G89" s="125" t="s">
        <v>250</v>
      </c>
      <c r="H89" s="51" t="s">
        <v>240</v>
      </c>
      <c r="I89" s="51">
        <v>20</v>
      </c>
      <c r="J89" s="51">
        <v>30</v>
      </c>
      <c r="K89" s="126">
        <v>13.29</v>
      </c>
      <c r="L89" s="127">
        <v>200</v>
      </c>
      <c r="M89" s="89">
        <f t="shared" si="2"/>
        <v>200</v>
      </c>
      <c r="N89" s="49" t="str">
        <f t="shared" si="3"/>
        <v>OK</v>
      </c>
      <c r="O89" s="105"/>
      <c r="P89" s="105"/>
      <c r="Q89" s="108"/>
      <c r="R89" s="105"/>
      <c r="S89" s="108"/>
      <c r="T89" s="108"/>
      <c r="U89" s="108"/>
      <c r="V89" s="108"/>
      <c r="W89" s="108"/>
      <c r="X89" s="108"/>
      <c r="Y89" s="108"/>
      <c r="Z89" s="109"/>
      <c r="AA89" s="108"/>
      <c r="AB89" s="108"/>
      <c r="AC89" s="108"/>
      <c r="AD89" s="108"/>
      <c r="AE89" s="108"/>
      <c r="AF89" s="108"/>
      <c r="AG89" s="108"/>
      <c r="AH89" s="108"/>
      <c r="AI89" s="108"/>
      <c r="AJ89" s="108"/>
      <c r="AK89" s="108"/>
    </row>
    <row r="90" spans="1:37" ht="15" customHeight="1" x14ac:dyDescent="0.25">
      <c r="A90" s="232"/>
      <c r="B90" s="226"/>
      <c r="C90" s="60">
        <v>153</v>
      </c>
      <c r="D90" s="61" t="s">
        <v>125</v>
      </c>
      <c r="E90" s="125" t="s">
        <v>235</v>
      </c>
      <c r="F90" s="125" t="s">
        <v>480</v>
      </c>
      <c r="G90" s="125" t="s">
        <v>249</v>
      </c>
      <c r="H90" s="125" t="s">
        <v>240</v>
      </c>
      <c r="I90" s="51">
        <v>20</v>
      </c>
      <c r="J90" s="51">
        <v>30</v>
      </c>
      <c r="K90" s="126">
        <v>2.1800000000000002</v>
      </c>
      <c r="L90" s="127">
        <v>200</v>
      </c>
      <c r="M90" s="89">
        <f t="shared" si="2"/>
        <v>200</v>
      </c>
      <c r="N90" s="49" t="str">
        <f t="shared" si="3"/>
        <v>OK</v>
      </c>
      <c r="O90" s="105"/>
      <c r="P90" s="105"/>
      <c r="Q90" s="108"/>
      <c r="R90" s="105"/>
      <c r="S90" s="108"/>
      <c r="T90" s="108"/>
      <c r="U90" s="108"/>
      <c r="V90" s="108"/>
      <c r="W90" s="108"/>
      <c r="X90" s="108"/>
      <c r="Y90" s="108"/>
      <c r="Z90" s="109"/>
      <c r="AA90" s="108"/>
      <c r="AB90" s="108"/>
      <c r="AC90" s="108"/>
      <c r="AD90" s="108"/>
      <c r="AE90" s="108"/>
      <c r="AF90" s="108"/>
      <c r="AG90" s="108"/>
      <c r="AH90" s="108"/>
      <c r="AI90" s="108"/>
      <c r="AJ90" s="108"/>
      <c r="AK90" s="108"/>
    </row>
    <row r="91" spans="1:37" ht="15" customHeight="1" x14ac:dyDescent="0.25">
      <c r="A91" s="232"/>
      <c r="B91" s="226"/>
      <c r="C91" s="57">
        <v>154</v>
      </c>
      <c r="D91" s="61" t="s">
        <v>126</v>
      </c>
      <c r="E91" s="125" t="s">
        <v>235</v>
      </c>
      <c r="F91" s="125" t="s">
        <v>470</v>
      </c>
      <c r="G91" s="125" t="s">
        <v>493</v>
      </c>
      <c r="H91" s="125" t="s">
        <v>243</v>
      </c>
      <c r="I91" s="51">
        <v>20</v>
      </c>
      <c r="J91" s="51">
        <v>30</v>
      </c>
      <c r="K91" s="126">
        <v>6.46</v>
      </c>
      <c r="L91" s="127">
        <v>200</v>
      </c>
      <c r="M91" s="89">
        <f t="shared" si="2"/>
        <v>150</v>
      </c>
      <c r="N91" s="49" t="str">
        <f t="shared" si="3"/>
        <v>OK</v>
      </c>
      <c r="O91" s="105"/>
      <c r="P91" s="105"/>
      <c r="Q91" s="108"/>
      <c r="R91" s="105">
        <v>50</v>
      </c>
      <c r="S91" s="108"/>
      <c r="T91" s="108"/>
      <c r="U91" s="108"/>
      <c r="V91" s="108"/>
      <c r="W91" s="108"/>
      <c r="X91" s="108"/>
      <c r="Y91" s="108"/>
      <c r="Z91" s="109"/>
      <c r="AA91" s="108"/>
      <c r="AB91" s="108"/>
      <c r="AC91" s="108"/>
      <c r="AD91" s="108"/>
      <c r="AE91" s="108"/>
      <c r="AF91" s="108"/>
      <c r="AG91" s="108"/>
      <c r="AH91" s="108"/>
      <c r="AI91" s="108"/>
      <c r="AJ91" s="108"/>
      <c r="AK91" s="108"/>
    </row>
    <row r="92" spans="1:37" ht="15" customHeight="1" x14ac:dyDescent="0.25">
      <c r="A92" s="232"/>
      <c r="B92" s="226"/>
      <c r="C92" s="60">
        <v>155</v>
      </c>
      <c r="D92" s="62" t="s">
        <v>127</v>
      </c>
      <c r="E92" s="125" t="s">
        <v>235</v>
      </c>
      <c r="F92" s="125" t="s">
        <v>470</v>
      </c>
      <c r="G92" s="125" t="s">
        <v>493</v>
      </c>
      <c r="H92" s="59" t="s">
        <v>243</v>
      </c>
      <c r="I92" s="51">
        <v>20</v>
      </c>
      <c r="J92" s="51">
        <v>30</v>
      </c>
      <c r="K92" s="126">
        <v>8</v>
      </c>
      <c r="L92" s="127">
        <v>200</v>
      </c>
      <c r="M92" s="89">
        <f t="shared" si="2"/>
        <v>130</v>
      </c>
      <c r="N92" s="49" t="str">
        <f t="shared" si="3"/>
        <v>OK</v>
      </c>
      <c r="O92" s="105"/>
      <c r="P92" s="105">
        <v>70</v>
      </c>
      <c r="Q92" s="108"/>
      <c r="R92" s="105"/>
      <c r="S92" s="108"/>
      <c r="T92" s="108"/>
      <c r="U92" s="108"/>
      <c r="V92" s="108"/>
      <c r="W92" s="108"/>
      <c r="X92" s="108"/>
      <c r="Y92" s="108"/>
      <c r="Z92" s="109"/>
      <c r="AA92" s="108"/>
      <c r="AB92" s="108"/>
      <c r="AC92" s="108"/>
      <c r="AD92" s="108"/>
      <c r="AE92" s="108"/>
      <c r="AF92" s="108"/>
      <c r="AG92" s="108"/>
      <c r="AH92" s="108"/>
      <c r="AI92" s="108"/>
      <c r="AJ92" s="108"/>
      <c r="AK92" s="108"/>
    </row>
    <row r="93" spans="1:37" ht="15" customHeight="1" x14ac:dyDescent="0.25">
      <c r="A93" s="232"/>
      <c r="B93" s="226"/>
      <c r="C93" s="60">
        <v>156</v>
      </c>
      <c r="D93" s="62" t="s">
        <v>128</v>
      </c>
      <c r="E93" s="125" t="s">
        <v>235</v>
      </c>
      <c r="F93" s="125" t="s">
        <v>470</v>
      </c>
      <c r="G93" s="125" t="s">
        <v>493</v>
      </c>
      <c r="H93" s="59" t="s">
        <v>243</v>
      </c>
      <c r="I93" s="51">
        <v>20</v>
      </c>
      <c r="J93" s="51">
        <v>30</v>
      </c>
      <c r="K93" s="126">
        <v>9.91</v>
      </c>
      <c r="L93" s="127">
        <v>200</v>
      </c>
      <c r="M93" s="89">
        <f t="shared" si="2"/>
        <v>200</v>
      </c>
      <c r="N93" s="49" t="str">
        <f t="shared" si="3"/>
        <v>OK</v>
      </c>
      <c r="O93" s="105"/>
      <c r="Q93" s="108"/>
      <c r="R93" s="105"/>
      <c r="S93" s="108"/>
      <c r="T93" s="108"/>
      <c r="U93" s="108"/>
      <c r="V93" s="108"/>
      <c r="W93" s="108"/>
      <c r="X93" s="108"/>
      <c r="Y93" s="108"/>
      <c r="Z93" s="109"/>
      <c r="AA93" s="108"/>
      <c r="AB93" s="108"/>
      <c r="AC93" s="108"/>
      <c r="AD93" s="108"/>
      <c r="AE93" s="108"/>
      <c r="AF93" s="108"/>
      <c r="AG93" s="108"/>
      <c r="AH93" s="108"/>
      <c r="AI93" s="108"/>
      <c r="AJ93" s="108"/>
      <c r="AK93" s="108"/>
    </row>
    <row r="94" spans="1:37" ht="15" customHeight="1" x14ac:dyDescent="0.25">
      <c r="A94" s="232"/>
      <c r="B94" s="226"/>
      <c r="C94" s="60">
        <v>157</v>
      </c>
      <c r="D94" s="61" t="s">
        <v>129</v>
      </c>
      <c r="E94" s="125" t="s">
        <v>235</v>
      </c>
      <c r="F94" s="125" t="s">
        <v>470</v>
      </c>
      <c r="G94" s="125" t="s">
        <v>493</v>
      </c>
      <c r="H94" s="125" t="s">
        <v>243</v>
      </c>
      <c r="I94" s="51">
        <v>20</v>
      </c>
      <c r="J94" s="51">
        <v>30</v>
      </c>
      <c r="K94" s="126">
        <v>5.48</v>
      </c>
      <c r="L94" s="127">
        <v>200</v>
      </c>
      <c r="M94" s="89">
        <f t="shared" si="2"/>
        <v>100</v>
      </c>
      <c r="N94" s="49" t="str">
        <f t="shared" si="3"/>
        <v>OK</v>
      </c>
      <c r="O94" s="105"/>
      <c r="P94" s="105">
        <v>70</v>
      </c>
      <c r="Q94" s="108"/>
      <c r="R94" s="105">
        <v>30</v>
      </c>
      <c r="S94" s="108"/>
      <c r="T94" s="108"/>
      <c r="U94" s="108"/>
      <c r="V94" s="108"/>
      <c r="W94" s="108"/>
      <c r="X94" s="108"/>
      <c r="Y94" s="108"/>
      <c r="Z94" s="109"/>
      <c r="AA94" s="108"/>
      <c r="AB94" s="108"/>
      <c r="AC94" s="108"/>
      <c r="AD94" s="108"/>
      <c r="AE94" s="108"/>
      <c r="AF94" s="108"/>
      <c r="AG94" s="108"/>
      <c r="AH94" s="108"/>
      <c r="AI94" s="108"/>
      <c r="AJ94" s="108"/>
      <c r="AK94" s="108"/>
    </row>
    <row r="95" spans="1:37" ht="15" customHeight="1" x14ac:dyDescent="0.25">
      <c r="A95" s="232"/>
      <c r="B95" s="226"/>
      <c r="C95" s="60">
        <v>158</v>
      </c>
      <c r="D95" s="61" t="s">
        <v>130</v>
      </c>
      <c r="E95" s="125" t="s">
        <v>237</v>
      </c>
      <c r="F95" s="125" t="s">
        <v>259</v>
      </c>
      <c r="G95" s="125">
        <v>221460</v>
      </c>
      <c r="H95" s="125" t="s">
        <v>242</v>
      </c>
      <c r="I95" s="51">
        <v>20</v>
      </c>
      <c r="J95" s="51">
        <v>30</v>
      </c>
      <c r="K95" s="126">
        <v>31.12</v>
      </c>
      <c r="L95" s="127">
        <v>300</v>
      </c>
      <c r="M95" s="89">
        <f t="shared" si="2"/>
        <v>300</v>
      </c>
      <c r="N95" s="49" t="str">
        <f t="shared" si="3"/>
        <v>OK</v>
      </c>
      <c r="O95" s="105"/>
      <c r="P95" s="105"/>
      <c r="Q95" s="108"/>
      <c r="R95" s="105"/>
      <c r="S95" s="108"/>
      <c r="T95" s="108"/>
      <c r="U95" s="108"/>
      <c r="V95" s="108"/>
      <c r="W95" s="108"/>
      <c r="X95" s="108"/>
      <c r="Y95" s="108"/>
      <c r="Z95" s="109"/>
      <c r="AA95" s="108"/>
      <c r="AB95" s="108"/>
      <c r="AC95" s="108"/>
      <c r="AD95" s="108"/>
      <c r="AE95" s="108"/>
      <c r="AF95" s="108"/>
      <c r="AG95" s="108"/>
      <c r="AH95" s="108"/>
      <c r="AI95" s="108"/>
      <c r="AJ95" s="108"/>
      <c r="AK95" s="108"/>
    </row>
    <row r="96" spans="1:37" ht="15" customHeight="1" x14ac:dyDescent="0.25">
      <c r="A96" s="232"/>
      <c r="B96" s="226"/>
      <c r="C96" s="57">
        <v>159</v>
      </c>
      <c r="D96" s="61" t="s">
        <v>131</v>
      </c>
      <c r="E96" s="125" t="s">
        <v>237</v>
      </c>
      <c r="F96" s="125" t="s">
        <v>336</v>
      </c>
      <c r="G96" s="125" t="s">
        <v>494</v>
      </c>
      <c r="H96" s="125" t="s">
        <v>240</v>
      </c>
      <c r="I96" s="51">
        <v>20</v>
      </c>
      <c r="J96" s="51">
        <v>30</v>
      </c>
      <c r="K96" s="126">
        <v>0.23</v>
      </c>
      <c r="L96" s="127">
        <v>300</v>
      </c>
      <c r="M96" s="89">
        <f t="shared" si="2"/>
        <v>300</v>
      </c>
      <c r="N96" s="49" t="str">
        <f t="shared" si="3"/>
        <v>OK</v>
      </c>
      <c r="O96" s="105"/>
      <c r="P96" s="105"/>
      <c r="Q96" s="108"/>
      <c r="R96" s="105"/>
      <c r="S96" s="108"/>
      <c r="T96" s="108"/>
      <c r="U96" s="108"/>
      <c r="V96" s="108"/>
      <c r="W96" s="108"/>
      <c r="X96" s="108"/>
      <c r="Y96" s="108"/>
      <c r="Z96" s="109"/>
      <c r="AA96" s="108"/>
      <c r="AB96" s="108"/>
      <c r="AC96" s="108"/>
      <c r="AD96" s="108"/>
      <c r="AE96" s="108"/>
      <c r="AF96" s="108"/>
      <c r="AG96" s="108"/>
      <c r="AH96" s="108"/>
      <c r="AI96" s="108"/>
      <c r="AJ96" s="108"/>
      <c r="AK96" s="108"/>
    </row>
    <row r="97" spans="1:37" ht="15" customHeight="1" x14ac:dyDescent="0.25">
      <c r="A97" s="232"/>
      <c r="B97" s="226"/>
      <c r="C97" s="60">
        <v>160</v>
      </c>
      <c r="D97" s="61" t="s">
        <v>132</v>
      </c>
      <c r="E97" s="125" t="s">
        <v>237</v>
      </c>
      <c r="F97" s="125" t="s">
        <v>336</v>
      </c>
      <c r="G97" s="125" t="s">
        <v>494</v>
      </c>
      <c r="H97" s="125" t="s">
        <v>244</v>
      </c>
      <c r="I97" s="51">
        <v>20</v>
      </c>
      <c r="J97" s="51">
        <v>30</v>
      </c>
      <c r="K97" s="126">
        <v>167.75</v>
      </c>
      <c r="L97" s="127">
        <v>300</v>
      </c>
      <c r="M97" s="89">
        <f t="shared" si="2"/>
        <v>298</v>
      </c>
      <c r="N97" s="49" t="str">
        <f t="shared" si="3"/>
        <v>OK</v>
      </c>
      <c r="O97" s="105"/>
      <c r="P97" s="105"/>
      <c r="Q97" s="108"/>
      <c r="R97" s="105">
        <v>2</v>
      </c>
      <c r="S97" s="108"/>
      <c r="T97" s="108"/>
      <c r="U97" s="108"/>
      <c r="V97" s="108"/>
      <c r="W97" s="108"/>
      <c r="X97" s="108"/>
      <c r="Y97" s="108"/>
      <c r="Z97" s="109"/>
      <c r="AA97" s="108"/>
      <c r="AB97" s="108"/>
      <c r="AC97" s="108"/>
      <c r="AD97" s="108"/>
      <c r="AE97" s="108"/>
      <c r="AF97" s="108"/>
      <c r="AG97" s="108"/>
      <c r="AH97" s="108"/>
      <c r="AI97" s="108"/>
      <c r="AJ97" s="108"/>
      <c r="AK97" s="108"/>
    </row>
    <row r="98" spans="1:37" ht="15" customHeight="1" x14ac:dyDescent="0.25">
      <c r="A98" s="232"/>
      <c r="B98" s="226"/>
      <c r="C98" s="60">
        <v>161</v>
      </c>
      <c r="D98" s="62" t="s">
        <v>292</v>
      </c>
      <c r="E98" s="125" t="s">
        <v>237</v>
      </c>
      <c r="F98" s="125" t="s">
        <v>336</v>
      </c>
      <c r="G98" s="125" t="s">
        <v>494</v>
      </c>
      <c r="H98" s="125" t="s">
        <v>341</v>
      </c>
      <c r="I98" s="51">
        <v>20</v>
      </c>
      <c r="J98" s="51">
        <v>30</v>
      </c>
      <c r="K98" s="126">
        <v>110</v>
      </c>
      <c r="L98" s="127">
        <v>300</v>
      </c>
      <c r="M98" s="89">
        <f t="shared" si="2"/>
        <v>300</v>
      </c>
      <c r="N98" s="49" t="str">
        <f t="shared" si="3"/>
        <v>OK</v>
      </c>
      <c r="O98" s="105"/>
      <c r="P98" s="105"/>
      <c r="Q98" s="108"/>
      <c r="R98" s="105"/>
      <c r="S98" s="108"/>
      <c r="T98" s="108"/>
      <c r="U98" s="108"/>
      <c r="V98" s="108"/>
      <c r="W98" s="108"/>
      <c r="X98" s="108"/>
      <c r="Y98" s="108"/>
      <c r="Z98" s="109"/>
      <c r="AA98" s="108"/>
      <c r="AB98" s="108"/>
      <c r="AC98" s="108"/>
      <c r="AD98" s="108"/>
      <c r="AE98" s="108"/>
      <c r="AF98" s="108"/>
      <c r="AG98" s="108"/>
      <c r="AH98" s="108"/>
      <c r="AI98" s="108"/>
      <c r="AJ98" s="108"/>
      <c r="AK98" s="108"/>
    </row>
    <row r="99" spans="1:37" ht="15" customHeight="1" x14ac:dyDescent="0.25">
      <c r="A99" s="232"/>
      <c r="B99" s="226"/>
      <c r="C99" s="60">
        <v>162</v>
      </c>
      <c r="D99" s="62" t="s">
        <v>293</v>
      </c>
      <c r="E99" s="125" t="s">
        <v>329</v>
      </c>
      <c r="F99" s="125" t="s">
        <v>342</v>
      </c>
      <c r="G99" s="125" t="s">
        <v>343</v>
      </c>
      <c r="H99" s="125" t="s">
        <v>240</v>
      </c>
      <c r="I99" s="51">
        <v>20</v>
      </c>
      <c r="J99" s="51">
        <v>30</v>
      </c>
      <c r="K99" s="126">
        <v>179.71</v>
      </c>
      <c r="L99" s="127">
        <v>2</v>
      </c>
      <c r="M99" s="89">
        <f t="shared" si="2"/>
        <v>0</v>
      </c>
      <c r="N99" s="49" t="str">
        <f t="shared" si="3"/>
        <v>OK</v>
      </c>
      <c r="O99" s="105"/>
      <c r="P99" s="105">
        <v>1</v>
      </c>
      <c r="Q99" s="108"/>
      <c r="R99" s="105">
        <v>1</v>
      </c>
      <c r="S99" s="108"/>
      <c r="T99" s="108"/>
      <c r="U99" s="108"/>
      <c r="V99" s="108"/>
      <c r="W99" s="108"/>
      <c r="X99" s="108"/>
      <c r="Y99" s="108"/>
      <c r="Z99" s="109"/>
      <c r="AA99" s="108"/>
      <c r="AB99" s="108"/>
      <c r="AC99" s="108"/>
      <c r="AD99" s="108"/>
      <c r="AE99" s="108"/>
      <c r="AF99" s="108"/>
      <c r="AG99" s="108"/>
      <c r="AH99" s="108"/>
      <c r="AI99" s="108"/>
      <c r="AJ99" s="108"/>
      <c r="AK99" s="108"/>
    </row>
    <row r="100" spans="1:37" ht="92.25" customHeight="1" x14ac:dyDescent="0.25">
      <c r="A100" s="232"/>
      <c r="B100" s="226"/>
      <c r="C100" s="60">
        <v>163</v>
      </c>
      <c r="D100" s="62" t="s">
        <v>294</v>
      </c>
      <c r="E100" s="125" t="s">
        <v>235</v>
      </c>
      <c r="F100" s="125" t="s">
        <v>344</v>
      </c>
      <c r="G100" s="125" t="s">
        <v>345</v>
      </c>
      <c r="H100" s="125" t="s">
        <v>240</v>
      </c>
      <c r="I100" s="51">
        <v>20</v>
      </c>
      <c r="J100" s="51">
        <v>30</v>
      </c>
      <c r="K100" s="126">
        <v>72.83</v>
      </c>
      <c r="L100" s="127">
        <v>2</v>
      </c>
      <c r="M100" s="89">
        <f t="shared" si="2"/>
        <v>1</v>
      </c>
      <c r="N100" s="49" t="str">
        <f t="shared" si="3"/>
        <v>OK</v>
      </c>
      <c r="O100" s="105"/>
      <c r="P100" s="105"/>
      <c r="Q100" s="108"/>
      <c r="R100" s="105">
        <v>1</v>
      </c>
      <c r="S100" s="108"/>
      <c r="T100" s="108"/>
      <c r="U100" s="108"/>
      <c r="V100" s="108"/>
      <c r="W100" s="108"/>
      <c r="X100" s="108"/>
      <c r="Y100" s="108"/>
      <c r="Z100" s="109"/>
      <c r="AA100" s="108"/>
      <c r="AB100" s="108"/>
      <c r="AC100" s="108"/>
      <c r="AD100" s="108"/>
      <c r="AE100" s="108"/>
      <c r="AF100" s="108"/>
      <c r="AG100" s="108"/>
      <c r="AH100" s="108"/>
      <c r="AI100" s="108"/>
      <c r="AJ100" s="108"/>
      <c r="AK100" s="108"/>
    </row>
    <row r="101" spans="1:37" ht="15" customHeight="1" x14ac:dyDescent="0.25">
      <c r="A101" s="232"/>
      <c r="B101" s="226"/>
      <c r="C101" s="57">
        <v>164</v>
      </c>
      <c r="D101" s="61" t="s">
        <v>295</v>
      </c>
      <c r="E101" s="125" t="s">
        <v>237</v>
      </c>
      <c r="F101" s="125" t="s">
        <v>259</v>
      </c>
      <c r="G101" s="125" t="s">
        <v>249</v>
      </c>
      <c r="H101" s="125" t="s">
        <v>346</v>
      </c>
      <c r="I101" s="51">
        <v>20</v>
      </c>
      <c r="J101" s="51">
        <v>30</v>
      </c>
      <c r="K101" s="126">
        <v>12.09</v>
      </c>
      <c r="L101" s="127">
        <v>10</v>
      </c>
      <c r="M101" s="89">
        <f t="shared" si="2"/>
        <v>10</v>
      </c>
      <c r="N101" s="49" t="str">
        <f t="shared" si="3"/>
        <v>OK</v>
      </c>
      <c r="O101" s="105"/>
      <c r="P101" s="105"/>
      <c r="Q101" s="108"/>
      <c r="R101" s="105"/>
      <c r="S101" s="108"/>
      <c r="T101" s="108"/>
      <c r="U101" s="108"/>
      <c r="V101" s="108"/>
      <c r="W101" s="108"/>
      <c r="X101" s="108"/>
      <c r="Y101" s="108"/>
      <c r="Z101" s="109"/>
      <c r="AA101" s="108"/>
      <c r="AB101" s="108"/>
      <c r="AC101" s="108"/>
      <c r="AD101" s="108"/>
      <c r="AE101" s="108"/>
      <c r="AF101" s="108"/>
      <c r="AG101" s="108"/>
      <c r="AH101" s="108"/>
      <c r="AI101" s="108"/>
      <c r="AJ101" s="108"/>
      <c r="AK101" s="108"/>
    </row>
    <row r="102" spans="1:37" ht="31.5" customHeight="1" x14ac:dyDescent="0.25">
      <c r="A102" s="232"/>
      <c r="B102" s="226"/>
      <c r="C102" s="60">
        <v>165</v>
      </c>
      <c r="D102" s="61" t="s">
        <v>296</v>
      </c>
      <c r="E102" s="125" t="s">
        <v>237</v>
      </c>
      <c r="F102" s="125" t="s">
        <v>259</v>
      </c>
      <c r="G102" s="125" t="s">
        <v>249</v>
      </c>
      <c r="H102" s="125" t="s">
        <v>346</v>
      </c>
      <c r="I102" s="51">
        <v>20</v>
      </c>
      <c r="J102" s="51">
        <v>30</v>
      </c>
      <c r="K102" s="126">
        <v>9.73</v>
      </c>
      <c r="L102" s="127">
        <v>10</v>
      </c>
      <c r="M102" s="89">
        <f t="shared" si="2"/>
        <v>10</v>
      </c>
      <c r="N102" s="49" t="str">
        <f t="shared" si="3"/>
        <v>OK</v>
      </c>
      <c r="O102" s="105"/>
      <c r="P102" s="105"/>
      <c r="Q102" s="108"/>
      <c r="R102" s="105"/>
      <c r="S102" s="108"/>
      <c r="T102" s="108"/>
      <c r="U102" s="108"/>
      <c r="V102" s="108"/>
      <c r="W102" s="108"/>
      <c r="X102" s="108"/>
      <c r="Y102" s="108"/>
      <c r="Z102" s="109"/>
      <c r="AA102" s="108"/>
      <c r="AB102" s="108"/>
      <c r="AC102" s="108"/>
      <c r="AD102" s="108"/>
      <c r="AE102" s="108"/>
      <c r="AF102" s="108"/>
      <c r="AG102" s="108"/>
      <c r="AH102" s="108"/>
      <c r="AI102" s="108"/>
      <c r="AJ102" s="108"/>
      <c r="AK102" s="108"/>
    </row>
    <row r="103" spans="1:37" ht="36" customHeight="1" x14ac:dyDescent="0.25">
      <c r="A103" s="232"/>
      <c r="B103" s="226"/>
      <c r="C103" s="60">
        <v>166</v>
      </c>
      <c r="D103" s="62" t="s">
        <v>395</v>
      </c>
      <c r="E103" s="125" t="s">
        <v>237</v>
      </c>
      <c r="F103" s="125" t="s">
        <v>259</v>
      </c>
      <c r="G103" s="125" t="s">
        <v>249</v>
      </c>
      <c r="H103" s="125" t="s">
        <v>346</v>
      </c>
      <c r="I103" s="51">
        <v>20</v>
      </c>
      <c r="J103" s="51">
        <v>30</v>
      </c>
      <c r="K103" s="126">
        <v>23.17</v>
      </c>
      <c r="L103" s="127"/>
      <c r="M103" s="89">
        <f t="shared" si="2"/>
        <v>0</v>
      </c>
      <c r="N103" s="49" t="str">
        <f t="shared" si="3"/>
        <v>OK</v>
      </c>
      <c r="O103" s="105"/>
      <c r="P103" s="105"/>
      <c r="Q103" s="108"/>
      <c r="R103" s="105"/>
      <c r="S103" s="108"/>
      <c r="T103" s="108"/>
      <c r="U103" s="108"/>
      <c r="V103" s="108"/>
      <c r="W103" s="108"/>
      <c r="X103" s="108"/>
      <c r="Y103" s="108"/>
      <c r="Z103" s="109"/>
      <c r="AA103" s="108"/>
      <c r="AB103" s="108"/>
      <c r="AC103" s="108"/>
      <c r="AD103" s="108"/>
      <c r="AE103" s="108"/>
      <c r="AF103" s="108"/>
      <c r="AG103" s="108"/>
      <c r="AH103" s="108"/>
      <c r="AI103" s="108"/>
      <c r="AJ103" s="108"/>
      <c r="AK103" s="108"/>
    </row>
    <row r="104" spans="1:37" ht="15" customHeight="1" x14ac:dyDescent="0.25">
      <c r="A104" s="232"/>
      <c r="B104" s="226"/>
      <c r="C104" s="60">
        <v>167</v>
      </c>
      <c r="D104" s="62" t="s">
        <v>297</v>
      </c>
      <c r="E104" s="125" t="s">
        <v>329</v>
      </c>
      <c r="F104" s="125" t="s">
        <v>347</v>
      </c>
      <c r="G104" s="125" t="s">
        <v>348</v>
      </c>
      <c r="H104" s="125" t="s">
        <v>243</v>
      </c>
      <c r="I104" s="51">
        <v>20</v>
      </c>
      <c r="J104" s="51">
        <v>30</v>
      </c>
      <c r="K104" s="126">
        <v>96.4</v>
      </c>
      <c r="L104" s="127">
        <v>2</v>
      </c>
      <c r="M104" s="89">
        <f t="shared" si="2"/>
        <v>1</v>
      </c>
      <c r="N104" s="49" t="str">
        <f t="shared" si="3"/>
        <v>OK</v>
      </c>
      <c r="O104" s="105"/>
      <c r="P104" s="105"/>
      <c r="Q104" s="108"/>
      <c r="R104" s="105">
        <v>1</v>
      </c>
      <c r="S104" s="108"/>
      <c r="T104" s="108"/>
      <c r="U104" s="108"/>
      <c r="V104" s="108"/>
      <c r="W104" s="108"/>
      <c r="X104" s="108"/>
      <c r="Y104" s="108"/>
      <c r="Z104" s="109"/>
      <c r="AA104" s="108"/>
      <c r="AB104" s="108"/>
      <c r="AC104" s="108"/>
      <c r="AD104" s="108"/>
      <c r="AE104" s="108"/>
      <c r="AF104" s="108"/>
      <c r="AG104" s="108"/>
      <c r="AH104" s="108"/>
      <c r="AI104" s="108"/>
      <c r="AJ104" s="108"/>
      <c r="AK104" s="108"/>
    </row>
    <row r="105" spans="1:37" ht="15" customHeight="1" x14ac:dyDescent="0.25">
      <c r="A105" s="232"/>
      <c r="B105" s="226"/>
      <c r="C105" s="60">
        <v>168</v>
      </c>
      <c r="D105" s="61" t="s">
        <v>133</v>
      </c>
      <c r="E105" s="51" t="s">
        <v>235</v>
      </c>
      <c r="F105" s="51" t="s">
        <v>495</v>
      </c>
      <c r="G105" s="125" t="s">
        <v>496</v>
      </c>
      <c r="H105" s="51" t="s">
        <v>31</v>
      </c>
      <c r="I105" s="51">
        <v>20</v>
      </c>
      <c r="J105" s="51">
        <v>30</v>
      </c>
      <c r="K105" s="126">
        <v>6.56</v>
      </c>
      <c r="L105" s="127">
        <v>80</v>
      </c>
      <c r="M105" s="89">
        <f t="shared" si="2"/>
        <v>80</v>
      </c>
      <c r="N105" s="49" t="str">
        <f t="shared" si="3"/>
        <v>OK</v>
      </c>
      <c r="O105" s="105"/>
      <c r="P105" s="105"/>
      <c r="Q105" s="108"/>
      <c r="R105" s="105"/>
      <c r="S105" s="108"/>
      <c r="T105" s="108"/>
      <c r="U105" s="108"/>
      <c r="V105" s="108"/>
      <c r="W105" s="108"/>
      <c r="X105" s="108"/>
      <c r="Y105" s="108"/>
      <c r="Z105" s="109"/>
      <c r="AA105" s="108"/>
      <c r="AB105" s="108"/>
      <c r="AC105" s="108"/>
      <c r="AD105" s="108"/>
      <c r="AE105" s="108"/>
      <c r="AF105" s="108"/>
      <c r="AG105" s="108"/>
      <c r="AH105" s="108"/>
      <c r="AI105" s="108"/>
      <c r="AJ105" s="108"/>
      <c r="AK105" s="108"/>
    </row>
    <row r="106" spans="1:37" ht="15" customHeight="1" x14ac:dyDescent="0.25">
      <c r="A106" s="232"/>
      <c r="B106" s="226"/>
      <c r="C106" s="57">
        <v>169</v>
      </c>
      <c r="D106" s="61" t="s">
        <v>134</v>
      </c>
      <c r="E106" s="51" t="s">
        <v>237</v>
      </c>
      <c r="F106" s="51" t="s">
        <v>259</v>
      </c>
      <c r="G106" s="125" t="s">
        <v>469</v>
      </c>
      <c r="H106" s="51" t="s">
        <v>240</v>
      </c>
      <c r="I106" s="51">
        <v>20</v>
      </c>
      <c r="J106" s="51">
        <v>30</v>
      </c>
      <c r="K106" s="126">
        <v>0.12</v>
      </c>
      <c r="L106" s="127">
        <v>100</v>
      </c>
      <c r="M106" s="89">
        <f t="shared" si="2"/>
        <v>100</v>
      </c>
      <c r="N106" s="49" t="str">
        <f t="shared" si="3"/>
        <v>OK</v>
      </c>
      <c r="O106" s="105"/>
      <c r="P106" s="105"/>
      <c r="Q106" s="108"/>
      <c r="R106" s="105"/>
      <c r="S106" s="108"/>
      <c r="T106" s="108"/>
      <c r="U106" s="108"/>
      <c r="V106" s="108"/>
      <c r="W106" s="108"/>
      <c r="X106" s="108"/>
      <c r="Y106" s="108"/>
      <c r="Z106" s="109"/>
      <c r="AA106" s="108"/>
      <c r="AB106" s="108"/>
      <c r="AC106" s="108"/>
      <c r="AD106" s="108"/>
      <c r="AE106" s="108"/>
      <c r="AF106" s="108"/>
      <c r="AG106" s="108"/>
      <c r="AH106" s="108"/>
      <c r="AI106" s="108"/>
      <c r="AJ106" s="108"/>
      <c r="AK106" s="108"/>
    </row>
    <row r="107" spans="1:37" ht="15" customHeight="1" x14ac:dyDescent="0.25">
      <c r="A107" s="232"/>
      <c r="B107" s="226"/>
      <c r="C107" s="60">
        <v>170</v>
      </c>
      <c r="D107" s="61" t="s">
        <v>135</v>
      </c>
      <c r="E107" s="125" t="s">
        <v>237</v>
      </c>
      <c r="F107" s="125" t="s">
        <v>259</v>
      </c>
      <c r="G107" s="125" t="s">
        <v>469</v>
      </c>
      <c r="H107" s="125" t="s">
        <v>242</v>
      </c>
      <c r="I107" s="51">
        <v>20</v>
      </c>
      <c r="J107" s="51">
        <v>30</v>
      </c>
      <c r="K107" s="126">
        <v>10.39</v>
      </c>
      <c r="L107" s="127">
        <v>100</v>
      </c>
      <c r="M107" s="89">
        <f t="shared" si="2"/>
        <v>100</v>
      </c>
      <c r="N107" s="49" t="str">
        <f t="shared" si="3"/>
        <v>OK</v>
      </c>
      <c r="O107" s="105"/>
      <c r="P107" s="105"/>
      <c r="Q107" s="108"/>
      <c r="R107" s="105"/>
      <c r="S107" s="108"/>
      <c r="T107" s="108"/>
      <c r="U107" s="108"/>
      <c r="V107" s="108"/>
      <c r="W107" s="108"/>
      <c r="X107" s="108"/>
      <c r="Y107" s="108"/>
      <c r="Z107" s="109"/>
      <c r="AA107" s="108"/>
      <c r="AB107" s="108"/>
      <c r="AC107" s="108"/>
      <c r="AD107" s="108"/>
      <c r="AE107" s="108"/>
      <c r="AF107" s="108"/>
      <c r="AG107" s="108"/>
      <c r="AH107" s="108"/>
      <c r="AI107" s="108"/>
      <c r="AJ107" s="108"/>
      <c r="AK107" s="108"/>
    </row>
    <row r="108" spans="1:37" ht="15" customHeight="1" x14ac:dyDescent="0.25">
      <c r="A108" s="232"/>
      <c r="B108" s="226"/>
      <c r="C108" s="60">
        <v>171</v>
      </c>
      <c r="D108" s="61" t="s">
        <v>136</v>
      </c>
      <c r="E108" s="125" t="s">
        <v>235</v>
      </c>
      <c r="F108" s="125" t="s">
        <v>497</v>
      </c>
      <c r="G108" s="125" t="s">
        <v>498</v>
      </c>
      <c r="H108" s="125" t="s">
        <v>31</v>
      </c>
      <c r="I108" s="51">
        <v>20</v>
      </c>
      <c r="J108" s="51">
        <v>30</v>
      </c>
      <c r="K108" s="126">
        <v>8.75</v>
      </c>
      <c r="L108" s="127">
        <v>100</v>
      </c>
      <c r="M108" s="89">
        <f t="shared" si="2"/>
        <v>0</v>
      </c>
      <c r="N108" s="49" t="str">
        <f t="shared" si="3"/>
        <v>OK</v>
      </c>
      <c r="O108" s="105"/>
      <c r="P108" s="105"/>
      <c r="Q108" s="108"/>
      <c r="R108" s="105">
        <v>100</v>
      </c>
      <c r="S108" s="108"/>
      <c r="T108" s="108"/>
      <c r="U108" s="108"/>
      <c r="V108" s="108"/>
      <c r="W108" s="108"/>
      <c r="X108" s="108"/>
      <c r="Y108" s="108"/>
      <c r="Z108" s="109"/>
      <c r="AA108" s="108"/>
      <c r="AB108" s="108"/>
      <c r="AC108" s="108"/>
      <c r="AD108" s="108"/>
      <c r="AE108" s="108"/>
      <c r="AF108" s="108"/>
      <c r="AG108" s="108"/>
      <c r="AH108" s="108"/>
      <c r="AI108" s="108"/>
      <c r="AJ108" s="108"/>
      <c r="AK108" s="108"/>
    </row>
    <row r="109" spans="1:37" ht="15" customHeight="1" x14ac:dyDescent="0.25">
      <c r="A109" s="232"/>
      <c r="B109" s="226"/>
      <c r="C109" s="60">
        <v>172</v>
      </c>
      <c r="D109" s="61" t="s">
        <v>396</v>
      </c>
      <c r="E109" s="125" t="s">
        <v>235</v>
      </c>
      <c r="F109" s="125" t="s">
        <v>497</v>
      </c>
      <c r="G109" s="125" t="s">
        <v>499</v>
      </c>
      <c r="H109" s="125" t="s">
        <v>31</v>
      </c>
      <c r="I109" s="51">
        <v>20</v>
      </c>
      <c r="J109" s="51">
        <v>30</v>
      </c>
      <c r="K109" s="126">
        <v>4.72</v>
      </c>
      <c r="L109" s="127"/>
      <c r="M109" s="89">
        <f t="shared" si="2"/>
        <v>0</v>
      </c>
      <c r="N109" s="49" t="str">
        <f t="shared" si="3"/>
        <v>OK</v>
      </c>
      <c r="O109" s="105"/>
      <c r="P109" s="105"/>
      <c r="Q109" s="108"/>
      <c r="R109" s="105"/>
      <c r="S109" s="108"/>
      <c r="T109" s="108"/>
      <c r="U109" s="108"/>
      <c r="V109" s="108"/>
      <c r="W109" s="108"/>
      <c r="X109" s="108"/>
      <c r="Y109" s="108"/>
      <c r="Z109" s="109"/>
      <c r="AA109" s="108"/>
      <c r="AB109" s="108"/>
      <c r="AC109" s="108"/>
      <c r="AD109" s="108"/>
      <c r="AE109" s="108"/>
      <c r="AF109" s="108"/>
      <c r="AG109" s="108"/>
      <c r="AH109" s="108"/>
      <c r="AI109" s="108"/>
      <c r="AJ109" s="108"/>
      <c r="AK109" s="108"/>
    </row>
    <row r="110" spans="1:37" ht="41.25" customHeight="1" x14ac:dyDescent="0.25">
      <c r="A110" s="232"/>
      <c r="B110" s="226"/>
      <c r="C110" s="60">
        <v>173</v>
      </c>
      <c r="D110" s="61" t="s">
        <v>137</v>
      </c>
      <c r="E110" s="125" t="s">
        <v>235</v>
      </c>
      <c r="F110" s="125" t="s">
        <v>470</v>
      </c>
      <c r="G110" s="125" t="s">
        <v>479</v>
      </c>
      <c r="H110" s="125" t="s">
        <v>243</v>
      </c>
      <c r="I110" s="51">
        <v>20</v>
      </c>
      <c r="J110" s="51">
        <v>30</v>
      </c>
      <c r="K110" s="126">
        <v>36.71</v>
      </c>
      <c r="L110" s="127">
        <v>100</v>
      </c>
      <c r="M110" s="89">
        <f t="shared" si="2"/>
        <v>100</v>
      </c>
      <c r="N110" s="49" t="str">
        <f t="shared" si="3"/>
        <v>OK</v>
      </c>
      <c r="O110" s="105"/>
      <c r="P110" s="105"/>
      <c r="Q110" s="108"/>
      <c r="R110" s="105"/>
      <c r="S110" s="108"/>
      <c r="T110" s="108"/>
      <c r="U110" s="108"/>
      <c r="V110" s="108"/>
      <c r="W110" s="108"/>
      <c r="X110" s="108"/>
      <c r="Y110" s="108"/>
      <c r="Z110" s="109"/>
      <c r="AA110" s="108"/>
      <c r="AB110" s="108"/>
      <c r="AC110" s="108"/>
      <c r="AD110" s="108"/>
      <c r="AE110" s="108"/>
      <c r="AF110" s="108"/>
      <c r="AG110" s="108"/>
      <c r="AH110" s="108"/>
      <c r="AI110" s="108"/>
      <c r="AJ110" s="108"/>
      <c r="AK110" s="108"/>
    </row>
    <row r="111" spans="1:37" ht="15" customHeight="1" x14ac:dyDescent="0.25">
      <c r="A111" s="232"/>
      <c r="B111" s="226"/>
      <c r="C111" s="57">
        <v>174</v>
      </c>
      <c r="D111" s="61" t="s">
        <v>138</v>
      </c>
      <c r="E111" s="125" t="s">
        <v>235</v>
      </c>
      <c r="F111" s="125" t="s">
        <v>470</v>
      </c>
      <c r="G111" s="125" t="s">
        <v>479</v>
      </c>
      <c r="H111" s="59" t="s">
        <v>243</v>
      </c>
      <c r="I111" s="51">
        <v>20</v>
      </c>
      <c r="J111" s="51">
        <v>30</v>
      </c>
      <c r="K111" s="126">
        <v>18.66</v>
      </c>
      <c r="L111" s="127">
        <v>100</v>
      </c>
      <c r="M111" s="89">
        <f t="shared" si="2"/>
        <v>30</v>
      </c>
      <c r="N111" s="49" t="str">
        <f t="shared" si="3"/>
        <v>OK</v>
      </c>
      <c r="O111" s="105"/>
      <c r="P111" s="105">
        <v>70</v>
      </c>
      <c r="Q111" s="108"/>
      <c r="R111" s="105"/>
      <c r="S111" s="108"/>
      <c r="T111" s="108"/>
      <c r="U111" s="108"/>
      <c r="V111" s="108"/>
      <c r="W111" s="108"/>
      <c r="X111" s="108"/>
      <c r="Y111" s="108"/>
      <c r="Z111" s="109"/>
      <c r="AA111" s="108"/>
      <c r="AB111" s="108"/>
      <c r="AC111" s="108"/>
      <c r="AD111" s="108"/>
      <c r="AE111" s="108"/>
      <c r="AF111" s="108"/>
      <c r="AG111" s="108"/>
      <c r="AH111" s="108"/>
      <c r="AI111" s="108"/>
      <c r="AJ111" s="108"/>
      <c r="AK111" s="108"/>
    </row>
    <row r="112" spans="1:37" ht="15" customHeight="1" x14ac:dyDescent="0.25">
      <c r="A112" s="232"/>
      <c r="B112" s="226"/>
      <c r="C112" s="60">
        <v>175</v>
      </c>
      <c r="D112" s="61" t="s">
        <v>139</v>
      </c>
      <c r="E112" s="125" t="s">
        <v>235</v>
      </c>
      <c r="F112" s="125" t="s">
        <v>470</v>
      </c>
      <c r="G112" s="125" t="s">
        <v>479</v>
      </c>
      <c r="H112" s="125" t="s">
        <v>243</v>
      </c>
      <c r="I112" s="51">
        <v>20</v>
      </c>
      <c r="J112" s="51">
        <v>30</v>
      </c>
      <c r="K112" s="126">
        <v>18.96</v>
      </c>
      <c r="L112" s="106">
        <v>100</v>
      </c>
      <c r="M112" s="89">
        <f t="shared" si="2"/>
        <v>30</v>
      </c>
      <c r="N112" s="49" t="str">
        <f t="shared" si="3"/>
        <v>OK</v>
      </c>
      <c r="O112" s="105"/>
      <c r="P112" s="105">
        <v>70</v>
      </c>
      <c r="Q112" s="108"/>
      <c r="R112" s="105"/>
      <c r="S112" s="108"/>
      <c r="T112" s="108"/>
      <c r="U112" s="108"/>
      <c r="V112" s="108"/>
      <c r="W112" s="108"/>
      <c r="X112" s="108"/>
      <c r="Y112" s="108"/>
      <c r="Z112" s="109"/>
      <c r="AA112" s="108"/>
      <c r="AB112" s="108"/>
      <c r="AC112" s="108"/>
      <c r="AD112" s="108"/>
      <c r="AE112" s="108"/>
      <c r="AF112" s="108"/>
      <c r="AG112" s="108"/>
      <c r="AH112" s="108"/>
      <c r="AI112" s="108"/>
      <c r="AJ112" s="108"/>
      <c r="AK112" s="108"/>
    </row>
    <row r="113" spans="1:37" ht="15" customHeight="1" x14ac:dyDescent="0.25">
      <c r="A113" s="232"/>
      <c r="B113" s="226"/>
      <c r="C113" s="60">
        <v>176</v>
      </c>
      <c r="D113" s="61" t="s">
        <v>140</v>
      </c>
      <c r="E113" s="125" t="s">
        <v>235</v>
      </c>
      <c r="F113" s="125" t="s">
        <v>470</v>
      </c>
      <c r="G113" s="125" t="s">
        <v>479</v>
      </c>
      <c r="H113" s="125" t="s">
        <v>243</v>
      </c>
      <c r="I113" s="51">
        <v>20</v>
      </c>
      <c r="J113" s="51">
        <v>30</v>
      </c>
      <c r="K113" s="126">
        <v>41.47</v>
      </c>
      <c r="L113" s="106">
        <v>100</v>
      </c>
      <c r="M113" s="89">
        <f t="shared" si="2"/>
        <v>100</v>
      </c>
      <c r="N113" s="49" t="str">
        <f t="shared" si="3"/>
        <v>OK</v>
      </c>
      <c r="O113" s="105"/>
      <c r="P113" s="105"/>
      <c r="Q113" s="108"/>
      <c r="R113" s="105"/>
      <c r="S113" s="108"/>
      <c r="T113" s="108"/>
      <c r="U113" s="108"/>
      <c r="V113" s="108"/>
      <c r="W113" s="108"/>
      <c r="X113" s="108"/>
      <c r="Y113" s="108"/>
      <c r="Z113" s="109"/>
      <c r="AA113" s="108"/>
      <c r="AB113" s="108"/>
      <c r="AC113" s="108"/>
      <c r="AD113" s="108"/>
      <c r="AE113" s="108"/>
      <c r="AF113" s="108"/>
      <c r="AG113" s="108"/>
      <c r="AH113" s="108"/>
      <c r="AI113" s="108"/>
      <c r="AJ113" s="108"/>
      <c r="AK113" s="108"/>
    </row>
    <row r="114" spans="1:37" ht="15" customHeight="1" x14ac:dyDescent="0.25">
      <c r="A114" s="232"/>
      <c r="B114" s="226"/>
      <c r="C114" s="60">
        <v>177</v>
      </c>
      <c r="D114" s="61" t="s">
        <v>60</v>
      </c>
      <c r="E114" s="125" t="s">
        <v>235</v>
      </c>
      <c r="F114" s="125" t="s">
        <v>349</v>
      </c>
      <c r="G114" s="125" t="s">
        <v>500</v>
      </c>
      <c r="H114" s="59" t="s">
        <v>31</v>
      </c>
      <c r="I114" s="51">
        <v>20</v>
      </c>
      <c r="J114" s="51">
        <v>30</v>
      </c>
      <c r="K114" s="126">
        <v>56.43</v>
      </c>
      <c r="L114" s="106">
        <v>100</v>
      </c>
      <c r="M114" s="89">
        <f t="shared" si="2"/>
        <v>100</v>
      </c>
      <c r="N114" s="49" t="str">
        <f t="shared" si="3"/>
        <v>OK</v>
      </c>
      <c r="O114" s="105"/>
      <c r="P114" s="105"/>
      <c r="Q114" s="108"/>
      <c r="R114" s="105"/>
      <c r="S114" s="108"/>
      <c r="T114" s="108"/>
      <c r="U114" s="108"/>
      <c r="V114" s="108"/>
      <c r="W114" s="108"/>
      <c r="X114" s="108"/>
      <c r="Y114" s="108"/>
      <c r="Z114" s="109"/>
      <c r="AA114" s="108"/>
      <c r="AB114" s="108"/>
      <c r="AC114" s="108"/>
      <c r="AD114" s="108"/>
      <c r="AE114" s="108"/>
      <c r="AF114" s="108"/>
      <c r="AG114" s="108"/>
      <c r="AH114" s="108"/>
      <c r="AI114" s="108"/>
      <c r="AJ114" s="108"/>
      <c r="AK114" s="108"/>
    </row>
    <row r="115" spans="1:37" ht="15" customHeight="1" x14ac:dyDescent="0.25">
      <c r="A115" s="232"/>
      <c r="B115" s="226"/>
      <c r="C115" s="60">
        <v>178</v>
      </c>
      <c r="D115" s="61" t="s">
        <v>141</v>
      </c>
      <c r="E115" s="125" t="s">
        <v>235</v>
      </c>
      <c r="F115" s="125" t="s">
        <v>470</v>
      </c>
      <c r="G115" s="51" t="s">
        <v>479</v>
      </c>
      <c r="H115" s="59" t="s">
        <v>243</v>
      </c>
      <c r="I115" s="51">
        <v>20</v>
      </c>
      <c r="J115" s="51">
        <v>30</v>
      </c>
      <c r="K115" s="126">
        <v>4.12</v>
      </c>
      <c r="L115" s="106">
        <v>100</v>
      </c>
      <c r="M115" s="89">
        <f t="shared" si="2"/>
        <v>100</v>
      </c>
      <c r="N115" s="49" t="str">
        <f t="shared" si="3"/>
        <v>OK</v>
      </c>
      <c r="O115" s="105"/>
      <c r="P115" s="105"/>
      <c r="Q115" s="108"/>
      <c r="R115" s="105"/>
      <c r="S115" s="108"/>
      <c r="T115" s="108"/>
      <c r="U115" s="108"/>
      <c r="V115" s="108"/>
      <c r="W115" s="108"/>
      <c r="X115" s="108"/>
      <c r="Y115" s="108"/>
      <c r="Z115" s="109"/>
      <c r="AA115" s="108"/>
      <c r="AB115" s="108"/>
      <c r="AC115" s="108"/>
      <c r="AD115" s="108"/>
      <c r="AE115" s="108"/>
      <c r="AF115" s="108"/>
      <c r="AG115" s="108"/>
      <c r="AH115" s="108"/>
      <c r="AI115" s="108"/>
      <c r="AJ115" s="108"/>
      <c r="AK115" s="108"/>
    </row>
    <row r="116" spans="1:37" ht="63.75" customHeight="1" x14ac:dyDescent="0.25">
      <c r="A116" s="232"/>
      <c r="B116" s="226"/>
      <c r="C116" s="57">
        <v>179</v>
      </c>
      <c r="D116" s="62" t="s">
        <v>142</v>
      </c>
      <c r="E116" s="125" t="s">
        <v>235</v>
      </c>
      <c r="F116" s="125" t="s">
        <v>470</v>
      </c>
      <c r="G116" s="125" t="s">
        <v>479</v>
      </c>
      <c r="H116" s="125" t="s">
        <v>243</v>
      </c>
      <c r="I116" s="51">
        <v>20</v>
      </c>
      <c r="J116" s="51">
        <v>30</v>
      </c>
      <c r="K116" s="126">
        <v>3.37</v>
      </c>
      <c r="L116" s="106">
        <v>100</v>
      </c>
      <c r="M116" s="89">
        <f t="shared" si="2"/>
        <v>100</v>
      </c>
      <c r="N116" s="49" t="str">
        <f t="shared" si="3"/>
        <v>OK</v>
      </c>
      <c r="O116" s="105"/>
      <c r="P116" s="105"/>
      <c r="Q116" s="108"/>
      <c r="R116" s="105"/>
      <c r="S116" s="108"/>
      <c r="T116" s="108"/>
      <c r="U116" s="108"/>
      <c r="V116" s="108"/>
      <c r="W116" s="108"/>
      <c r="X116" s="108"/>
      <c r="Y116" s="108"/>
      <c r="Z116" s="109"/>
      <c r="AA116" s="108"/>
      <c r="AB116" s="108"/>
      <c r="AC116" s="108"/>
      <c r="AD116" s="108"/>
      <c r="AE116" s="108"/>
      <c r="AF116" s="108"/>
      <c r="AG116" s="108"/>
      <c r="AH116" s="108"/>
      <c r="AI116" s="108"/>
      <c r="AJ116" s="108"/>
      <c r="AK116" s="108"/>
    </row>
    <row r="117" spans="1:37" ht="15" customHeight="1" x14ac:dyDescent="0.25">
      <c r="A117" s="232"/>
      <c r="B117" s="226"/>
      <c r="C117" s="60">
        <v>180</v>
      </c>
      <c r="D117" s="62" t="s">
        <v>143</v>
      </c>
      <c r="E117" s="125" t="s">
        <v>235</v>
      </c>
      <c r="F117" s="125" t="s">
        <v>470</v>
      </c>
      <c r="G117" s="125" t="s">
        <v>479</v>
      </c>
      <c r="H117" s="125" t="s">
        <v>243</v>
      </c>
      <c r="I117" s="51">
        <v>20</v>
      </c>
      <c r="J117" s="51">
        <v>30</v>
      </c>
      <c r="K117" s="126">
        <v>3.49</v>
      </c>
      <c r="L117" s="106">
        <v>100</v>
      </c>
      <c r="M117" s="89">
        <f t="shared" si="2"/>
        <v>100</v>
      </c>
      <c r="N117" s="49" t="str">
        <f t="shared" si="3"/>
        <v>OK</v>
      </c>
      <c r="O117" s="105"/>
      <c r="P117" s="105"/>
      <c r="Q117" s="108"/>
      <c r="R117" s="105"/>
      <c r="S117" s="108"/>
      <c r="T117" s="108"/>
      <c r="U117" s="108"/>
      <c r="V117" s="108"/>
      <c r="W117" s="108"/>
      <c r="X117" s="108"/>
      <c r="Y117" s="108"/>
      <c r="Z117" s="109"/>
      <c r="AA117" s="108"/>
      <c r="AB117" s="108"/>
      <c r="AC117" s="108"/>
      <c r="AD117" s="108"/>
      <c r="AE117" s="108"/>
      <c r="AF117" s="108"/>
      <c r="AG117" s="108"/>
      <c r="AH117" s="108"/>
      <c r="AI117" s="108"/>
      <c r="AJ117" s="108"/>
      <c r="AK117" s="108"/>
    </row>
    <row r="118" spans="1:37" ht="15" customHeight="1" x14ac:dyDescent="0.25">
      <c r="A118" s="232"/>
      <c r="B118" s="226"/>
      <c r="C118" s="60">
        <v>181</v>
      </c>
      <c r="D118" s="62" t="s">
        <v>144</v>
      </c>
      <c r="E118" s="125" t="s">
        <v>235</v>
      </c>
      <c r="F118" s="125" t="s">
        <v>470</v>
      </c>
      <c r="G118" s="125" t="s">
        <v>479</v>
      </c>
      <c r="H118" s="125" t="s">
        <v>240</v>
      </c>
      <c r="I118" s="51">
        <v>20</v>
      </c>
      <c r="J118" s="51">
        <v>30</v>
      </c>
      <c r="K118" s="126">
        <v>5.21</v>
      </c>
      <c r="L118" s="106">
        <v>100</v>
      </c>
      <c r="M118" s="89">
        <f t="shared" si="2"/>
        <v>30</v>
      </c>
      <c r="N118" s="49" t="str">
        <f t="shared" si="3"/>
        <v>OK</v>
      </c>
      <c r="O118" s="105"/>
      <c r="P118" s="105">
        <v>70</v>
      </c>
      <c r="Q118" s="108"/>
      <c r="R118" s="105"/>
      <c r="S118" s="108"/>
      <c r="T118" s="108"/>
      <c r="U118" s="108"/>
      <c r="V118" s="108"/>
      <c r="W118" s="108"/>
      <c r="X118" s="108"/>
      <c r="Y118" s="108"/>
      <c r="Z118" s="109"/>
      <c r="AA118" s="108"/>
      <c r="AB118" s="108"/>
      <c r="AC118" s="108"/>
      <c r="AD118" s="108"/>
      <c r="AE118" s="108"/>
      <c r="AF118" s="108"/>
      <c r="AG118" s="108"/>
      <c r="AH118" s="108"/>
      <c r="AI118" s="108"/>
      <c r="AJ118" s="108"/>
      <c r="AK118" s="108"/>
    </row>
    <row r="119" spans="1:37" ht="15" customHeight="1" x14ac:dyDescent="0.25">
      <c r="A119" s="232"/>
      <c r="B119" s="226"/>
      <c r="C119" s="60">
        <v>182</v>
      </c>
      <c r="D119" s="62" t="s">
        <v>145</v>
      </c>
      <c r="E119" s="125" t="s">
        <v>235</v>
      </c>
      <c r="F119" s="125" t="s">
        <v>470</v>
      </c>
      <c r="G119" s="125" t="s">
        <v>479</v>
      </c>
      <c r="H119" s="125" t="s">
        <v>240</v>
      </c>
      <c r="I119" s="51">
        <v>20</v>
      </c>
      <c r="J119" s="51">
        <v>30</v>
      </c>
      <c r="K119" s="126">
        <v>3.25</v>
      </c>
      <c r="L119" s="106">
        <v>100</v>
      </c>
      <c r="M119" s="89">
        <f t="shared" si="2"/>
        <v>30</v>
      </c>
      <c r="N119" s="49" t="str">
        <f t="shared" si="3"/>
        <v>OK</v>
      </c>
      <c r="O119" s="105"/>
      <c r="P119" s="105">
        <v>70</v>
      </c>
      <c r="Q119" s="108"/>
      <c r="R119" s="105"/>
      <c r="S119" s="108"/>
      <c r="T119" s="108"/>
      <c r="U119" s="108"/>
      <c r="V119" s="108"/>
      <c r="W119" s="108"/>
      <c r="X119" s="108"/>
      <c r="Y119" s="108"/>
      <c r="Z119" s="109"/>
      <c r="AA119" s="108"/>
      <c r="AB119" s="108"/>
      <c r="AC119" s="108"/>
      <c r="AD119" s="108"/>
      <c r="AE119" s="108"/>
      <c r="AF119" s="108"/>
      <c r="AG119" s="108"/>
      <c r="AH119" s="108"/>
      <c r="AI119" s="108"/>
      <c r="AJ119" s="108"/>
      <c r="AK119" s="108"/>
    </row>
    <row r="120" spans="1:37" ht="15" customHeight="1" x14ac:dyDescent="0.25">
      <c r="A120" s="232"/>
      <c r="B120" s="226"/>
      <c r="C120" s="60">
        <v>183</v>
      </c>
      <c r="D120" s="62" t="s">
        <v>48</v>
      </c>
      <c r="E120" s="51" t="s">
        <v>235</v>
      </c>
      <c r="F120" s="51" t="s">
        <v>350</v>
      </c>
      <c r="G120" s="125" t="s">
        <v>501</v>
      </c>
      <c r="H120" s="51" t="s">
        <v>31</v>
      </c>
      <c r="I120" s="51">
        <v>20</v>
      </c>
      <c r="J120" s="51">
        <v>30</v>
      </c>
      <c r="K120" s="126">
        <v>4.93</v>
      </c>
      <c r="L120" s="106">
        <v>100</v>
      </c>
      <c r="M120" s="89">
        <f t="shared" si="2"/>
        <v>100</v>
      </c>
      <c r="N120" s="49" t="str">
        <f t="shared" si="3"/>
        <v>OK</v>
      </c>
      <c r="O120" s="105"/>
      <c r="P120" s="105"/>
      <c r="Q120" s="108"/>
      <c r="R120" s="105"/>
      <c r="S120" s="108"/>
      <c r="T120" s="108"/>
      <c r="U120" s="108"/>
      <c r="V120" s="108"/>
      <c r="W120" s="108"/>
      <c r="X120" s="108"/>
      <c r="Y120" s="108"/>
      <c r="Z120" s="109"/>
      <c r="AA120" s="108"/>
      <c r="AB120" s="108"/>
      <c r="AC120" s="108"/>
      <c r="AD120" s="108"/>
      <c r="AE120" s="108"/>
      <c r="AF120" s="108"/>
      <c r="AG120" s="108"/>
      <c r="AH120" s="108"/>
      <c r="AI120" s="108"/>
      <c r="AJ120" s="108"/>
      <c r="AK120" s="108"/>
    </row>
    <row r="121" spans="1:37" ht="15" customHeight="1" x14ac:dyDescent="0.25">
      <c r="A121" s="232"/>
      <c r="B121" s="226"/>
      <c r="C121" s="57">
        <v>184</v>
      </c>
      <c r="D121" s="62" t="s">
        <v>146</v>
      </c>
      <c r="E121" s="125" t="s">
        <v>235</v>
      </c>
      <c r="F121" s="125" t="s">
        <v>470</v>
      </c>
      <c r="G121" s="125" t="s">
        <v>479</v>
      </c>
      <c r="H121" s="59" t="s">
        <v>240</v>
      </c>
      <c r="I121" s="51">
        <v>20</v>
      </c>
      <c r="J121" s="51">
        <v>30</v>
      </c>
      <c r="K121" s="126">
        <v>4.1100000000000003</v>
      </c>
      <c r="L121" s="106">
        <v>100</v>
      </c>
      <c r="M121" s="89">
        <f t="shared" si="2"/>
        <v>100</v>
      </c>
      <c r="N121" s="49" t="str">
        <f t="shared" si="3"/>
        <v>OK</v>
      </c>
      <c r="O121" s="105"/>
      <c r="P121" s="105"/>
      <c r="Q121" s="108"/>
      <c r="R121" s="105"/>
      <c r="S121" s="108"/>
      <c r="T121" s="108"/>
      <c r="U121" s="108"/>
      <c r="V121" s="108"/>
      <c r="W121" s="108"/>
      <c r="X121" s="108"/>
      <c r="Y121" s="108"/>
      <c r="Z121" s="109"/>
      <c r="AA121" s="108"/>
      <c r="AB121" s="108"/>
      <c r="AC121" s="108"/>
      <c r="AD121" s="108"/>
      <c r="AE121" s="108"/>
      <c r="AF121" s="108"/>
      <c r="AG121" s="108"/>
      <c r="AH121" s="108"/>
      <c r="AI121" s="108"/>
      <c r="AJ121" s="108"/>
      <c r="AK121" s="108"/>
    </row>
    <row r="122" spans="1:37" ht="15" customHeight="1" x14ac:dyDescent="0.25">
      <c r="A122" s="232"/>
      <c r="B122" s="226"/>
      <c r="C122" s="60">
        <v>185</v>
      </c>
      <c r="D122" s="62" t="s">
        <v>147</v>
      </c>
      <c r="E122" s="125" t="s">
        <v>235</v>
      </c>
      <c r="F122" s="125" t="s">
        <v>470</v>
      </c>
      <c r="G122" s="125" t="s">
        <v>479</v>
      </c>
      <c r="H122" s="125" t="s">
        <v>243</v>
      </c>
      <c r="I122" s="51">
        <v>20</v>
      </c>
      <c r="J122" s="51">
        <v>30</v>
      </c>
      <c r="K122" s="126">
        <v>6.03</v>
      </c>
      <c r="L122" s="106">
        <v>100</v>
      </c>
      <c r="M122" s="89">
        <f t="shared" si="2"/>
        <v>100</v>
      </c>
      <c r="N122" s="49" t="str">
        <f t="shared" si="3"/>
        <v>OK</v>
      </c>
      <c r="O122" s="105"/>
      <c r="P122" s="105"/>
      <c r="Q122" s="108"/>
      <c r="R122" s="105"/>
      <c r="S122" s="108"/>
      <c r="T122" s="108"/>
      <c r="U122" s="108"/>
      <c r="V122" s="108"/>
      <c r="W122" s="108"/>
      <c r="X122" s="108"/>
      <c r="Y122" s="108"/>
      <c r="Z122" s="109"/>
      <c r="AA122" s="108"/>
      <c r="AB122" s="108"/>
      <c r="AC122" s="108"/>
      <c r="AD122" s="108"/>
      <c r="AE122" s="108"/>
      <c r="AF122" s="108"/>
      <c r="AG122" s="108"/>
      <c r="AH122" s="108"/>
      <c r="AI122" s="108"/>
      <c r="AJ122" s="108"/>
      <c r="AK122" s="108"/>
    </row>
    <row r="123" spans="1:37" ht="15" customHeight="1" x14ac:dyDescent="0.25">
      <c r="A123" s="232"/>
      <c r="B123" s="226"/>
      <c r="C123" s="60">
        <v>186</v>
      </c>
      <c r="D123" s="62" t="s">
        <v>148</v>
      </c>
      <c r="E123" s="125" t="s">
        <v>235</v>
      </c>
      <c r="F123" s="125" t="s">
        <v>470</v>
      </c>
      <c r="G123" s="125" t="s">
        <v>479</v>
      </c>
      <c r="H123" s="125" t="s">
        <v>243</v>
      </c>
      <c r="I123" s="51">
        <v>20</v>
      </c>
      <c r="J123" s="51">
        <v>30</v>
      </c>
      <c r="K123" s="126">
        <v>6.53</v>
      </c>
      <c r="L123" s="106">
        <v>100</v>
      </c>
      <c r="M123" s="89">
        <f t="shared" si="2"/>
        <v>100</v>
      </c>
      <c r="N123" s="49" t="str">
        <f t="shared" si="3"/>
        <v>OK</v>
      </c>
      <c r="O123" s="105"/>
      <c r="P123" s="105"/>
      <c r="Q123" s="108"/>
      <c r="R123" s="105"/>
      <c r="S123" s="108"/>
      <c r="T123" s="108"/>
      <c r="U123" s="108"/>
      <c r="V123" s="108"/>
      <c r="W123" s="108"/>
      <c r="X123" s="108"/>
      <c r="Y123" s="108"/>
      <c r="Z123" s="109"/>
      <c r="AA123" s="108"/>
      <c r="AB123" s="108"/>
      <c r="AC123" s="108"/>
      <c r="AD123" s="108"/>
      <c r="AE123" s="108"/>
      <c r="AF123" s="108"/>
      <c r="AG123" s="108"/>
      <c r="AH123" s="108"/>
      <c r="AI123" s="108"/>
      <c r="AJ123" s="108"/>
      <c r="AK123" s="108"/>
    </row>
    <row r="124" spans="1:37" ht="15" customHeight="1" x14ac:dyDescent="0.25">
      <c r="A124" s="232"/>
      <c r="B124" s="226"/>
      <c r="C124" s="60">
        <v>187</v>
      </c>
      <c r="D124" s="62" t="s">
        <v>149</v>
      </c>
      <c r="E124" s="125" t="s">
        <v>235</v>
      </c>
      <c r="F124" s="125" t="s">
        <v>470</v>
      </c>
      <c r="G124" s="125" t="s">
        <v>479</v>
      </c>
      <c r="H124" s="59" t="s">
        <v>243</v>
      </c>
      <c r="I124" s="51">
        <v>20</v>
      </c>
      <c r="J124" s="51">
        <v>30</v>
      </c>
      <c r="K124" s="126">
        <v>5.74</v>
      </c>
      <c r="L124" s="106">
        <v>100</v>
      </c>
      <c r="M124" s="89">
        <f t="shared" si="2"/>
        <v>100</v>
      </c>
      <c r="N124" s="49" t="str">
        <f t="shared" si="3"/>
        <v>OK</v>
      </c>
      <c r="O124" s="105"/>
      <c r="P124" s="105"/>
      <c r="Q124" s="108"/>
      <c r="R124" s="105"/>
      <c r="S124" s="108"/>
      <c r="T124" s="108"/>
      <c r="U124" s="108"/>
      <c r="V124" s="108"/>
      <c r="W124" s="108"/>
      <c r="X124" s="108"/>
      <c r="Y124" s="108"/>
      <c r="Z124" s="109"/>
      <c r="AA124" s="108"/>
      <c r="AB124" s="108"/>
      <c r="AC124" s="108"/>
      <c r="AD124" s="108"/>
      <c r="AE124" s="108"/>
      <c r="AF124" s="108"/>
      <c r="AG124" s="108"/>
      <c r="AH124" s="108"/>
      <c r="AI124" s="108"/>
      <c r="AJ124" s="108"/>
      <c r="AK124" s="108"/>
    </row>
    <row r="125" spans="1:37" ht="15" customHeight="1" x14ac:dyDescent="0.25">
      <c r="A125" s="232"/>
      <c r="B125" s="226"/>
      <c r="C125" s="60">
        <v>188</v>
      </c>
      <c r="D125" s="62" t="s">
        <v>150</v>
      </c>
      <c r="E125" s="51" t="s">
        <v>235</v>
      </c>
      <c r="F125" s="51" t="s">
        <v>470</v>
      </c>
      <c r="G125" s="125" t="s">
        <v>479</v>
      </c>
      <c r="H125" s="51" t="s">
        <v>240</v>
      </c>
      <c r="I125" s="51">
        <v>20</v>
      </c>
      <c r="J125" s="51">
        <v>30</v>
      </c>
      <c r="K125" s="126">
        <v>5.86</v>
      </c>
      <c r="L125" s="106">
        <v>100</v>
      </c>
      <c r="M125" s="89">
        <f t="shared" si="2"/>
        <v>100</v>
      </c>
      <c r="N125" s="49" t="str">
        <f t="shared" si="3"/>
        <v>OK</v>
      </c>
      <c r="O125" s="105"/>
      <c r="P125" s="105"/>
      <c r="Q125" s="108"/>
      <c r="R125" s="105"/>
      <c r="S125" s="108"/>
      <c r="T125" s="108"/>
      <c r="U125" s="108"/>
      <c r="V125" s="108"/>
      <c r="W125" s="108"/>
      <c r="X125" s="108"/>
      <c r="Y125" s="108"/>
      <c r="Z125" s="109"/>
      <c r="AA125" s="108"/>
      <c r="AB125" s="108"/>
      <c r="AC125" s="108"/>
      <c r="AD125" s="108"/>
      <c r="AE125" s="108"/>
      <c r="AF125" s="108"/>
      <c r="AG125" s="108"/>
      <c r="AH125" s="108"/>
      <c r="AI125" s="108"/>
      <c r="AJ125" s="108"/>
      <c r="AK125" s="108"/>
    </row>
    <row r="126" spans="1:37" ht="15" customHeight="1" x14ac:dyDescent="0.25">
      <c r="A126" s="232"/>
      <c r="B126" s="226"/>
      <c r="C126" s="57">
        <v>189</v>
      </c>
      <c r="D126" s="62" t="s">
        <v>151</v>
      </c>
      <c r="E126" s="125" t="s">
        <v>235</v>
      </c>
      <c r="F126" s="125" t="s">
        <v>470</v>
      </c>
      <c r="G126" s="125" t="s">
        <v>479</v>
      </c>
      <c r="H126" s="125" t="s">
        <v>240</v>
      </c>
      <c r="I126" s="51">
        <v>20</v>
      </c>
      <c r="J126" s="51">
        <v>30</v>
      </c>
      <c r="K126" s="126">
        <v>5.72</v>
      </c>
      <c r="L126" s="106">
        <v>100</v>
      </c>
      <c r="M126" s="89">
        <f t="shared" si="2"/>
        <v>100</v>
      </c>
      <c r="N126" s="49" t="str">
        <f t="shared" si="3"/>
        <v>OK</v>
      </c>
      <c r="O126" s="105"/>
      <c r="P126" s="105"/>
      <c r="Q126" s="108"/>
      <c r="R126" s="105"/>
      <c r="S126" s="108"/>
      <c r="T126" s="108"/>
      <c r="U126" s="108"/>
      <c r="V126" s="108"/>
      <c r="W126" s="108"/>
      <c r="X126" s="108"/>
      <c r="Y126" s="108"/>
      <c r="Z126" s="109"/>
      <c r="AA126" s="108"/>
      <c r="AB126" s="108"/>
      <c r="AC126" s="108"/>
      <c r="AD126" s="108"/>
      <c r="AE126" s="108"/>
      <c r="AF126" s="108"/>
      <c r="AG126" s="108"/>
      <c r="AH126" s="108"/>
      <c r="AI126" s="108"/>
      <c r="AJ126" s="108"/>
      <c r="AK126" s="108"/>
    </row>
    <row r="127" spans="1:37" ht="15" customHeight="1" x14ac:dyDescent="0.25">
      <c r="A127" s="232"/>
      <c r="B127" s="226"/>
      <c r="C127" s="60">
        <v>190</v>
      </c>
      <c r="D127" s="62" t="s">
        <v>152</v>
      </c>
      <c r="E127" s="125" t="s">
        <v>235</v>
      </c>
      <c r="F127" s="125" t="s">
        <v>470</v>
      </c>
      <c r="G127" s="125" t="s">
        <v>479</v>
      </c>
      <c r="H127" s="125" t="s">
        <v>240</v>
      </c>
      <c r="I127" s="51">
        <v>20</v>
      </c>
      <c r="J127" s="51">
        <v>30</v>
      </c>
      <c r="K127" s="126">
        <v>2.4300000000000002</v>
      </c>
      <c r="L127" s="106">
        <v>100</v>
      </c>
      <c r="M127" s="89">
        <f t="shared" si="2"/>
        <v>100</v>
      </c>
      <c r="N127" s="49" t="str">
        <f t="shared" si="3"/>
        <v>OK</v>
      </c>
      <c r="O127" s="105"/>
      <c r="P127" s="105"/>
      <c r="Q127" s="108"/>
      <c r="R127" s="105"/>
      <c r="S127" s="108"/>
      <c r="T127" s="108"/>
      <c r="U127" s="108"/>
      <c r="V127" s="108"/>
      <c r="W127" s="108"/>
      <c r="X127" s="108"/>
      <c r="Y127" s="108"/>
      <c r="Z127" s="109"/>
      <c r="AA127" s="108"/>
      <c r="AB127" s="108"/>
      <c r="AC127" s="108"/>
      <c r="AD127" s="108"/>
      <c r="AE127" s="108"/>
      <c r="AF127" s="108"/>
      <c r="AG127" s="108"/>
      <c r="AH127" s="108"/>
      <c r="AI127" s="108"/>
      <c r="AJ127" s="108"/>
      <c r="AK127" s="108"/>
    </row>
    <row r="128" spans="1:37" ht="15" customHeight="1" x14ac:dyDescent="0.25">
      <c r="A128" s="232"/>
      <c r="B128" s="226"/>
      <c r="C128" s="60">
        <v>191</v>
      </c>
      <c r="D128" s="62" t="s">
        <v>153</v>
      </c>
      <c r="E128" s="51" t="s">
        <v>235</v>
      </c>
      <c r="F128" s="51" t="s">
        <v>331</v>
      </c>
      <c r="G128" s="125" t="s">
        <v>248</v>
      </c>
      <c r="H128" s="51" t="s">
        <v>240</v>
      </c>
      <c r="I128" s="51">
        <v>20</v>
      </c>
      <c r="J128" s="51">
        <v>30</v>
      </c>
      <c r="K128" s="126">
        <v>2.98</v>
      </c>
      <c r="L128" s="106">
        <v>100</v>
      </c>
      <c r="M128" s="89">
        <f t="shared" si="2"/>
        <v>100</v>
      </c>
      <c r="N128" s="49" t="str">
        <f t="shared" si="3"/>
        <v>OK</v>
      </c>
      <c r="O128" s="105"/>
      <c r="P128" s="105"/>
      <c r="Q128" s="108"/>
      <c r="R128" s="105"/>
      <c r="S128" s="108"/>
      <c r="T128" s="108"/>
      <c r="U128" s="108"/>
      <c r="V128" s="108"/>
      <c r="W128" s="108"/>
      <c r="X128" s="108"/>
      <c r="Y128" s="108"/>
      <c r="Z128" s="109"/>
      <c r="AA128" s="108"/>
      <c r="AB128" s="108"/>
      <c r="AC128" s="108"/>
      <c r="AD128" s="108"/>
      <c r="AE128" s="108"/>
      <c r="AF128" s="108"/>
      <c r="AG128" s="108"/>
      <c r="AH128" s="108"/>
      <c r="AI128" s="108"/>
      <c r="AJ128" s="108"/>
      <c r="AK128" s="108"/>
    </row>
    <row r="129" spans="1:37" ht="15" customHeight="1" x14ac:dyDescent="0.25">
      <c r="A129" s="232"/>
      <c r="B129" s="226"/>
      <c r="C129" s="60">
        <v>192</v>
      </c>
      <c r="D129" s="62" t="s">
        <v>154</v>
      </c>
      <c r="E129" s="51" t="s">
        <v>235</v>
      </c>
      <c r="F129" s="51" t="s">
        <v>331</v>
      </c>
      <c r="G129" s="125" t="s">
        <v>248</v>
      </c>
      <c r="H129" s="51" t="s">
        <v>240</v>
      </c>
      <c r="I129" s="51">
        <v>20</v>
      </c>
      <c r="J129" s="51">
        <v>30</v>
      </c>
      <c r="K129" s="126">
        <v>3.2</v>
      </c>
      <c r="L129" s="106">
        <v>100</v>
      </c>
      <c r="M129" s="89">
        <f t="shared" si="2"/>
        <v>0</v>
      </c>
      <c r="N129" s="49" t="str">
        <f t="shared" si="3"/>
        <v>OK</v>
      </c>
      <c r="O129" s="105"/>
      <c r="P129" s="105"/>
      <c r="Q129" s="108"/>
      <c r="R129" s="105">
        <v>100</v>
      </c>
      <c r="S129" s="108"/>
      <c r="T129" s="108"/>
      <c r="U129" s="108"/>
      <c r="V129" s="108"/>
      <c r="W129" s="108"/>
      <c r="X129" s="108"/>
      <c r="Y129" s="108"/>
      <c r="Z129" s="109"/>
      <c r="AA129" s="108"/>
      <c r="AB129" s="108"/>
      <c r="AC129" s="108"/>
      <c r="AD129" s="108"/>
      <c r="AE129" s="108"/>
      <c r="AF129" s="108"/>
      <c r="AG129" s="108"/>
      <c r="AH129" s="108"/>
      <c r="AI129" s="108"/>
      <c r="AJ129" s="108"/>
      <c r="AK129" s="108"/>
    </row>
    <row r="130" spans="1:37" ht="15" customHeight="1" x14ac:dyDescent="0.25">
      <c r="A130" s="232"/>
      <c r="B130" s="226"/>
      <c r="C130" s="60">
        <v>193</v>
      </c>
      <c r="D130" s="62" t="s">
        <v>155</v>
      </c>
      <c r="E130" s="125" t="s">
        <v>235</v>
      </c>
      <c r="F130" s="125" t="s">
        <v>470</v>
      </c>
      <c r="G130" s="125" t="s">
        <v>479</v>
      </c>
      <c r="H130" s="125" t="s">
        <v>240</v>
      </c>
      <c r="I130" s="51">
        <v>20</v>
      </c>
      <c r="J130" s="51">
        <v>30</v>
      </c>
      <c r="K130" s="126">
        <v>25.93</v>
      </c>
      <c r="L130" s="106">
        <v>100</v>
      </c>
      <c r="M130" s="89">
        <f t="shared" si="2"/>
        <v>80</v>
      </c>
      <c r="N130" s="49" t="str">
        <f t="shared" si="3"/>
        <v>OK</v>
      </c>
      <c r="O130" s="105"/>
      <c r="P130" s="105"/>
      <c r="Q130" s="108"/>
      <c r="R130" s="105">
        <v>20</v>
      </c>
      <c r="S130" s="108"/>
      <c r="T130" s="108"/>
      <c r="U130" s="108"/>
      <c r="V130" s="108"/>
      <c r="W130" s="108"/>
      <c r="X130" s="108"/>
      <c r="Y130" s="108"/>
      <c r="Z130" s="109"/>
      <c r="AA130" s="108"/>
      <c r="AB130" s="108"/>
      <c r="AC130" s="108"/>
      <c r="AD130" s="108"/>
      <c r="AE130" s="108"/>
      <c r="AF130" s="108"/>
      <c r="AG130" s="108"/>
      <c r="AH130" s="108"/>
      <c r="AI130" s="108"/>
      <c r="AJ130" s="108"/>
      <c r="AK130" s="108"/>
    </row>
    <row r="131" spans="1:37" ht="15" customHeight="1" x14ac:dyDescent="0.25">
      <c r="A131" s="232"/>
      <c r="B131" s="226"/>
      <c r="C131" s="57">
        <v>194</v>
      </c>
      <c r="D131" s="62" t="s">
        <v>156</v>
      </c>
      <c r="E131" s="125" t="s">
        <v>235</v>
      </c>
      <c r="F131" s="125" t="s">
        <v>470</v>
      </c>
      <c r="G131" s="125" t="s">
        <v>479</v>
      </c>
      <c r="H131" s="125" t="s">
        <v>243</v>
      </c>
      <c r="I131" s="51">
        <v>20</v>
      </c>
      <c r="J131" s="51">
        <v>30</v>
      </c>
      <c r="K131" s="126">
        <v>23.82</v>
      </c>
      <c r="L131" s="106">
        <v>100</v>
      </c>
      <c r="M131" s="89">
        <f t="shared" si="2"/>
        <v>30</v>
      </c>
      <c r="N131" s="49" t="str">
        <f t="shared" si="3"/>
        <v>OK</v>
      </c>
      <c r="O131" s="105"/>
      <c r="P131" s="105">
        <v>70</v>
      </c>
      <c r="Q131" s="108"/>
      <c r="R131" s="105"/>
      <c r="S131" s="108"/>
      <c r="T131" s="108"/>
      <c r="U131" s="108"/>
      <c r="V131" s="108"/>
      <c r="W131" s="108"/>
      <c r="X131" s="108"/>
      <c r="Y131" s="108"/>
      <c r="Z131" s="109"/>
      <c r="AA131" s="108"/>
      <c r="AB131" s="108"/>
      <c r="AC131" s="108"/>
      <c r="AD131" s="108"/>
      <c r="AE131" s="108"/>
      <c r="AF131" s="108"/>
      <c r="AG131" s="108"/>
      <c r="AH131" s="108"/>
      <c r="AI131" s="108"/>
      <c r="AJ131" s="108"/>
      <c r="AK131" s="108"/>
    </row>
    <row r="132" spans="1:37" ht="15" customHeight="1" x14ac:dyDescent="0.25">
      <c r="A132" s="232"/>
      <c r="B132" s="226"/>
      <c r="C132" s="60">
        <v>195</v>
      </c>
      <c r="D132" s="62" t="s">
        <v>157</v>
      </c>
      <c r="E132" s="125" t="s">
        <v>235</v>
      </c>
      <c r="F132" s="125" t="s">
        <v>470</v>
      </c>
      <c r="G132" s="125" t="s">
        <v>479</v>
      </c>
      <c r="H132" s="125" t="s">
        <v>243</v>
      </c>
      <c r="I132" s="51">
        <v>20</v>
      </c>
      <c r="J132" s="51">
        <v>30</v>
      </c>
      <c r="K132" s="126">
        <v>24.54</v>
      </c>
      <c r="L132" s="106">
        <v>100</v>
      </c>
      <c r="M132" s="89">
        <f t="shared" ref="M132:M195" si="4">L132-(SUM(O132:AK132))</f>
        <v>100</v>
      </c>
      <c r="N132" s="49" t="str">
        <f t="shared" si="3"/>
        <v>OK</v>
      </c>
      <c r="O132" s="105"/>
      <c r="P132" s="105"/>
      <c r="Q132" s="108"/>
      <c r="R132" s="105"/>
      <c r="S132" s="108"/>
      <c r="T132" s="108"/>
      <c r="U132" s="108"/>
      <c r="V132" s="108"/>
      <c r="W132" s="108"/>
      <c r="X132" s="108"/>
      <c r="Y132" s="108"/>
      <c r="Z132" s="109"/>
      <c r="AA132" s="108"/>
      <c r="AB132" s="108"/>
      <c r="AC132" s="108"/>
      <c r="AD132" s="108"/>
      <c r="AE132" s="108"/>
      <c r="AF132" s="108"/>
      <c r="AG132" s="108"/>
      <c r="AH132" s="108"/>
      <c r="AI132" s="108"/>
      <c r="AJ132" s="108"/>
      <c r="AK132" s="108"/>
    </row>
    <row r="133" spans="1:37" ht="15" customHeight="1" x14ac:dyDescent="0.25">
      <c r="A133" s="232"/>
      <c r="B133" s="226"/>
      <c r="C133" s="60">
        <v>196</v>
      </c>
      <c r="D133" s="62" t="s">
        <v>158</v>
      </c>
      <c r="E133" s="125" t="s">
        <v>235</v>
      </c>
      <c r="F133" s="125" t="s">
        <v>470</v>
      </c>
      <c r="G133" s="125" t="s">
        <v>479</v>
      </c>
      <c r="H133" s="125" t="s">
        <v>243</v>
      </c>
      <c r="I133" s="51">
        <v>20</v>
      </c>
      <c r="J133" s="51">
        <v>30</v>
      </c>
      <c r="K133" s="126">
        <v>23.79</v>
      </c>
      <c r="L133" s="106">
        <v>100</v>
      </c>
      <c r="M133" s="89">
        <f t="shared" si="4"/>
        <v>70</v>
      </c>
      <c r="N133" s="49" t="str">
        <f t="shared" ref="N133:N196" si="5">IF(M133&lt;0,"ATENÇÃO","OK")</f>
        <v>OK</v>
      </c>
      <c r="O133" s="105"/>
      <c r="P133" s="105"/>
      <c r="Q133" s="108"/>
      <c r="R133" s="105">
        <v>30</v>
      </c>
      <c r="S133" s="108"/>
      <c r="T133" s="108"/>
      <c r="U133" s="108"/>
      <c r="V133" s="108"/>
      <c r="W133" s="108"/>
      <c r="X133" s="108"/>
      <c r="Y133" s="108"/>
      <c r="Z133" s="109"/>
      <c r="AA133" s="108"/>
      <c r="AB133" s="108"/>
      <c r="AC133" s="108"/>
      <c r="AD133" s="108"/>
      <c r="AE133" s="108"/>
      <c r="AF133" s="108"/>
      <c r="AG133" s="108"/>
      <c r="AH133" s="108"/>
      <c r="AI133" s="108"/>
      <c r="AJ133" s="108"/>
      <c r="AK133" s="108"/>
    </row>
    <row r="134" spans="1:37" ht="15" customHeight="1" x14ac:dyDescent="0.25">
      <c r="A134" s="232"/>
      <c r="B134" s="226"/>
      <c r="C134" s="60">
        <v>197</v>
      </c>
      <c r="D134" s="62" t="s">
        <v>159</v>
      </c>
      <c r="E134" s="125" t="s">
        <v>235</v>
      </c>
      <c r="F134" s="125" t="s">
        <v>470</v>
      </c>
      <c r="G134" s="125" t="s">
        <v>479</v>
      </c>
      <c r="H134" s="125" t="s">
        <v>243</v>
      </c>
      <c r="I134" s="51">
        <v>20</v>
      </c>
      <c r="J134" s="51">
        <v>30</v>
      </c>
      <c r="K134" s="126">
        <v>26.51</v>
      </c>
      <c r="L134" s="106">
        <v>100</v>
      </c>
      <c r="M134" s="89">
        <f t="shared" si="4"/>
        <v>52</v>
      </c>
      <c r="N134" s="49" t="str">
        <f t="shared" si="5"/>
        <v>OK</v>
      </c>
      <c r="O134" s="105"/>
      <c r="P134" s="105">
        <v>48</v>
      </c>
      <c r="Q134" s="108"/>
      <c r="R134" s="105"/>
      <c r="S134" s="108"/>
      <c r="T134" s="108"/>
      <c r="U134" s="108"/>
      <c r="V134" s="108"/>
      <c r="W134" s="108"/>
      <c r="X134" s="108"/>
      <c r="Y134" s="108"/>
      <c r="Z134" s="109"/>
      <c r="AA134" s="108"/>
      <c r="AB134" s="108"/>
      <c r="AC134" s="108"/>
      <c r="AD134" s="108"/>
      <c r="AE134" s="108"/>
      <c r="AF134" s="108"/>
      <c r="AG134" s="108"/>
      <c r="AH134" s="108"/>
      <c r="AI134" s="108"/>
      <c r="AJ134" s="108"/>
      <c r="AK134" s="108"/>
    </row>
    <row r="135" spans="1:37" ht="15" customHeight="1" x14ac:dyDescent="0.25">
      <c r="A135" s="232"/>
      <c r="B135" s="226"/>
      <c r="C135" s="60">
        <v>198</v>
      </c>
      <c r="D135" s="62" t="s">
        <v>160</v>
      </c>
      <c r="E135" s="125" t="s">
        <v>235</v>
      </c>
      <c r="F135" s="125" t="s">
        <v>470</v>
      </c>
      <c r="G135" s="125" t="s">
        <v>479</v>
      </c>
      <c r="H135" s="59" t="s">
        <v>243</v>
      </c>
      <c r="I135" s="51">
        <v>20</v>
      </c>
      <c r="J135" s="51">
        <v>30</v>
      </c>
      <c r="K135" s="126">
        <v>21.82</v>
      </c>
      <c r="L135" s="106">
        <v>100</v>
      </c>
      <c r="M135" s="89">
        <f t="shared" si="4"/>
        <v>77</v>
      </c>
      <c r="N135" s="49" t="str">
        <f t="shared" si="5"/>
        <v>OK</v>
      </c>
      <c r="O135" s="105"/>
      <c r="P135" s="105">
        <v>23</v>
      </c>
      <c r="Q135" s="108"/>
      <c r="R135" s="105"/>
      <c r="S135" s="108"/>
      <c r="T135" s="108"/>
      <c r="U135" s="108"/>
      <c r="V135" s="108"/>
      <c r="W135" s="108"/>
      <c r="X135" s="108"/>
      <c r="Y135" s="108"/>
      <c r="Z135" s="109"/>
      <c r="AA135" s="108"/>
      <c r="AB135" s="108"/>
      <c r="AC135" s="108"/>
      <c r="AD135" s="108"/>
      <c r="AE135" s="108"/>
      <c r="AF135" s="108"/>
      <c r="AG135" s="108"/>
      <c r="AH135" s="108"/>
      <c r="AI135" s="108"/>
      <c r="AJ135" s="108"/>
      <c r="AK135" s="108"/>
    </row>
    <row r="136" spans="1:37" ht="15" customHeight="1" x14ac:dyDescent="0.25">
      <c r="A136" s="232"/>
      <c r="B136" s="226"/>
      <c r="C136" s="57">
        <v>199</v>
      </c>
      <c r="D136" s="62" t="s">
        <v>40</v>
      </c>
      <c r="E136" s="125" t="s">
        <v>235</v>
      </c>
      <c r="F136" s="125" t="s">
        <v>470</v>
      </c>
      <c r="G136" s="125" t="s">
        <v>479</v>
      </c>
      <c r="H136" s="59" t="s">
        <v>240</v>
      </c>
      <c r="I136" s="51">
        <v>20</v>
      </c>
      <c r="J136" s="51">
        <v>30</v>
      </c>
      <c r="K136" s="126">
        <v>22.74</v>
      </c>
      <c r="L136" s="106">
        <v>100</v>
      </c>
      <c r="M136" s="89">
        <f t="shared" si="4"/>
        <v>70</v>
      </c>
      <c r="N136" s="49" t="str">
        <f t="shared" si="5"/>
        <v>OK</v>
      </c>
      <c r="O136" s="105"/>
      <c r="P136" s="105"/>
      <c r="Q136" s="108"/>
      <c r="R136" s="105">
        <v>30</v>
      </c>
      <c r="S136" s="108"/>
      <c r="T136" s="108"/>
      <c r="U136" s="108"/>
      <c r="V136" s="108"/>
      <c r="W136" s="108"/>
      <c r="X136" s="108"/>
      <c r="Y136" s="108"/>
      <c r="Z136" s="109"/>
      <c r="AA136" s="108"/>
      <c r="AB136" s="108"/>
      <c r="AC136" s="108"/>
      <c r="AD136" s="108"/>
      <c r="AE136" s="108"/>
      <c r="AF136" s="108"/>
      <c r="AG136" s="108"/>
      <c r="AH136" s="108"/>
      <c r="AI136" s="108"/>
      <c r="AJ136" s="108"/>
      <c r="AK136" s="108"/>
    </row>
    <row r="137" spans="1:37" ht="15" customHeight="1" x14ac:dyDescent="0.25">
      <c r="A137" s="232"/>
      <c r="B137" s="226"/>
      <c r="C137" s="60">
        <v>200</v>
      </c>
      <c r="D137" s="62" t="s">
        <v>41</v>
      </c>
      <c r="E137" s="125" t="s">
        <v>235</v>
      </c>
      <c r="F137" s="125" t="s">
        <v>470</v>
      </c>
      <c r="G137" s="125" t="s">
        <v>479</v>
      </c>
      <c r="H137" s="125" t="s">
        <v>240</v>
      </c>
      <c r="I137" s="51">
        <v>20</v>
      </c>
      <c r="J137" s="51">
        <v>30</v>
      </c>
      <c r="K137" s="126">
        <v>21.35</v>
      </c>
      <c r="L137" s="106">
        <v>100</v>
      </c>
      <c r="M137" s="89">
        <f t="shared" si="4"/>
        <v>100</v>
      </c>
      <c r="N137" s="49" t="str">
        <f t="shared" si="5"/>
        <v>OK</v>
      </c>
      <c r="O137" s="105"/>
      <c r="P137" s="105"/>
      <c r="Q137" s="108"/>
      <c r="R137" s="105"/>
      <c r="S137" s="108"/>
      <c r="T137" s="108"/>
      <c r="U137" s="108"/>
      <c r="V137" s="108"/>
      <c r="W137" s="108"/>
      <c r="X137" s="108"/>
      <c r="Y137" s="108"/>
      <c r="Z137" s="109"/>
      <c r="AA137" s="108"/>
      <c r="AB137" s="108"/>
      <c r="AC137" s="108"/>
      <c r="AD137" s="108"/>
      <c r="AE137" s="108"/>
      <c r="AF137" s="108"/>
      <c r="AG137" s="108"/>
      <c r="AH137" s="108"/>
      <c r="AI137" s="108"/>
      <c r="AJ137" s="108"/>
      <c r="AK137" s="108"/>
    </row>
    <row r="138" spans="1:37" ht="15" customHeight="1" x14ac:dyDescent="0.25">
      <c r="A138" s="232"/>
      <c r="B138" s="226"/>
      <c r="C138" s="60">
        <v>201</v>
      </c>
      <c r="D138" s="62" t="s">
        <v>161</v>
      </c>
      <c r="E138" s="125" t="s">
        <v>235</v>
      </c>
      <c r="F138" s="125" t="s">
        <v>502</v>
      </c>
      <c r="G138" s="125" t="s">
        <v>351</v>
      </c>
      <c r="H138" s="59" t="s">
        <v>240</v>
      </c>
      <c r="I138" s="51">
        <v>20</v>
      </c>
      <c r="J138" s="51">
        <v>30</v>
      </c>
      <c r="K138" s="126">
        <v>1.41</v>
      </c>
      <c r="L138" s="106">
        <v>100</v>
      </c>
      <c r="M138" s="89">
        <f t="shared" si="4"/>
        <v>100</v>
      </c>
      <c r="N138" s="49" t="str">
        <f t="shared" si="5"/>
        <v>OK</v>
      </c>
      <c r="O138" s="105"/>
      <c r="P138" s="105"/>
      <c r="Q138" s="108"/>
      <c r="R138" s="105"/>
      <c r="S138" s="108"/>
      <c r="T138" s="108"/>
      <c r="U138" s="108"/>
      <c r="V138" s="108"/>
      <c r="W138" s="108"/>
      <c r="X138" s="108"/>
      <c r="Y138" s="108"/>
      <c r="Z138" s="109"/>
      <c r="AA138" s="108"/>
      <c r="AB138" s="108"/>
      <c r="AC138" s="108"/>
      <c r="AD138" s="108"/>
      <c r="AE138" s="108"/>
      <c r="AF138" s="108"/>
      <c r="AG138" s="108"/>
      <c r="AH138" s="108"/>
      <c r="AI138" s="108"/>
      <c r="AJ138" s="108"/>
      <c r="AK138" s="108"/>
    </row>
    <row r="139" spans="1:37" ht="15" customHeight="1" x14ac:dyDescent="0.25">
      <c r="A139" s="232"/>
      <c r="B139" s="226"/>
      <c r="C139" s="60">
        <v>202</v>
      </c>
      <c r="D139" s="62" t="s">
        <v>397</v>
      </c>
      <c r="E139" s="51" t="s">
        <v>237</v>
      </c>
      <c r="F139" s="51" t="s">
        <v>503</v>
      </c>
      <c r="G139" s="125" t="s">
        <v>504</v>
      </c>
      <c r="H139" s="51" t="s">
        <v>240</v>
      </c>
      <c r="I139" s="51">
        <v>20</v>
      </c>
      <c r="J139" s="51">
        <v>30</v>
      </c>
      <c r="K139" s="126">
        <v>27.59</v>
      </c>
      <c r="L139" s="106"/>
      <c r="M139" s="89">
        <f t="shared" si="4"/>
        <v>0</v>
      </c>
      <c r="N139" s="49" t="str">
        <f t="shared" si="5"/>
        <v>OK</v>
      </c>
      <c r="O139" s="105"/>
      <c r="P139" s="105"/>
      <c r="Q139" s="108"/>
      <c r="R139" s="105"/>
      <c r="S139" s="108"/>
      <c r="T139" s="108"/>
      <c r="U139" s="108"/>
      <c r="V139" s="108"/>
      <c r="W139" s="108"/>
      <c r="X139" s="108"/>
      <c r="Y139" s="108"/>
      <c r="Z139" s="109"/>
      <c r="AA139" s="108"/>
      <c r="AB139" s="108"/>
      <c r="AC139" s="108"/>
      <c r="AD139" s="108"/>
      <c r="AE139" s="108"/>
      <c r="AF139" s="108"/>
      <c r="AG139" s="108"/>
      <c r="AH139" s="108"/>
      <c r="AI139" s="108"/>
      <c r="AJ139" s="108"/>
      <c r="AK139" s="108"/>
    </row>
    <row r="140" spans="1:37" ht="15" customHeight="1" x14ac:dyDescent="0.25">
      <c r="A140" s="232"/>
      <c r="B140" s="226"/>
      <c r="C140" s="60">
        <v>203</v>
      </c>
      <c r="D140" s="62" t="s">
        <v>162</v>
      </c>
      <c r="E140" s="51" t="s">
        <v>235</v>
      </c>
      <c r="F140" s="51" t="s">
        <v>502</v>
      </c>
      <c r="G140" s="125" t="s">
        <v>351</v>
      </c>
      <c r="H140" s="51" t="s">
        <v>240</v>
      </c>
      <c r="I140" s="51">
        <v>20</v>
      </c>
      <c r="J140" s="51">
        <v>30</v>
      </c>
      <c r="K140" s="126">
        <v>2.68</v>
      </c>
      <c r="L140" s="106">
        <v>100</v>
      </c>
      <c r="M140" s="89">
        <f t="shared" si="4"/>
        <v>100</v>
      </c>
      <c r="N140" s="49" t="str">
        <f t="shared" si="5"/>
        <v>OK</v>
      </c>
      <c r="O140" s="105"/>
      <c r="P140" s="105"/>
      <c r="Q140" s="108"/>
      <c r="R140" s="105"/>
      <c r="S140" s="108"/>
      <c r="T140" s="108"/>
      <c r="U140" s="108"/>
      <c r="V140" s="108"/>
      <c r="W140" s="108"/>
      <c r="X140" s="108"/>
      <c r="Y140" s="108"/>
      <c r="Z140" s="109"/>
      <c r="AA140" s="108"/>
      <c r="AB140" s="108"/>
      <c r="AC140" s="108"/>
      <c r="AD140" s="108"/>
      <c r="AE140" s="108"/>
      <c r="AF140" s="108"/>
      <c r="AG140" s="108"/>
      <c r="AH140" s="108"/>
      <c r="AI140" s="108"/>
      <c r="AJ140" s="108"/>
      <c r="AK140" s="108"/>
    </row>
    <row r="141" spans="1:37" ht="15" customHeight="1" x14ac:dyDescent="0.25">
      <c r="A141" s="232"/>
      <c r="B141" s="226"/>
      <c r="C141" s="57">
        <v>204</v>
      </c>
      <c r="D141" s="62" t="s">
        <v>59</v>
      </c>
      <c r="E141" s="51" t="s">
        <v>235</v>
      </c>
      <c r="F141" s="51" t="s">
        <v>505</v>
      </c>
      <c r="G141" s="56" t="s">
        <v>506</v>
      </c>
      <c r="H141" s="51" t="s">
        <v>31</v>
      </c>
      <c r="I141" s="51">
        <v>20</v>
      </c>
      <c r="J141" s="51">
        <v>30</v>
      </c>
      <c r="K141" s="126">
        <v>13.64</v>
      </c>
      <c r="L141" s="106">
        <v>50</v>
      </c>
      <c r="M141" s="89">
        <f t="shared" si="4"/>
        <v>42</v>
      </c>
      <c r="N141" s="49" t="str">
        <f t="shared" si="5"/>
        <v>OK</v>
      </c>
      <c r="O141" s="105"/>
      <c r="P141" s="105"/>
      <c r="Q141" s="108"/>
      <c r="R141" s="105">
        <v>8</v>
      </c>
      <c r="S141" s="108"/>
      <c r="T141" s="108"/>
      <c r="U141" s="108"/>
      <c r="V141" s="108"/>
      <c r="W141" s="108"/>
      <c r="X141" s="108"/>
      <c r="Y141" s="108"/>
      <c r="Z141" s="109"/>
      <c r="AA141" s="108"/>
      <c r="AB141" s="108"/>
      <c r="AC141" s="108"/>
      <c r="AD141" s="108"/>
      <c r="AE141" s="108"/>
      <c r="AF141" s="108"/>
      <c r="AG141" s="108"/>
      <c r="AH141" s="108"/>
      <c r="AI141" s="108"/>
      <c r="AJ141" s="108"/>
      <c r="AK141" s="108"/>
    </row>
    <row r="142" spans="1:37" ht="15" customHeight="1" x14ac:dyDescent="0.25">
      <c r="A142" s="227" t="s">
        <v>389</v>
      </c>
      <c r="B142" s="230">
        <v>3</v>
      </c>
      <c r="C142" s="63">
        <v>205</v>
      </c>
      <c r="D142" s="67" t="s">
        <v>163</v>
      </c>
      <c r="E142" s="140" t="s">
        <v>235</v>
      </c>
      <c r="F142" s="140" t="s">
        <v>474</v>
      </c>
      <c r="G142" s="37" t="s">
        <v>507</v>
      </c>
      <c r="H142" s="55" t="s">
        <v>240</v>
      </c>
      <c r="I142" s="52">
        <v>20</v>
      </c>
      <c r="J142" s="52">
        <v>30</v>
      </c>
      <c r="K142" s="141">
        <v>6.5</v>
      </c>
      <c r="L142" s="106">
        <v>30</v>
      </c>
      <c r="M142" s="89">
        <f t="shared" si="4"/>
        <v>30</v>
      </c>
      <c r="N142" s="49" t="str">
        <f t="shared" si="5"/>
        <v>OK</v>
      </c>
      <c r="O142" s="105"/>
      <c r="P142" s="105"/>
      <c r="Q142" s="108"/>
      <c r="R142" s="105"/>
      <c r="S142" s="108"/>
      <c r="T142" s="108"/>
      <c r="U142" s="108"/>
      <c r="V142" s="108"/>
      <c r="W142" s="108"/>
      <c r="X142" s="108"/>
      <c r="Y142" s="108"/>
      <c r="Z142" s="109"/>
      <c r="AA142" s="108"/>
      <c r="AB142" s="108"/>
      <c r="AC142" s="108"/>
      <c r="AD142" s="108"/>
      <c r="AE142" s="108"/>
      <c r="AF142" s="108"/>
      <c r="AG142" s="108"/>
      <c r="AH142" s="108"/>
      <c r="AI142" s="108"/>
      <c r="AJ142" s="108"/>
      <c r="AK142" s="108"/>
    </row>
    <row r="143" spans="1:37" ht="15" customHeight="1" x14ac:dyDescent="0.25">
      <c r="A143" s="228"/>
      <c r="B143" s="230"/>
      <c r="C143" s="63">
        <v>206</v>
      </c>
      <c r="D143" s="67" t="s">
        <v>164</v>
      </c>
      <c r="E143" s="140" t="s">
        <v>235</v>
      </c>
      <c r="F143" s="140" t="s">
        <v>474</v>
      </c>
      <c r="G143" s="37" t="s">
        <v>507</v>
      </c>
      <c r="H143" s="55" t="s">
        <v>240</v>
      </c>
      <c r="I143" s="52">
        <v>20</v>
      </c>
      <c r="J143" s="52">
        <v>30</v>
      </c>
      <c r="K143" s="141">
        <v>6.5</v>
      </c>
      <c r="L143" s="106">
        <v>30</v>
      </c>
      <c r="M143" s="89">
        <f t="shared" si="4"/>
        <v>30</v>
      </c>
      <c r="N143" s="49" t="str">
        <f t="shared" si="5"/>
        <v>OK</v>
      </c>
      <c r="O143" s="105"/>
      <c r="P143" s="105"/>
      <c r="Q143" s="108"/>
      <c r="R143" s="105"/>
      <c r="S143" s="108"/>
      <c r="T143" s="108"/>
      <c r="U143" s="108"/>
      <c r="V143" s="108"/>
      <c r="W143" s="108"/>
      <c r="X143" s="108"/>
      <c r="Y143" s="108"/>
      <c r="Z143" s="109"/>
      <c r="AA143" s="108"/>
      <c r="AB143" s="108"/>
      <c r="AC143" s="108"/>
      <c r="AD143" s="108"/>
      <c r="AE143" s="108"/>
      <c r="AF143" s="108"/>
      <c r="AG143" s="108"/>
      <c r="AH143" s="108"/>
      <c r="AI143" s="108"/>
      <c r="AJ143" s="108"/>
      <c r="AK143" s="108"/>
    </row>
    <row r="144" spans="1:37" ht="15" customHeight="1" x14ac:dyDescent="0.25">
      <c r="A144" s="228"/>
      <c r="B144" s="230"/>
      <c r="C144" s="63">
        <v>207</v>
      </c>
      <c r="D144" s="67" t="s">
        <v>165</v>
      </c>
      <c r="E144" s="140" t="s">
        <v>235</v>
      </c>
      <c r="F144" s="140" t="s">
        <v>490</v>
      </c>
      <c r="G144" s="37" t="s">
        <v>508</v>
      </c>
      <c r="H144" s="55" t="s">
        <v>240</v>
      </c>
      <c r="I144" s="52">
        <v>20</v>
      </c>
      <c r="J144" s="52">
        <v>30</v>
      </c>
      <c r="K144" s="141">
        <v>74</v>
      </c>
      <c r="L144" s="106"/>
      <c r="M144" s="89">
        <f t="shared" si="4"/>
        <v>0</v>
      </c>
      <c r="N144" s="49" t="str">
        <f t="shared" si="5"/>
        <v>OK</v>
      </c>
      <c r="O144" s="105"/>
      <c r="P144" s="105"/>
      <c r="Q144" s="108"/>
      <c r="R144" s="105"/>
      <c r="S144" s="108"/>
      <c r="T144" s="108"/>
      <c r="U144" s="108"/>
      <c r="V144" s="108"/>
      <c r="W144" s="108"/>
      <c r="X144" s="108"/>
      <c r="Y144" s="108"/>
      <c r="Z144" s="109"/>
      <c r="AA144" s="108"/>
      <c r="AB144" s="108"/>
      <c r="AC144" s="108"/>
      <c r="AD144" s="108"/>
      <c r="AE144" s="108"/>
      <c r="AF144" s="108"/>
      <c r="AG144" s="108"/>
      <c r="AH144" s="108"/>
      <c r="AI144" s="108"/>
      <c r="AJ144" s="108"/>
      <c r="AK144" s="108"/>
    </row>
    <row r="145" spans="1:37" ht="15" customHeight="1" x14ac:dyDescent="0.25">
      <c r="A145" s="228"/>
      <c r="B145" s="230"/>
      <c r="C145" s="63">
        <v>208</v>
      </c>
      <c r="D145" s="67" t="s">
        <v>166</v>
      </c>
      <c r="E145" s="140" t="s">
        <v>235</v>
      </c>
      <c r="F145" s="140" t="s">
        <v>505</v>
      </c>
      <c r="G145" s="37">
        <v>1400</v>
      </c>
      <c r="H145" s="52" t="s">
        <v>240</v>
      </c>
      <c r="I145" s="52">
        <v>20</v>
      </c>
      <c r="J145" s="52">
        <v>30</v>
      </c>
      <c r="K145" s="141">
        <v>70.5</v>
      </c>
      <c r="L145" s="106"/>
      <c r="M145" s="89">
        <f t="shared" si="4"/>
        <v>0</v>
      </c>
      <c r="N145" s="49" t="str">
        <f t="shared" si="5"/>
        <v>OK</v>
      </c>
      <c r="O145" s="105"/>
      <c r="P145" s="105"/>
      <c r="Q145" s="108"/>
      <c r="R145" s="105"/>
      <c r="S145" s="108"/>
      <c r="T145" s="108"/>
      <c r="U145" s="108"/>
      <c r="V145" s="108"/>
      <c r="W145" s="108"/>
      <c r="X145" s="108"/>
      <c r="Y145" s="108"/>
      <c r="Z145" s="109"/>
      <c r="AA145" s="108"/>
      <c r="AB145" s="108"/>
      <c r="AC145" s="108"/>
      <c r="AD145" s="108"/>
      <c r="AE145" s="108"/>
      <c r="AF145" s="108"/>
      <c r="AG145" s="108"/>
      <c r="AH145" s="108"/>
      <c r="AI145" s="108"/>
      <c r="AJ145" s="108"/>
      <c r="AK145" s="108"/>
    </row>
    <row r="146" spans="1:37" ht="15" customHeight="1" x14ac:dyDescent="0.25">
      <c r="A146" s="228"/>
      <c r="B146" s="230"/>
      <c r="C146" s="58">
        <v>209</v>
      </c>
      <c r="D146" s="64" t="s">
        <v>167</v>
      </c>
      <c r="E146" s="140" t="s">
        <v>235</v>
      </c>
      <c r="F146" s="140" t="s">
        <v>505</v>
      </c>
      <c r="G146" s="37" t="s">
        <v>353</v>
      </c>
      <c r="H146" s="52" t="s">
        <v>240</v>
      </c>
      <c r="I146" s="52">
        <v>20</v>
      </c>
      <c r="J146" s="52">
        <v>30</v>
      </c>
      <c r="K146" s="141">
        <v>329</v>
      </c>
      <c r="L146" s="106"/>
      <c r="M146" s="89">
        <f t="shared" si="4"/>
        <v>0</v>
      </c>
      <c r="N146" s="49" t="str">
        <f t="shared" si="5"/>
        <v>OK</v>
      </c>
      <c r="O146" s="105"/>
      <c r="P146" s="105"/>
      <c r="Q146" s="108"/>
      <c r="R146" s="105"/>
      <c r="S146" s="108"/>
      <c r="T146" s="108"/>
      <c r="U146" s="108"/>
      <c r="V146" s="108"/>
      <c r="W146" s="108"/>
      <c r="X146" s="108"/>
      <c r="Y146" s="108"/>
      <c r="Z146" s="109"/>
      <c r="AA146" s="108"/>
      <c r="AB146" s="108"/>
      <c r="AC146" s="108"/>
      <c r="AD146" s="108"/>
      <c r="AE146" s="108"/>
      <c r="AF146" s="108"/>
      <c r="AG146" s="108"/>
      <c r="AH146" s="108"/>
      <c r="AI146" s="108"/>
      <c r="AJ146" s="108"/>
      <c r="AK146" s="108"/>
    </row>
    <row r="147" spans="1:37" ht="15" customHeight="1" x14ac:dyDescent="0.25">
      <c r="A147" s="228"/>
      <c r="B147" s="230"/>
      <c r="C147" s="63">
        <v>210</v>
      </c>
      <c r="D147" s="67" t="s">
        <v>398</v>
      </c>
      <c r="E147" s="140" t="s">
        <v>237</v>
      </c>
      <c r="F147" s="140" t="s">
        <v>490</v>
      </c>
      <c r="G147" s="37" t="s">
        <v>509</v>
      </c>
      <c r="H147" s="55" t="s">
        <v>240</v>
      </c>
      <c r="I147" s="52">
        <v>20</v>
      </c>
      <c r="J147" s="52">
        <v>30</v>
      </c>
      <c r="K147" s="141">
        <v>30.95</v>
      </c>
      <c r="L147" s="106"/>
      <c r="M147" s="89">
        <f t="shared" si="4"/>
        <v>0</v>
      </c>
      <c r="N147" s="49" t="str">
        <f t="shared" si="5"/>
        <v>OK</v>
      </c>
      <c r="O147" s="105"/>
      <c r="P147" s="105"/>
      <c r="Q147" s="108"/>
      <c r="R147" s="105"/>
      <c r="S147" s="108"/>
      <c r="T147" s="108"/>
      <c r="U147" s="108"/>
      <c r="V147" s="108"/>
      <c r="W147" s="108"/>
      <c r="X147" s="108"/>
      <c r="Y147" s="108"/>
      <c r="Z147" s="109"/>
      <c r="AA147" s="108"/>
      <c r="AB147" s="108"/>
      <c r="AC147" s="108"/>
      <c r="AD147" s="108"/>
      <c r="AE147" s="108"/>
      <c r="AF147" s="108"/>
      <c r="AG147" s="108"/>
      <c r="AH147" s="108"/>
      <c r="AI147" s="108"/>
      <c r="AJ147" s="108"/>
      <c r="AK147" s="108"/>
    </row>
    <row r="148" spans="1:37" ht="15" customHeight="1" x14ac:dyDescent="0.25">
      <c r="A148" s="228"/>
      <c r="B148" s="230"/>
      <c r="C148" s="63">
        <v>211</v>
      </c>
      <c r="D148" s="67" t="s">
        <v>399</v>
      </c>
      <c r="E148" s="52" t="s">
        <v>235</v>
      </c>
      <c r="F148" s="52" t="s">
        <v>490</v>
      </c>
      <c r="G148" s="37" t="s">
        <v>510</v>
      </c>
      <c r="H148" s="52" t="s">
        <v>240</v>
      </c>
      <c r="I148" s="52">
        <v>20</v>
      </c>
      <c r="J148" s="52">
        <v>30</v>
      </c>
      <c r="K148" s="141">
        <v>341.8</v>
      </c>
      <c r="L148" s="106"/>
      <c r="M148" s="89">
        <f t="shared" si="4"/>
        <v>0</v>
      </c>
      <c r="N148" s="49" t="str">
        <f t="shared" si="5"/>
        <v>OK</v>
      </c>
      <c r="O148" s="105"/>
      <c r="P148" s="105"/>
      <c r="Q148" s="108"/>
      <c r="R148" s="105"/>
      <c r="S148" s="108"/>
      <c r="T148" s="108"/>
      <c r="U148" s="108"/>
      <c r="V148" s="108"/>
      <c r="W148" s="108"/>
      <c r="X148" s="108"/>
      <c r="Y148" s="108"/>
      <c r="Z148" s="109"/>
      <c r="AA148" s="108"/>
      <c r="AB148" s="108"/>
      <c r="AC148" s="108"/>
      <c r="AD148" s="108"/>
      <c r="AE148" s="108"/>
      <c r="AF148" s="108"/>
      <c r="AG148" s="108"/>
      <c r="AH148" s="108"/>
      <c r="AI148" s="108"/>
      <c r="AJ148" s="108"/>
      <c r="AK148" s="108"/>
    </row>
    <row r="149" spans="1:37" ht="15" customHeight="1" x14ac:dyDescent="0.25">
      <c r="A149" s="228"/>
      <c r="B149" s="230"/>
      <c r="C149" s="63">
        <v>212</v>
      </c>
      <c r="D149" s="64" t="s">
        <v>168</v>
      </c>
      <c r="E149" s="52" t="s">
        <v>235</v>
      </c>
      <c r="F149" s="52" t="s">
        <v>511</v>
      </c>
      <c r="G149" s="37">
        <v>4008</v>
      </c>
      <c r="H149" s="52" t="s">
        <v>240</v>
      </c>
      <c r="I149" s="52">
        <v>20</v>
      </c>
      <c r="J149" s="52">
        <v>30</v>
      </c>
      <c r="K149" s="141">
        <v>310</v>
      </c>
      <c r="L149" s="106"/>
      <c r="M149" s="89">
        <f t="shared" si="4"/>
        <v>0</v>
      </c>
      <c r="N149" s="49" t="str">
        <f t="shared" si="5"/>
        <v>OK</v>
      </c>
      <c r="O149" s="105"/>
      <c r="P149" s="105"/>
      <c r="Q149" s="108"/>
      <c r="R149" s="105"/>
      <c r="S149" s="108"/>
      <c r="T149" s="108"/>
      <c r="U149" s="108"/>
      <c r="V149" s="108"/>
      <c r="W149" s="108"/>
      <c r="X149" s="108"/>
      <c r="Y149" s="108"/>
      <c r="Z149" s="109"/>
      <c r="AA149" s="108"/>
      <c r="AB149" s="108"/>
      <c r="AC149" s="108"/>
      <c r="AD149" s="108"/>
      <c r="AE149" s="108"/>
      <c r="AF149" s="108"/>
      <c r="AG149" s="108"/>
      <c r="AH149" s="108"/>
      <c r="AI149" s="108"/>
      <c r="AJ149" s="108"/>
      <c r="AK149" s="108"/>
    </row>
    <row r="150" spans="1:37" ht="15" customHeight="1" x14ac:dyDescent="0.25">
      <c r="A150" s="228"/>
      <c r="B150" s="230"/>
      <c r="C150" s="63">
        <v>213</v>
      </c>
      <c r="D150" s="64" t="s">
        <v>75</v>
      </c>
      <c r="E150" s="52" t="s">
        <v>235</v>
      </c>
      <c r="F150" s="52" t="s">
        <v>511</v>
      </c>
      <c r="G150" s="119">
        <v>44228</v>
      </c>
      <c r="H150" s="52" t="s">
        <v>31</v>
      </c>
      <c r="I150" s="52">
        <v>20</v>
      </c>
      <c r="J150" s="52">
        <v>30</v>
      </c>
      <c r="K150" s="141">
        <v>5.5</v>
      </c>
      <c r="L150" s="106"/>
      <c r="M150" s="89">
        <f t="shared" si="4"/>
        <v>0</v>
      </c>
      <c r="N150" s="49" t="str">
        <f t="shared" si="5"/>
        <v>OK</v>
      </c>
      <c r="O150" s="105"/>
      <c r="P150" s="105"/>
      <c r="Q150" s="108"/>
      <c r="R150" s="105"/>
      <c r="S150" s="108"/>
      <c r="T150" s="108"/>
      <c r="U150" s="108"/>
      <c r="V150" s="108"/>
      <c r="W150" s="108"/>
      <c r="X150" s="108"/>
      <c r="Y150" s="108"/>
      <c r="Z150" s="109"/>
      <c r="AA150" s="108"/>
      <c r="AB150" s="108"/>
      <c r="AC150" s="108"/>
      <c r="AD150" s="108"/>
      <c r="AE150" s="108"/>
      <c r="AF150" s="108"/>
      <c r="AG150" s="108"/>
      <c r="AH150" s="108"/>
      <c r="AI150" s="108"/>
      <c r="AJ150" s="108"/>
      <c r="AK150" s="108"/>
    </row>
    <row r="151" spans="1:37" ht="15" customHeight="1" x14ac:dyDescent="0.25">
      <c r="A151" s="228"/>
      <c r="B151" s="230"/>
      <c r="C151" s="58">
        <v>214</v>
      </c>
      <c r="D151" s="67" t="s">
        <v>169</v>
      </c>
      <c r="E151" s="52" t="s">
        <v>235</v>
      </c>
      <c r="F151" s="52" t="s">
        <v>511</v>
      </c>
      <c r="G151" s="37" t="s">
        <v>512</v>
      </c>
      <c r="H151" s="52" t="s">
        <v>240</v>
      </c>
      <c r="I151" s="52">
        <v>20</v>
      </c>
      <c r="J151" s="52">
        <v>30</v>
      </c>
      <c r="K151" s="141">
        <v>210</v>
      </c>
      <c r="L151" s="106"/>
      <c r="M151" s="89">
        <f t="shared" si="4"/>
        <v>0</v>
      </c>
      <c r="N151" s="49" t="str">
        <f t="shared" si="5"/>
        <v>OK</v>
      </c>
      <c r="O151" s="105"/>
      <c r="P151" s="105"/>
      <c r="Q151" s="108"/>
      <c r="R151" s="105"/>
      <c r="S151" s="108"/>
      <c r="T151" s="108"/>
      <c r="U151" s="108"/>
      <c r="V151" s="108"/>
      <c r="W151" s="108"/>
      <c r="X151" s="108"/>
      <c r="Y151" s="108"/>
      <c r="Z151" s="109"/>
      <c r="AA151" s="108"/>
      <c r="AB151" s="108"/>
      <c r="AC151" s="108"/>
      <c r="AD151" s="108"/>
      <c r="AE151" s="108"/>
      <c r="AF151" s="108"/>
      <c r="AG151" s="108"/>
      <c r="AH151" s="108"/>
      <c r="AI151" s="108"/>
      <c r="AJ151" s="108"/>
      <c r="AK151" s="108"/>
    </row>
    <row r="152" spans="1:37" ht="15" customHeight="1" x14ac:dyDescent="0.25">
      <c r="A152" s="228"/>
      <c r="B152" s="230"/>
      <c r="C152" s="63">
        <v>215</v>
      </c>
      <c r="D152" s="67" t="s">
        <v>170</v>
      </c>
      <c r="E152" s="52" t="s">
        <v>235</v>
      </c>
      <c r="F152" s="52" t="s">
        <v>490</v>
      </c>
      <c r="G152" s="37" t="s">
        <v>513</v>
      </c>
      <c r="H152" s="52" t="s">
        <v>243</v>
      </c>
      <c r="I152" s="52">
        <v>20</v>
      </c>
      <c r="J152" s="52">
        <v>30</v>
      </c>
      <c r="K152" s="141">
        <v>15.03</v>
      </c>
      <c r="L152" s="106"/>
      <c r="M152" s="89">
        <f t="shared" si="4"/>
        <v>0</v>
      </c>
      <c r="N152" s="49" t="str">
        <f t="shared" si="5"/>
        <v>OK</v>
      </c>
      <c r="O152" s="105"/>
      <c r="P152" s="105"/>
      <c r="Q152" s="108"/>
      <c r="R152" s="105"/>
      <c r="S152" s="108"/>
      <c r="T152" s="108"/>
      <c r="U152" s="108"/>
      <c r="V152" s="108"/>
      <c r="W152" s="108"/>
      <c r="X152" s="108"/>
      <c r="Y152" s="108"/>
      <c r="Z152" s="109"/>
      <c r="AA152" s="108"/>
      <c r="AB152" s="108"/>
      <c r="AC152" s="108"/>
      <c r="AD152" s="108"/>
      <c r="AE152" s="108"/>
      <c r="AF152" s="108"/>
      <c r="AG152" s="108"/>
      <c r="AH152" s="108"/>
      <c r="AI152" s="108"/>
      <c r="AJ152" s="108"/>
      <c r="AK152" s="108"/>
    </row>
    <row r="153" spans="1:37" ht="15" customHeight="1" x14ac:dyDescent="0.25">
      <c r="A153" s="228"/>
      <c r="B153" s="230"/>
      <c r="C153" s="63">
        <v>216</v>
      </c>
      <c r="D153" s="67" t="s">
        <v>171</v>
      </c>
      <c r="E153" s="140" t="s">
        <v>235</v>
      </c>
      <c r="F153" s="140" t="s">
        <v>490</v>
      </c>
      <c r="G153" s="37" t="s">
        <v>353</v>
      </c>
      <c r="H153" s="55" t="s">
        <v>243</v>
      </c>
      <c r="I153" s="52">
        <v>20</v>
      </c>
      <c r="J153" s="52">
        <v>30</v>
      </c>
      <c r="K153" s="141">
        <v>16.53</v>
      </c>
      <c r="L153" s="106"/>
      <c r="M153" s="89">
        <f t="shared" si="4"/>
        <v>0</v>
      </c>
      <c r="N153" s="49" t="str">
        <f t="shared" si="5"/>
        <v>OK</v>
      </c>
      <c r="O153" s="105"/>
      <c r="P153" s="105"/>
      <c r="Q153" s="108"/>
      <c r="R153" s="105"/>
      <c r="S153" s="108"/>
      <c r="T153" s="108"/>
      <c r="U153" s="108"/>
      <c r="V153" s="108"/>
      <c r="W153" s="108"/>
      <c r="X153" s="108"/>
      <c r="Y153" s="108"/>
      <c r="Z153" s="109"/>
      <c r="AA153" s="108"/>
      <c r="AB153" s="108"/>
      <c r="AC153" s="108"/>
      <c r="AD153" s="108"/>
      <c r="AE153" s="108"/>
      <c r="AF153" s="108"/>
      <c r="AG153" s="108"/>
      <c r="AH153" s="108"/>
      <c r="AI153" s="108"/>
      <c r="AJ153" s="108"/>
      <c r="AK153" s="108"/>
    </row>
    <row r="154" spans="1:37" ht="15" customHeight="1" x14ac:dyDescent="0.25">
      <c r="A154" s="228"/>
      <c r="B154" s="230"/>
      <c r="C154" s="63">
        <v>217</v>
      </c>
      <c r="D154" s="67" t="s">
        <v>172</v>
      </c>
      <c r="E154" s="140" t="s">
        <v>235</v>
      </c>
      <c r="F154" s="140" t="s">
        <v>490</v>
      </c>
      <c r="G154" s="37" t="s">
        <v>353</v>
      </c>
      <c r="H154" s="55" t="s">
        <v>243</v>
      </c>
      <c r="I154" s="52">
        <v>20</v>
      </c>
      <c r="J154" s="52">
        <v>30</v>
      </c>
      <c r="K154" s="141">
        <v>12.83</v>
      </c>
      <c r="L154" s="106"/>
      <c r="M154" s="89">
        <f t="shared" si="4"/>
        <v>0</v>
      </c>
      <c r="N154" s="49" t="str">
        <f t="shared" si="5"/>
        <v>OK</v>
      </c>
      <c r="O154" s="105"/>
      <c r="P154" s="105"/>
      <c r="Q154" s="108"/>
      <c r="R154" s="105"/>
      <c r="S154" s="108"/>
      <c r="T154" s="108"/>
      <c r="U154" s="108"/>
      <c r="V154" s="108"/>
      <c r="W154" s="108"/>
      <c r="X154" s="108"/>
      <c r="Y154" s="108"/>
      <c r="Z154" s="109"/>
      <c r="AA154" s="108"/>
      <c r="AB154" s="108"/>
      <c r="AC154" s="108"/>
      <c r="AD154" s="108"/>
      <c r="AE154" s="108"/>
      <c r="AF154" s="108"/>
      <c r="AG154" s="108"/>
      <c r="AH154" s="108"/>
      <c r="AI154" s="108"/>
      <c r="AJ154" s="108"/>
      <c r="AK154" s="108"/>
    </row>
    <row r="155" spans="1:37" ht="15" customHeight="1" x14ac:dyDescent="0.25">
      <c r="A155" s="228"/>
      <c r="B155" s="230"/>
      <c r="C155" s="63">
        <v>218</v>
      </c>
      <c r="D155" s="64" t="s">
        <v>173</v>
      </c>
      <c r="E155" s="140" t="s">
        <v>235</v>
      </c>
      <c r="F155" s="140" t="s">
        <v>490</v>
      </c>
      <c r="G155" s="37" t="s">
        <v>514</v>
      </c>
      <c r="H155" s="55" t="s">
        <v>243</v>
      </c>
      <c r="I155" s="52">
        <v>20</v>
      </c>
      <c r="J155" s="52">
        <v>30</v>
      </c>
      <c r="K155" s="141">
        <v>15.42</v>
      </c>
      <c r="L155" s="106"/>
      <c r="M155" s="89">
        <f t="shared" si="4"/>
        <v>0</v>
      </c>
      <c r="N155" s="49" t="str">
        <f t="shared" si="5"/>
        <v>OK</v>
      </c>
      <c r="O155" s="105"/>
      <c r="P155" s="105"/>
      <c r="Q155" s="108"/>
      <c r="R155" s="105"/>
      <c r="S155" s="108"/>
      <c r="T155" s="108"/>
      <c r="U155" s="108"/>
      <c r="V155" s="108"/>
      <c r="W155" s="108"/>
      <c r="X155" s="108"/>
      <c r="Y155" s="108"/>
      <c r="Z155" s="109"/>
      <c r="AA155" s="108"/>
      <c r="AB155" s="108"/>
      <c r="AC155" s="108"/>
      <c r="AD155" s="108"/>
      <c r="AE155" s="108"/>
      <c r="AF155" s="108"/>
      <c r="AG155" s="108"/>
      <c r="AH155" s="108"/>
      <c r="AI155" s="108"/>
      <c r="AJ155" s="108"/>
      <c r="AK155" s="108"/>
    </row>
    <row r="156" spans="1:37" ht="15" customHeight="1" x14ac:dyDescent="0.25">
      <c r="A156" s="228"/>
      <c r="B156" s="230"/>
      <c r="C156" s="58">
        <v>219</v>
      </c>
      <c r="D156" s="64" t="s">
        <v>174</v>
      </c>
      <c r="E156" s="140" t="s">
        <v>235</v>
      </c>
      <c r="F156" s="140" t="s">
        <v>490</v>
      </c>
      <c r="G156" s="37" t="s">
        <v>513</v>
      </c>
      <c r="H156" s="55" t="s">
        <v>243</v>
      </c>
      <c r="I156" s="52">
        <v>20</v>
      </c>
      <c r="J156" s="52">
        <v>30</v>
      </c>
      <c r="K156" s="141">
        <v>65</v>
      </c>
      <c r="L156" s="106"/>
      <c r="M156" s="89">
        <f t="shared" si="4"/>
        <v>0</v>
      </c>
      <c r="N156" s="49" t="str">
        <f t="shared" si="5"/>
        <v>OK</v>
      </c>
      <c r="O156" s="105"/>
      <c r="P156" s="105"/>
      <c r="Q156" s="108"/>
      <c r="R156" s="105"/>
      <c r="S156" s="108"/>
      <c r="T156" s="108"/>
      <c r="U156" s="108"/>
      <c r="V156" s="108"/>
      <c r="W156" s="108"/>
      <c r="X156" s="108"/>
      <c r="Y156" s="108"/>
      <c r="Z156" s="109"/>
      <c r="AA156" s="108"/>
      <c r="AB156" s="108"/>
      <c r="AC156" s="108"/>
      <c r="AD156" s="108"/>
      <c r="AE156" s="108"/>
      <c r="AF156" s="108"/>
      <c r="AG156" s="108"/>
      <c r="AH156" s="108"/>
      <c r="AI156" s="108"/>
      <c r="AJ156" s="108"/>
      <c r="AK156" s="108"/>
    </row>
    <row r="157" spans="1:37" ht="15" customHeight="1" x14ac:dyDescent="0.25">
      <c r="A157" s="228"/>
      <c r="B157" s="230"/>
      <c r="C157" s="63">
        <v>220</v>
      </c>
      <c r="D157" s="67" t="s">
        <v>175</v>
      </c>
      <c r="E157" s="140" t="s">
        <v>235</v>
      </c>
      <c r="F157" s="140" t="s">
        <v>515</v>
      </c>
      <c r="G157" s="37" t="s">
        <v>516</v>
      </c>
      <c r="H157" s="55" t="s">
        <v>243</v>
      </c>
      <c r="I157" s="52">
        <v>20</v>
      </c>
      <c r="J157" s="52">
        <v>30</v>
      </c>
      <c r="K157" s="141">
        <v>70</v>
      </c>
      <c r="L157" s="106"/>
      <c r="M157" s="89">
        <f t="shared" si="4"/>
        <v>0</v>
      </c>
      <c r="N157" s="49" t="str">
        <f t="shared" si="5"/>
        <v>OK</v>
      </c>
      <c r="O157" s="105"/>
      <c r="P157" s="105"/>
      <c r="Q157" s="108"/>
      <c r="R157" s="105"/>
      <c r="S157" s="108"/>
      <c r="T157" s="108"/>
      <c r="U157" s="108"/>
      <c r="V157" s="108"/>
      <c r="W157" s="108"/>
      <c r="X157" s="108"/>
      <c r="Y157" s="108"/>
      <c r="Z157" s="109"/>
      <c r="AA157" s="108"/>
      <c r="AB157" s="108"/>
      <c r="AC157" s="108"/>
      <c r="AD157" s="108"/>
      <c r="AE157" s="108"/>
      <c r="AF157" s="108"/>
      <c r="AG157" s="108"/>
      <c r="AH157" s="108"/>
      <c r="AI157" s="108"/>
      <c r="AJ157" s="108"/>
      <c r="AK157" s="108"/>
    </row>
    <row r="158" spans="1:37" ht="15" customHeight="1" x14ac:dyDescent="0.25">
      <c r="A158" s="228"/>
      <c r="B158" s="230"/>
      <c r="C158" s="63">
        <v>221</v>
      </c>
      <c r="D158" s="67" t="s">
        <v>176</v>
      </c>
      <c r="E158" s="140" t="s">
        <v>235</v>
      </c>
      <c r="F158" s="140" t="s">
        <v>515</v>
      </c>
      <c r="G158" s="37" t="s">
        <v>517</v>
      </c>
      <c r="H158" s="140" t="s">
        <v>243</v>
      </c>
      <c r="I158" s="52">
        <v>20</v>
      </c>
      <c r="J158" s="52">
        <v>30</v>
      </c>
      <c r="K158" s="141">
        <v>171.9</v>
      </c>
      <c r="L158" s="106"/>
      <c r="M158" s="89">
        <f t="shared" si="4"/>
        <v>0</v>
      </c>
      <c r="N158" s="49" t="str">
        <f t="shared" si="5"/>
        <v>OK</v>
      </c>
      <c r="O158" s="105"/>
      <c r="P158" s="105"/>
      <c r="Q158" s="108"/>
      <c r="R158" s="105"/>
      <c r="S158" s="108"/>
      <c r="T158" s="108"/>
      <c r="U158" s="108"/>
      <c r="V158" s="108"/>
      <c r="W158" s="108"/>
      <c r="X158" s="108"/>
      <c r="Y158" s="108"/>
      <c r="Z158" s="109"/>
      <c r="AA158" s="108"/>
      <c r="AB158" s="108"/>
      <c r="AC158" s="108"/>
      <c r="AD158" s="108"/>
      <c r="AE158" s="108"/>
      <c r="AF158" s="108"/>
      <c r="AG158" s="108"/>
      <c r="AH158" s="108"/>
      <c r="AI158" s="108"/>
      <c r="AJ158" s="108"/>
      <c r="AK158" s="108"/>
    </row>
    <row r="159" spans="1:37" ht="15" customHeight="1" x14ac:dyDescent="0.25">
      <c r="A159" s="228"/>
      <c r="B159" s="230"/>
      <c r="C159" s="63">
        <v>222</v>
      </c>
      <c r="D159" s="67" t="s">
        <v>69</v>
      </c>
      <c r="E159" s="140" t="s">
        <v>235</v>
      </c>
      <c r="F159" s="140" t="s">
        <v>515</v>
      </c>
      <c r="G159" s="37" t="s">
        <v>518</v>
      </c>
      <c r="H159" s="55" t="s">
        <v>31</v>
      </c>
      <c r="I159" s="52">
        <v>20</v>
      </c>
      <c r="J159" s="52">
        <v>30</v>
      </c>
      <c r="K159" s="141">
        <v>235</v>
      </c>
      <c r="L159" s="106"/>
      <c r="M159" s="89">
        <f t="shared" si="4"/>
        <v>0</v>
      </c>
      <c r="N159" s="49" t="str">
        <f t="shared" si="5"/>
        <v>OK</v>
      </c>
      <c r="O159" s="105"/>
      <c r="P159" s="105"/>
      <c r="Q159" s="108"/>
      <c r="R159" s="105"/>
      <c r="S159" s="108"/>
      <c r="T159" s="108"/>
      <c r="U159" s="108"/>
      <c r="V159" s="108"/>
      <c r="W159" s="108"/>
      <c r="X159" s="108"/>
      <c r="Y159" s="108"/>
      <c r="Z159" s="109"/>
      <c r="AA159" s="108"/>
      <c r="AB159" s="108"/>
      <c r="AC159" s="108"/>
      <c r="AD159" s="108"/>
      <c r="AE159" s="108"/>
      <c r="AF159" s="108"/>
      <c r="AG159" s="108"/>
      <c r="AH159" s="108"/>
      <c r="AI159" s="108"/>
      <c r="AJ159" s="108"/>
      <c r="AK159" s="108"/>
    </row>
    <row r="160" spans="1:37" ht="15" customHeight="1" x14ac:dyDescent="0.25">
      <c r="A160" s="228"/>
      <c r="B160" s="230"/>
      <c r="C160" s="63">
        <v>223</v>
      </c>
      <c r="D160" s="67" t="s">
        <v>70</v>
      </c>
      <c r="E160" s="140" t="s">
        <v>235</v>
      </c>
      <c r="F160" s="140" t="s">
        <v>515</v>
      </c>
      <c r="G160" s="37" t="s">
        <v>519</v>
      </c>
      <c r="H160" s="55" t="s">
        <v>31</v>
      </c>
      <c r="I160" s="52">
        <v>20</v>
      </c>
      <c r="J160" s="52">
        <v>30</v>
      </c>
      <c r="K160" s="141">
        <v>390</v>
      </c>
      <c r="L160" s="106"/>
      <c r="M160" s="89">
        <f t="shared" si="4"/>
        <v>0</v>
      </c>
      <c r="N160" s="49" t="str">
        <f t="shared" si="5"/>
        <v>OK</v>
      </c>
      <c r="O160" s="105"/>
      <c r="P160" s="105"/>
      <c r="Q160" s="108"/>
      <c r="R160" s="105"/>
      <c r="S160" s="108"/>
      <c r="T160" s="108"/>
      <c r="U160" s="108"/>
      <c r="V160" s="108"/>
      <c r="W160" s="108"/>
      <c r="X160" s="108"/>
      <c r="Y160" s="108"/>
      <c r="Z160" s="109"/>
      <c r="AA160" s="108"/>
      <c r="AB160" s="108"/>
      <c r="AC160" s="108"/>
      <c r="AD160" s="108"/>
      <c r="AE160" s="108"/>
      <c r="AF160" s="108"/>
      <c r="AG160" s="108"/>
      <c r="AH160" s="108"/>
      <c r="AI160" s="108"/>
      <c r="AJ160" s="108"/>
      <c r="AK160" s="108"/>
    </row>
    <row r="161" spans="1:37" ht="15" customHeight="1" x14ac:dyDescent="0.25">
      <c r="A161" s="228"/>
      <c r="B161" s="230"/>
      <c r="C161" s="58">
        <v>224</v>
      </c>
      <c r="D161" s="67" t="s">
        <v>400</v>
      </c>
      <c r="E161" s="140" t="s">
        <v>235</v>
      </c>
      <c r="F161" s="140" t="s">
        <v>490</v>
      </c>
      <c r="G161" s="37" t="s">
        <v>520</v>
      </c>
      <c r="H161" s="52" t="s">
        <v>240</v>
      </c>
      <c r="I161" s="52">
        <v>20</v>
      </c>
      <c r="J161" s="52">
        <v>30</v>
      </c>
      <c r="K161" s="141">
        <v>10.5</v>
      </c>
      <c r="L161" s="106"/>
      <c r="M161" s="89">
        <f t="shared" si="4"/>
        <v>0</v>
      </c>
      <c r="N161" s="49" t="str">
        <f t="shared" si="5"/>
        <v>OK</v>
      </c>
      <c r="O161" s="105"/>
      <c r="P161" s="105"/>
      <c r="Q161" s="108"/>
      <c r="R161" s="105"/>
      <c r="S161" s="108"/>
      <c r="T161" s="108"/>
      <c r="U161" s="108"/>
      <c r="V161" s="108"/>
      <c r="W161" s="108"/>
      <c r="X161" s="108"/>
      <c r="Y161" s="108"/>
      <c r="Z161" s="109"/>
      <c r="AA161" s="108"/>
      <c r="AB161" s="108"/>
      <c r="AC161" s="108"/>
      <c r="AD161" s="108"/>
      <c r="AE161" s="108"/>
      <c r="AF161" s="108"/>
      <c r="AG161" s="108"/>
      <c r="AH161" s="108"/>
      <c r="AI161" s="108"/>
      <c r="AJ161" s="108"/>
      <c r="AK161" s="108"/>
    </row>
    <row r="162" spans="1:37" ht="15" customHeight="1" x14ac:dyDescent="0.25">
      <c r="A162" s="228"/>
      <c r="B162" s="230"/>
      <c r="C162" s="63">
        <v>225</v>
      </c>
      <c r="D162" s="67" t="s">
        <v>401</v>
      </c>
      <c r="E162" s="140" t="s">
        <v>235</v>
      </c>
      <c r="F162" s="140" t="s">
        <v>490</v>
      </c>
      <c r="G162" s="37" t="s">
        <v>513</v>
      </c>
      <c r="H162" s="52" t="s">
        <v>240</v>
      </c>
      <c r="I162" s="52">
        <v>20</v>
      </c>
      <c r="J162" s="52">
        <v>30</v>
      </c>
      <c r="K162" s="141">
        <v>11.2</v>
      </c>
      <c r="L162" s="106"/>
      <c r="M162" s="89">
        <f t="shared" si="4"/>
        <v>0</v>
      </c>
      <c r="N162" s="49" t="str">
        <f t="shared" si="5"/>
        <v>OK</v>
      </c>
      <c r="O162" s="105"/>
      <c r="P162" s="105"/>
      <c r="Q162" s="108"/>
      <c r="R162" s="105"/>
      <c r="S162" s="108"/>
      <c r="T162" s="108"/>
      <c r="U162" s="108"/>
      <c r="V162" s="108"/>
      <c r="W162" s="108"/>
      <c r="X162" s="108"/>
      <c r="Y162" s="108"/>
      <c r="Z162" s="109"/>
      <c r="AA162" s="108"/>
      <c r="AB162" s="108"/>
      <c r="AC162" s="108"/>
      <c r="AD162" s="108"/>
      <c r="AE162" s="108"/>
      <c r="AF162" s="108"/>
      <c r="AG162" s="108"/>
      <c r="AH162" s="108"/>
      <c r="AI162" s="108"/>
      <c r="AJ162" s="108"/>
      <c r="AK162" s="108"/>
    </row>
    <row r="163" spans="1:37" ht="15" customHeight="1" x14ac:dyDescent="0.25">
      <c r="A163" s="228"/>
      <c r="B163" s="230"/>
      <c r="C163" s="63">
        <v>226</v>
      </c>
      <c r="D163" s="67" t="s">
        <v>402</v>
      </c>
      <c r="E163" s="140" t="s">
        <v>235</v>
      </c>
      <c r="F163" s="140" t="s">
        <v>490</v>
      </c>
      <c r="G163" s="37" t="s">
        <v>516</v>
      </c>
      <c r="H163" s="55" t="s">
        <v>240</v>
      </c>
      <c r="I163" s="52">
        <v>20</v>
      </c>
      <c r="J163" s="52">
        <v>30</v>
      </c>
      <c r="K163" s="141">
        <v>11.9</v>
      </c>
      <c r="L163" s="106">
        <v>24</v>
      </c>
      <c r="M163" s="89">
        <f t="shared" si="4"/>
        <v>24</v>
      </c>
      <c r="N163" s="49" t="str">
        <f t="shared" si="5"/>
        <v>OK</v>
      </c>
      <c r="O163" s="105"/>
      <c r="P163" s="105"/>
      <c r="Q163" s="108"/>
      <c r="R163" s="105"/>
      <c r="S163" s="108"/>
      <c r="T163" s="108"/>
      <c r="U163" s="108"/>
      <c r="V163" s="108"/>
      <c r="W163" s="108"/>
      <c r="X163" s="108"/>
      <c r="Y163" s="108"/>
      <c r="Z163" s="109"/>
      <c r="AA163" s="108"/>
      <c r="AB163" s="108"/>
      <c r="AC163" s="108"/>
      <c r="AD163" s="108"/>
      <c r="AE163" s="108"/>
      <c r="AF163" s="108"/>
      <c r="AG163" s="108"/>
      <c r="AH163" s="108"/>
      <c r="AI163" s="108"/>
      <c r="AJ163" s="108"/>
      <c r="AK163" s="108"/>
    </row>
    <row r="164" spans="1:37" ht="15" customHeight="1" x14ac:dyDescent="0.25">
      <c r="A164" s="228"/>
      <c r="B164" s="230"/>
      <c r="C164" s="63">
        <v>227</v>
      </c>
      <c r="D164" s="67" t="s">
        <v>403</v>
      </c>
      <c r="E164" s="140" t="s">
        <v>235</v>
      </c>
      <c r="F164" s="140" t="s">
        <v>490</v>
      </c>
      <c r="G164" s="37" t="s">
        <v>353</v>
      </c>
      <c r="H164" s="55" t="s">
        <v>240</v>
      </c>
      <c r="I164" s="52">
        <v>20</v>
      </c>
      <c r="J164" s="52">
        <v>30</v>
      </c>
      <c r="K164" s="141">
        <v>11.38</v>
      </c>
      <c r="L164" s="106"/>
      <c r="M164" s="89">
        <f t="shared" si="4"/>
        <v>0</v>
      </c>
      <c r="N164" s="49" t="str">
        <f t="shared" si="5"/>
        <v>OK</v>
      </c>
      <c r="O164" s="105"/>
      <c r="P164" s="105"/>
      <c r="Q164" s="108"/>
      <c r="R164" s="105"/>
      <c r="S164" s="108"/>
      <c r="T164" s="108"/>
      <c r="U164" s="108"/>
      <c r="V164" s="108"/>
      <c r="W164" s="108"/>
      <c r="X164" s="108"/>
      <c r="Y164" s="108"/>
      <c r="Z164" s="109"/>
      <c r="AA164" s="108"/>
      <c r="AB164" s="108"/>
      <c r="AC164" s="108"/>
      <c r="AD164" s="108"/>
      <c r="AE164" s="108"/>
      <c r="AF164" s="108"/>
      <c r="AG164" s="108"/>
      <c r="AH164" s="108"/>
      <c r="AI164" s="108"/>
      <c r="AJ164" s="108"/>
      <c r="AK164" s="108"/>
    </row>
    <row r="165" spans="1:37" ht="15" customHeight="1" x14ac:dyDescent="0.25">
      <c r="A165" s="228"/>
      <c r="B165" s="230"/>
      <c r="C165" s="63">
        <v>228</v>
      </c>
      <c r="D165" s="64" t="s">
        <v>404</v>
      </c>
      <c r="E165" s="140" t="s">
        <v>235</v>
      </c>
      <c r="F165" s="140" t="s">
        <v>490</v>
      </c>
      <c r="G165" s="37" t="s">
        <v>521</v>
      </c>
      <c r="H165" s="70" t="s">
        <v>240</v>
      </c>
      <c r="I165" s="52">
        <v>20</v>
      </c>
      <c r="J165" s="52">
        <v>30</v>
      </c>
      <c r="K165" s="141">
        <v>15.09</v>
      </c>
      <c r="L165" s="106"/>
      <c r="M165" s="89">
        <f t="shared" si="4"/>
        <v>0</v>
      </c>
      <c r="N165" s="49" t="str">
        <f t="shared" si="5"/>
        <v>OK</v>
      </c>
      <c r="O165" s="105"/>
      <c r="P165" s="105"/>
      <c r="Q165" s="108"/>
      <c r="R165" s="105"/>
      <c r="S165" s="108"/>
      <c r="T165" s="108"/>
      <c r="U165" s="108"/>
      <c r="V165" s="108"/>
      <c r="W165" s="108"/>
      <c r="X165" s="108"/>
      <c r="Y165" s="108"/>
      <c r="Z165" s="109"/>
      <c r="AA165" s="108"/>
      <c r="AB165" s="108"/>
      <c r="AC165" s="108"/>
      <c r="AD165" s="108"/>
      <c r="AE165" s="108"/>
      <c r="AF165" s="108"/>
      <c r="AG165" s="108"/>
      <c r="AH165" s="108"/>
      <c r="AI165" s="108"/>
      <c r="AJ165" s="108"/>
      <c r="AK165" s="108"/>
    </row>
    <row r="166" spans="1:37" ht="15" customHeight="1" x14ac:dyDescent="0.25">
      <c r="A166" s="228"/>
      <c r="B166" s="230"/>
      <c r="C166" s="58">
        <v>229</v>
      </c>
      <c r="D166" s="64" t="s">
        <v>405</v>
      </c>
      <c r="E166" s="140" t="s">
        <v>235</v>
      </c>
      <c r="F166" s="140" t="s">
        <v>490</v>
      </c>
      <c r="G166" s="37" t="s">
        <v>514</v>
      </c>
      <c r="H166" s="52" t="s">
        <v>240</v>
      </c>
      <c r="I166" s="52">
        <v>20</v>
      </c>
      <c r="J166" s="52">
        <v>30</v>
      </c>
      <c r="K166" s="141">
        <v>14.19</v>
      </c>
      <c r="L166" s="106">
        <v>20</v>
      </c>
      <c r="M166" s="89">
        <f t="shared" si="4"/>
        <v>20</v>
      </c>
      <c r="N166" s="49" t="str">
        <f t="shared" si="5"/>
        <v>OK</v>
      </c>
      <c r="O166" s="105"/>
      <c r="P166" s="105"/>
      <c r="Q166" s="108"/>
      <c r="R166" s="105"/>
      <c r="S166" s="108"/>
      <c r="T166" s="108"/>
      <c r="U166" s="108"/>
      <c r="V166" s="108"/>
      <c r="W166" s="108"/>
      <c r="X166" s="108"/>
      <c r="Y166" s="108"/>
      <c r="Z166" s="109"/>
      <c r="AA166" s="108"/>
      <c r="AB166" s="108"/>
      <c r="AC166" s="108"/>
      <c r="AD166" s="108"/>
      <c r="AE166" s="108"/>
      <c r="AF166" s="108"/>
      <c r="AG166" s="108"/>
      <c r="AH166" s="108"/>
      <c r="AI166" s="108"/>
      <c r="AJ166" s="108"/>
      <c r="AK166" s="108"/>
    </row>
    <row r="167" spans="1:37" ht="15" customHeight="1" x14ac:dyDescent="0.25">
      <c r="A167" s="228"/>
      <c r="B167" s="230"/>
      <c r="C167" s="63">
        <v>230</v>
      </c>
      <c r="D167" s="67" t="s">
        <v>406</v>
      </c>
      <c r="E167" s="140" t="s">
        <v>235</v>
      </c>
      <c r="F167" s="140" t="s">
        <v>490</v>
      </c>
      <c r="G167" s="37" t="s">
        <v>522</v>
      </c>
      <c r="H167" s="140" t="s">
        <v>240</v>
      </c>
      <c r="I167" s="52">
        <v>20</v>
      </c>
      <c r="J167" s="52">
        <v>30</v>
      </c>
      <c r="K167" s="141">
        <v>22.04</v>
      </c>
      <c r="L167" s="106">
        <v>5</v>
      </c>
      <c r="M167" s="89">
        <f t="shared" si="4"/>
        <v>5</v>
      </c>
      <c r="N167" s="49" t="str">
        <f t="shared" si="5"/>
        <v>OK</v>
      </c>
      <c r="O167" s="105"/>
      <c r="P167" s="105"/>
      <c r="Q167" s="108"/>
      <c r="R167" s="105"/>
      <c r="S167" s="108"/>
      <c r="T167" s="108"/>
      <c r="U167" s="108"/>
      <c r="V167" s="108"/>
      <c r="W167" s="108"/>
      <c r="X167" s="108"/>
      <c r="Y167" s="108"/>
      <c r="Z167" s="109"/>
      <c r="AA167" s="108"/>
      <c r="AB167" s="108"/>
      <c r="AC167" s="108"/>
      <c r="AD167" s="108"/>
      <c r="AE167" s="108"/>
      <c r="AF167" s="108"/>
      <c r="AG167" s="108"/>
      <c r="AH167" s="108"/>
      <c r="AI167" s="108"/>
      <c r="AJ167" s="108"/>
      <c r="AK167" s="108"/>
    </row>
    <row r="168" spans="1:37" ht="15" customHeight="1" x14ac:dyDescent="0.25">
      <c r="A168" s="228"/>
      <c r="B168" s="230"/>
      <c r="C168" s="63">
        <v>231</v>
      </c>
      <c r="D168" s="67" t="s">
        <v>407</v>
      </c>
      <c r="E168" s="140" t="s">
        <v>235</v>
      </c>
      <c r="F168" s="140" t="s">
        <v>490</v>
      </c>
      <c r="G168" s="37" t="s">
        <v>517</v>
      </c>
      <c r="H168" s="55" t="s">
        <v>240</v>
      </c>
      <c r="I168" s="52">
        <v>20</v>
      </c>
      <c r="J168" s="52">
        <v>30</v>
      </c>
      <c r="K168" s="141">
        <v>25.58</v>
      </c>
      <c r="L168" s="106"/>
      <c r="M168" s="89">
        <f t="shared" si="4"/>
        <v>0</v>
      </c>
      <c r="N168" s="49" t="str">
        <f t="shared" si="5"/>
        <v>OK</v>
      </c>
      <c r="O168" s="105"/>
      <c r="P168" s="105"/>
      <c r="Q168" s="108"/>
      <c r="R168" s="105"/>
      <c r="S168" s="108"/>
      <c r="T168" s="108"/>
      <c r="U168" s="108"/>
      <c r="V168" s="108"/>
      <c r="W168" s="108"/>
      <c r="X168" s="108"/>
      <c r="Y168" s="108"/>
      <c r="Z168" s="109"/>
      <c r="AA168" s="108"/>
      <c r="AB168" s="108"/>
      <c r="AC168" s="108"/>
      <c r="AD168" s="108"/>
      <c r="AE168" s="108"/>
      <c r="AF168" s="108"/>
      <c r="AG168" s="108"/>
      <c r="AH168" s="108"/>
      <c r="AI168" s="108"/>
      <c r="AJ168" s="108"/>
      <c r="AK168" s="108"/>
    </row>
    <row r="169" spans="1:37" ht="15" customHeight="1" x14ac:dyDescent="0.25">
      <c r="A169" s="228"/>
      <c r="B169" s="230"/>
      <c r="C169" s="63">
        <v>232</v>
      </c>
      <c r="D169" s="64" t="s">
        <v>408</v>
      </c>
      <c r="E169" s="52" t="s">
        <v>235</v>
      </c>
      <c r="F169" s="52" t="s">
        <v>490</v>
      </c>
      <c r="G169" s="140" t="s">
        <v>513</v>
      </c>
      <c r="H169" s="52" t="s">
        <v>240</v>
      </c>
      <c r="I169" s="52">
        <v>20</v>
      </c>
      <c r="J169" s="52">
        <v>30</v>
      </c>
      <c r="K169" s="141">
        <v>44.42</v>
      </c>
      <c r="L169" s="106"/>
      <c r="M169" s="89">
        <f t="shared" si="4"/>
        <v>0</v>
      </c>
      <c r="N169" s="49" t="str">
        <f t="shared" si="5"/>
        <v>OK</v>
      </c>
      <c r="O169" s="105"/>
      <c r="P169" s="105"/>
      <c r="Q169" s="108"/>
      <c r="R169" s="105"/>
      <c r="S169" s="108"/>
      <c r="T169" s="108"/>
      <c r="U169" s="108"/>
      <c r="V169" s="108"/>
      <c r="W169" s="108"/>
      <c r="X169" s="108"/>
      <c r="Y169" s="108"/>
      <c r="Z169" s="109"/>
      <c r="AA169" s="108"/>
      <c r="AB169" s="108"/>
      <c r="AC169" s="108"/>
      <c r="AD169" s="108"/>
      <c r="AE169" s="108"/>
      <c r="AF169" s="108"/>
      <c r="AG169" s="108"/>
      <c r="AH169" s="108"/>
      <c r="AI169" s="108"/>
      <c r="AJ169" s="108"/>
      <c r="AK169" s="108"/>
    </row>
    <row r="170" spans="1:37" ht="15" customHeight="1" x14ac:dyDescent="0.25">
      <c r="A170" s="228"/>
      <c r="B170" s="230"/>
      <c r="C170" s="63">
        <v>233</v>
      </c>
      <c r="D170" s="64" t="s">
        <v>409</v>
      </c>
      <c r="E170" s="52" t="s">
        <v>235</v>
      </c>
      <c r="F170" s="52" t="s">
        <v>490</v>
      </c>
      <c r="G170" s="140" t="s">
        <v>513</v>
      </c>
      <c r="H170" s="52" t="s">
        <v>240</v>
      </c>
      <c r="I170" s="52">
        <v>20</v>
      </c>
      <c r="J170" s="52">
        <v>30</v>
      </c>
      <c r="K170" s="141">
        <v>56.65</v>
      </c>
      <c r="L170" s="106"/>
      <c r="M170" s="89">
        <f t="shared" si="4"/>
        <v>0</v>
      </c>
      <c r="N170" s="49" t="str">
        <f t="shared" si="5"/>
        <v>OK</v>
      </c>
      <c r="O170" s="105"/>
      <c r="P170" s="105"/>
      <c r="Q170" s="108"/>
      <c r="R170" s="105"/>
      <c r="S170" s="108"/>
      <c r="T170" s="108"/>
      <c r="U170" s="108"/>
      <c r="V170" s="108"/>
      <c r="W170" s="108"/>
      <c r="X170" s="108"/>
      <c r="Y170" s="108"/>
      <c r="Z170" s="109"/>
      <c r="AA170" s="108"/>
      <c r="AB170" s="108"/>
      <c r="AC170" s="108"/>
      <c r="AD170" s="108"/>
      <c r="AE170" s="108"/>
      <c r="AF170" s="108"/>
      <c r="AG170" s="108"/>
      <c r="AH170" s="108"/>
      <c r="AI170" s="108"/>
      <c r="AJ170" s="108"/>
      <c r="AK170" s="108"/>
    </row>
    <row r="171" spans="1:37" ht="15" customHeight="1" x14ac:dyDescent="0.25">
      <c r="A171" s="228"/>
      <c r="B171" s="230"/>
      <c r="C171" s="58">
        <v>234</v>
      </c>
      <c r="D171" s="67" t="s">
        <v>410</v>
      </c>
      <c r="E171" s="52" t="s">
        <v>235</v>
      </c>
      <c r="F171" s="52" t="s">
        <v>490</v>
      </c>
      <c r="G171" s="140" t="s">
        <v>353</v>
      </c>
      <c r="H171" s="52" t="s">
        <v>240</v>
      </c>
      <c r="I171" s="52">
        <v>20</v>
      </c>
      <c r="J171" s="52">
        <v>30</v>
      </c>
      <c r="K171" s="141">
        <v>52.52</v>
      </c>
      <c r="L171" s="106"/>
      <c r="M171" s="89">
        <f t="shared" si="4"/>
        <v>0</v>
      </c>
      <c r="N171" s="49" t="str">
        <f t="shared" si="5"/>
        <v>OK</v>
      </c>
      <c r="O171" s="105"/>
      <c r="P171" s="105"/>
      <c r="Q171" s="108"/>
      <c r="R171" s="105"/>
      <c r="S171" s="108"/>
      <c r="T171" s="108"/>
      <c r="U171" s="108"/>
      <c r="V171" s="108"/>
      <c r="W171" s="108"/>
      <c r="X171" s="108"/>
      <c r="Y171" s="108"/>
      <c r="Z171" s="109"/>
      <c r="AA171" s="108"/>
      <c r="AB171" s="108"/>
      <c r="AC171" s="108"/>
      <c r="AD171" s="108"/>
      <c r="AE171" s="108"/>
      <c r="AF171" s="108"/>
      <c r="AG171" s="108"/>
      <c r="AH171" s="108"/>
      <c r="AI171" s="108"/>
      <c r="AJ171" s="108"/>
      <c r="AK171" s="108"/>
    </row>
    <row r="172" spans="1:37" ht="15" customHeight="1" x14ac:dyDescent="0.25">
      <c r="A172" s="228"/>
      <c r="B172" s="230"/>
      <c r="C172" s="63">
        <v>235</v>
      </c>
      <c r="D172" s="67" t="s">
        <v>411</v>
      </c>
      <c r="E172" s="52" t="s">
        <v>235</v>
      </c>
      <c r="F172" s="52" t="s">
        <v>490</v>
      </c>
      <c r="G172" s="140" t="s">
        <v>512</v>
      </c>
      <c r="H172" s="52" t="s">
        <v>240</v>
      </c>
      <c r="I172" s="52">
        <v>20</v>
      </c>
      <c r="J172" s="52">
        <v>30</v>
      </c>
      <c r="K172" s="141">
        <v>56.43</v>
      </c>
      <c r="L172" s="106">
        <v>11</v>
      </c>
      <c r="M172" s="89">
        <f t="shared" si="4"/>
        <v>11</v>
      </c>
      <c r="N172" s="49" t="str">
        <f t="shared" si="5"/>
        <v>OK</v>
      </c>
      <c r="O172" s="105"/>
      <c r="P172" s="105"/>
      <c r="Q172" s="108"/>
      <c r="R172" s="105"/>
      <c r="S172" s="108"/>
      <c r="T172" s="108"/>
      <c r="U172" s="108"/>
      <c r="V172" s="108"/>
      <c r="W172" s="108"/>
      <c r="X172" s="108"/>
      <c r="Y172" s="108"/>
      <c r="Z172" s="109"/>
      <c r="AA172" s="108"/>
      <c r="AB172" s="108"/>
      <c r="AC172" s="108"/>
      <c r="AD172" s="108"/>
      <c r="AE172" s="108"/>
      <c r="AF172" s="108"/>
      <c r="AG172" s="108"/>
      <c r="AH172" s="108"/>
      <c r="AI172" s="108"/>
      <c r="AJ172" s="108"/>
      <c r="AK172" s="108"/>
    </row>
    <row r="173" spans="1:37" ht="15" customHeight="1" x14ac:dyDescent="0.25">
      <c r="A173" s="228"/>
      <c r="B173" s="230"/>
      <c r="C173" s="63">
        <v>236</v>
      </c>
      <c r="D173" s="64" t="s">
        <v>412</v>
      </c>
      <c r="E173" s="52" t="s">
        <v>235</v>
      </c>
      <c r="F173" s="52" t="s">
        <v>490</v>
      </c>
      <c r="G173" s="140" t="s">
        <v>522</v>
      </c>
      <c r="H173" s="52" t="s">
        <v>240</v>
      </c>
      <c r="I173" s="52">
        <v>20</v>
      </c>
      <c r="J173" s="52">
        <v>30</v>
      </c>
      <c r="K173" s="141">
        <v>57.59</v>
      </c>
      <c r="L173" s="106"/>
      <c r="M173" s="89">
        <f t="shared" si="4"/>
        <v>0</v>
      </c>
      <c r="N173" s="49" t="str">
        <f t="shared" si="5"/>
        <v>OK</v>
      </c>
      <c r="O173" s="105"/>
      <c r="P173" s="105"/>
      <c r="Q173" s="108"/>
      <c r="R173" s="105"/>
      <c r="S173" s="108"/>
      <c r="T173" s="108"/>
      <c r="U173" s="108"/>
      <c r="V173" s="108"/>
      <c r="W173" s="108"/>
      <c r="X173" s="108"/>
      <c r="Y173" s="108"/>
      <c r="Z173" s="109"/>
      <c r="AA173" s="108"/>
      <c r="AB173" s="108"/>
      <c r="AC173" s="108"/>
      <c r="AD173" s="108"/>
      <c r="AE173" s="108"/>
      <c r="AF173" s="108"/>
      <c r="AG173" s="108"/>
      <c r="AH173" s="108"/>
      <c r="AI173" s="108"/>
      <c r="AJ173" s="108"/>
      <c r="AK173" s="108"/>
    </row>
    <row r="174" spans="1:37" ht="15" customHeight="1" x14ac:dyDescent="0.25">
      <c r="A174" s="228"/>
      <c r="B174" s="230"/>
      <c r="C174" s="63">
        <v>237</v>
      </c>
      <c r="D174" s="64" t="s">
        <v>413</v>
      </c>
      <c r="E174" s="52" t="s">
        <v>235</v>
      </c>
      <c r="F174" s="52" t="s">
        <v>490</v>
      </c>
      <c r="G174" s="140" t="s">
        <v>523</v>
      </c>
      <c r="H174" s="52" t="s">
        <v>240</v>
      </c>
      <c r="I174" s="52">
        <v>20</v>
      </c>
      <c r="J174" s="52">
        <v>30</v>
      </c>
      <c r="K174" s="141">
        <v>140</v>
      </c>
      <c r="L174" s="106"/>
      <c r="M174" s="89">
        <f t="shared" si="4"/>
        <v>0</v>
      </c>
      <c r="N174" s="49" t="str">
        <f t="shared" si="5"/>
        <v>OK</v>
      </c>
      <c r="O174" s="105"/>
      <c r="P174" s="105"/>
      <c r="Q174" s="108"/>
      <c r="R174" s="105"/>
      <c r="S174" s="108"/>
      <c r="T174" s="108"/>
      <c r="U174" s="108"/>
      <c r="V174" s="108"/>
      <c r="W174" s="108"/>
      <c r="X174" s="108"/>
      <c r="Y174" s="108"/>
      <c r="Z174" s="109"/>
      <c r="AA174" s="108"/>
      <c r="AB174" s="108"/>
      <c r="AC174" s="108"/>
      <c r="AD174" s="108"/>
      <c r="AE174" s="108"/>
      <c r="AF174" s="108"/>
      <c r="AG174" s="108"/>
      <c r="AH174" s="108"/>
      <c r="AI174" s="108"/>
      <c r="AJ174" s="108"/>
      <c r="AK174" s="108"/>
    </row>
    <row r="175" spans="1:37" ht="15" customHeight="1" x14ac:dyDescent="0.25">
      <c r="A175" s="228"/>
      <c r="B175" s="230"/>
      <c r="C175" s="63">
        <v>238</v>
      </c>
      <c r="D175" s="64" t="s">
        <v>71</v>
      </c>
      <c r="E175" s="52" t="s">
        <v>235</v>
      </c>
      <c r="F175" s="52" t="s">
        <v>524</v>
      </c>
      <c r="G175" s="140" t="s">
        <v>356</v>
      </c>
      <c r="H175" s="52" t="s">
        <v>31</v>
      </c>
      <c r="I175" s="52">
        <v>20</v>
      </c>
      <c r="J175" s="52">
        <v>30</v>
      </c>
      <c r="K175" s="141">
        <v>34.47</v>
      </c>
      <c r="L175" s="106">
        <v>10</v>
      </c>
      <c r="M175" s="89">
        <f t="shared" si="4"/>
        <v>10</v>
      </c>
      <c r="N175" s="49" t="str">
        <f t="shared" si="5"/>
        <v>OK</v>
      </c>
      <c r="O175" s="105"/>
      <c r="P175" s="105"/>
      <c r="Q175" s="108"/>
      <c r="R175" s="105"/>
      <c r="S175" s="108"/>
      <c r="T175" s="108"/>
      <c r="U175" s="108"/>
      <c r="V175" s="108"/>
      <c r="W175" s="108"/>
      <c r="X175" s="108"/>
      <c r="Y175" s="108"/>
      <c r="Z175" s="109"/>
      <c r="AA175" s="108"/>
      <c r="AB175" s="108"/>
      <c r="AC175" s="108"/>
      <c r="AD175" s="108"/>
      <c r="AE175" s="108"/>
      <c r="AF175" s="108"/>
      <c r="AG175" s="108"/>
      <c r="AH175" s="108"/>
      <c r="AI175" s="108"/>
      <c r="AJ175" s="108"/>
      <c r="AK175" s="108"/>
    </row>
    <row r="176" spans="1:37" ht="15" customHeight="1" x14ac:dyDescent="0.25">
      <c r="A176" s="228"/>
      <c r="B176" s="230"/>
      <c r="C176" s="58">
        <v>239</v>
      </c>
      <c r="D176" s="64" t="s">
        <v>72</v>
      </c>
      <c r="E176" s="140" t="s">
        <v>235</v>
      </c>
      <c r="F176" s="140" t="s">
        <v>524</v>
      </c>
      <c r="G176" s="140" t="s">
        <v>357</v>
      </c>
      <c r="H176" s="140" t="s">
        <v>31</v>
      </c>
      <c r="I176" s="52">
        <v>20</v>
      </c>
      <c r="J176" s="52">
        <v>30</v>
      </c>
      <c r="K176" s="141">
        <v>54.58</v>
      </c>
      <c r="L176" s="106">
        <v>10</v>
      </c>
      <c r="M176" s="89">
        <f t="shared" si="4"/>
        <v>10</v>
      </c>
      <c r="N176" s="49" t="str">
        <f t="shared" si="5"/>
        <v>OK</v>
      </c>
      <c r="O176" s="105"/>
      <c r="P176" s="105"/>
      <c r="Q176" s="108"/>
      <c r="R176" s="105"/>
      <c r="S176" s="108"/>
      <c r="T176" s="108"/>
      <c r="U176" s="108"/>
      <c r="V176" s="108"/>
      <c r="W176" s="108"/>
      <c r="X176" s="108"/>
      <c r="Y176" s="108"/>
      <c r="Z176" s="109"/>
      <c r="AA176" s="108"/>
      <c r="AB176" s="108"/>
      <c r="AC176" s="108"/>
      <c r="AD176" s="108"/>
      <c r="AE176" s="108"/>
      <c r="AF176" s="108"/>
      <c r="AG176" s="108"/>
      <c r="AH176" s="108"/>
      <c r="AI176" s="108"/>
      <c r="AJ176" s="108"/>
      <c r="AK176" s="108"/>
    </row>
    <row r="177" spans="1:37" ht="15" customHeight="1" x14ac:dyDescent="0.25">
      <c r="A177" s="228"/>
      <c r="B177" s="230"/>
      <c r="C177" s="63">
        <v>240</v>
      </c>
      <c r="D177" s="64" t="s">
        <v>73</v>
      </c>
      <c r="E177" s="140" t="s">
        <v>235</v>
      </c>
      <c r="F177" s="140" t="s">
        <v>525</v>
      </c>
      <c r="G177" s="140" t="s">
        <v>526</v>
      </c>
      <c r="H177" s="70" t="s">
        <v>31</v>
      </c>
      <c r="I177" s="52">
        <v>20</v>
      </c>
      <c r="J177" s="52">
        <v>30</v>
      </c>
      <c r="K177" s="141">
        <v>472.25</v>
      </c>
      <c r="L177" s="106">
        <v>5</v>
      </c>
      <c r="M177" s="89">
        <f t="shared" si="4"/>
        <v>5</v>
      </c>
      <c r="N177" s="49" t="str">
        <f t="shared" si="5"/>
        <v>OK</v>
      </c>
      <c r="O177" s="105"/>
      <c r="P177" s="105"/>
      <c r="Q177" s="108"/>
      <c r="R177" s="105"/>
      <c r="S177" s="108"/>
      <c r="T177" s="108"/>
      <c r="U177" s="108"/>
      <c r="V177" s="108"/>
      <c r="W177" s="108"/>
      <c r="X177" s="108"/>
      <c r="Y177" s="108"/>
      <c r="Z177" s="109"/>
      <c r="AA177" s="108"/>
      <c r="AB177" s="108"/>
      <c r="AC177" s="108"/>
      <c r="AD177" s="108"/>
      <c r="AE177" s="108"/>
      <c r="AF177" s="108"/>
      <c r="AG177" s="108"/>
      <c r="AH177" s="108"/>
      <c r="AI177" s="108"/>
      <c r="AJ177" s="108"/>
      <c r="AK177" s="108"/>
    </row>
    <row r="178" spans="1:37" ht="15" customHeight="1" x14ac:dyDescent="0.25">
      <c r="A178" s="228"/>
      <c r="B178" s="230"/>
      <c r="C178" s="63">
        <v>241</v>
      </c>
      <c r="D178" s="67" t="s">
        <v>76</v>
      </c>
      <c r="E178" s="140" t="s">
        <v>235</v>
      </c>
      <c r="F178" s="140" t="s">
        <v>527</v>
      </c>
      <c r="G178" s="140" t="s">
        <v>528</v>
      </c>
      <c r="H178" s="55" t="s">
        <v>243</v>
      </c>
      <c r="I178" s="52">
        <v>20</v>
      </c>
      <c r="J178" s="52">
        <v>30</v>
      </c>
      <c r="K178" s="141">
        <v>27.38</v>
      </c>
      <c r="L178" s="106">
        <v>10</v>
      </c>
      <c r="M178" s="89">
        <f t="shared" si="4"/>
        <v>10</v>
      </c>
      <c r="N178" s="49" t="str">
        <f t="shared" si="5"/>
        <v>OK</v>
      </c>
      <c r="O178" s="105"/>
      <c r="P178" s="105"/>
      <c r="Q178" s="108"/>
      <c r="R178" s="105"/>
      <c r="S178" s="108"/>
      <c r="T178" s="108"/>
      <c r="U178" s="108"/>
      <c r="V178" s="108"/>
      <c r="W178" s="108"/>
      <c r="X178" s="108"/>
      <c r="Y178" s="108"/>
      <c r="Z178" s="109"/>
      <c r="AA178" s="108"/>
      <c r="AB178" s="108"/>
      <c r="AC178" s="108"/>
      <c r="AD178" s="108"/>
      <c r="AE178" s="108"/>
      <c r="AF178" s="108"/>
      <c r="AG178" s="108"/>
      <c r="AH178" s="108"/>
      <c r="AI178" s="108"/>
      <c r="AJ178" s="108"/>
      <c r="AK178" s="108"/>
    </row>
    <row r="179" spans="1:37" ht="15" customHeight="1" x14ac:dyDescent="0.25">
      <c r="A179" s="228"/>
      <c r="B179" s="230"/>
      <c r="C179" s="63">
        <v>242</v>
      </c>
      <c r="D179" s="64" t="s">
        <v>177</v>
      </c>
      <c r="E179" s="140" t="s">
        <v>235</v>
      </c>
      <c r="F179" s="140" t="s">
        <v>529</v>
      </c>
      <c r="G179" s="140" t="s">
        <v>530</v>
      </c>
      <c r="H179" s="52" t="s">
        <v>243</v>
      </c>
      <c r="I179" s="52">
        <v>20</v>
      </c>
      <c r="J179" s="52">
        <v>30</v>
      </c>
      <c r="K179" s="141">
        <v>33.89</v>
      </c>
      <c r="L179" s="106">
        <v>25</v>
      </c>
      <c r="M179" s="89">
        <f t="shared" si="4"/>
        <v>25</v>
      </c>
      <c r="N179" s="49" t="str">
        <f t="shared" si="5"/>
        <v>OK</v>
      </c>
      <c r="O179" s="105"/>
      <c r="P179" s="105"/>
      <c r="Q179" s="108"/>
      <c r="R179" s="105"/>
      <c r="S179" s="108"/>
      <c r="T179" s="108"/>
      <c r="U179" s="108"/>
      <c r="V179" s="108"/>
      <c r="W179" s="108"/>
      <c r="X179" s="108"/>
      <c r="Y179" s="108"/>
      <c r="Z179" s="109"/>
      <c r="AA179" s="108"/>
      <c r="AB179" s="108"/>
      <c r="AC179" s="108"/>
      <c r="AD179" s="108"/>
      <c r="AE179" s="108"/>
      <c r="AF179" s="108"/>
      <c r="AG179" s="108"/>
      <c r="AH179" s="108"/>
      <c r="AI179" s="108"/>
      <c r="AJ179" s="108"/>
      <c r="AK179" s="108"/>
    </row>
    <row r="180" spans="1:37" ht="15" customHeight="1" x14ac:dyDescent="0.25">
      <c r="A180" s="228"/>
      <c r="B180" s="230"/>
      <c r="C180" s="63">
        <v>243</v>
      </c>
      <c r="D180" s="64" t="s">
        <v>414</v>
      </c>
      <c r="E180" s="140" t="s">
        <v>235</v>
      </c>
      <c r="F180" s="140" t="s">
        <v>529</v>
      </c>
      <c r="G180" s="140" t="s">
        <v>531</v>
      </c>
      <c r="H180" s="52" t="s">
        <v>240</v>
      </c>
      <c r="I180" s="52">
        <v>20</v>
      </c>
      <c r="J180" s="52">
        <v>30</v>
      </c>
      <c r="K180" s="141">
        <v>92.9</v>
      </c>
      <c r="L180" s="106"/>
      <c r="M180" s="89">
        <f t="shared" si="4"/>
        <v>0</v>
      </c>
      <c r="N180" s="49" t="str">
        <f t="shared" si="5"/>
        <v>OK</v>
      </c>
      <c r="O180" s="105"/>
      <c r="P180" s="105"/>
      <c r="Q180" s="108"/>
      <c r="R180" s="105"/>
      <c r="S180" s="108"/>
      <c r="T180" s="108"/>
      <c r="U180" s="108"/>
      <c r="V180" s="108"/>
      <c r="W180" s="108"/>
      <c r="X180" s="108"/>
      <c r="Y180" s="108"/>
      <c r="Z180" s="109"/>
      <c r="AA180" s="108"/>
      <c r="AB180" s="108"/>
      <c r="AC180" s="108"/>
      <c r="AD180" s="108"/>
      <c r="AE180" s="108"/>
      <c r="AF180" s="108"/>
      <c r="AG180" s="108"/>
      <c r="AH180" s="108"/>
      <c r="AI180" s="108"/>
      <c r="AJ180" s="108"/>
      <c r="AK180" s="108"/>
    </row>
    <row r="181" spans="1:37" ht="15" customHeight="1" x14ac:dyDescent="0.25">
      <c r="A181" s="228"/>
      <c r="B181" s="230"/>
      <c r="C181" s="58">
        <v>244</v>
      </c>
      <c r="D181" s="64" t="s">
        <v>178</v>
      </c>
      <c r="E181" s="140" t="s">
        <v>235</v>
      </c>
      <c r="F181" s="140" t="s">
        <v>358</v>
      </c>
      <c r="G181" s="140" t="s">
        <v>532</v>
      </c>
      <c r="H181" s="52" t="s">
        <v>240</v>
      </c>
      <c r="I181" s="52">
        <v>20</v>
      </c>
      <c r="J181" s="52">
        <v>30</v>
      </c>
      <c r="K181" s="141">
        <v>0.53</v>
      </c>
      <c r="L181" s="106">
        <v>50</v>
      </c>
      <c r="M181" s="89">
        <f t="shared" si="4"/>
        <v>50</v>
      </c>
      <c r="N181" s="49" t="str">
        <f t="shared" si="5"/>
        <v>OK</v>
      </c>
      <c r="O181" s="105"/>
      <c r="P181" s="105"/>
      <c r="Q181" s="108"/>
      <c r="R181" s="105"/>
      <c r="S181" s="108"/>
      <c r="T181" s="108"/>
      <c r="U181" s="108"/>
      <c r="V181" s="108"/>
      <c r="W181" s="108"/>
      <c r="X181" s="108"/>
      <c r="Y181" s="108"/>
      <c r="Z181" s="109"/>
      <c r="AA181" s="108"/>
      <c r="AB181" s="108"/>
      <c r="AC181" s="108"/>
      <c r="AD181" s="108"/>
      <c r="AE181" s="108"/>
      <c r="AF181" s="108"/>
      <c r="AG181" s="108"/>
      <c r="AH181" s="108"/>
      <c r="AI181" s="108"/>
      <c r="AJ181" s="108"/>
      <c r="AK181" s="108"/>
    </row>
    <row r="182" spans="1:37" ht="15" customHeight="1" x14ac:dyDescent="0.25">
      <c r="A182" s="228"/>
      <c r="B182" s="230"/>
      <c r="C182" s="63">
        <v>245</v>
      </c>
      <c r="D182" s="64" t="s">
        <v>74</v>
      </c>
      <c r="E182" s="140" t="s">
        <v>235</v>
      </c>
      <c r="F182" s="140" t="s">
        <v>354</v>
      </c>
      <c r="G182" s="140" t="s">
        <v>251</v>
      </c>
      <c r="H182" s="52" t="s">
        <v>31</v>
      </c>
      <c r="I182" s="52">
        <v>20</v>
      </c>
      <c r="J182" s="52">
        <v>30</v>
      </c>
      <c r="K182" s="141">
        <v>36.11</v>
      </c>
      <c r="L182" s="106"/>
      <c r="M182" s="89">
        <f t="shared" si="4"/>
        <v>0</v>
      </c>
      <c r="N182" s="49" t="str">
        <f t="shared" si="5"/>
        <v>OK</v>
      </c>
      <c r="O182" s="105"/>
      <c r="P182" s="105"/>
      <c r="Q182" s="108"/>
      <c r="R182" s="105"/>
      <c r="S182" s="108"/>
      <c r="T182" s="108"/>
      <c r="U182" s="108"/>
      <c r="V182" s="108"/>
      <c r="W182" s="108"/>
      <c r="X182" s="108"/>
      <c r="Y182" s="108"/>
      <c r="Z182" s="109"/>
      <c r="AA182" s="108"/>
      <c r="AB182" s="108"/>
      <c r="AC182" s="108"/>
      <c r="AD182" s="108"/>
      <c r="AE182" s="108"/>
      <c r="AF182" s="108"/>
      <c r="AG182" s="108"/>
      <c r="AH182" s="108"/>
      <c r="AI182" s="108"/>
      <c r="AJ182" s="108"/>
      <c r="AK182" s="108"/>
    </row>
    <row r="183" spans="1:37" ht="15" customHeight="1" x14ac:dyDescent="0.25">
      <c r="A183" s="228"/>
      <c r="B183" s="230"/>
      <c r="C183" s="63">
        <v>246</v>
      </c>
      <c r="D183" s="38" t="s">
        <v>179</v>
      </c>
      <c r="E183" s="140" t="s">
        <v>235</v>
      </c>
      <c r="F183" s="140" t="s">
        <v>490</v>
      </c>
      <c r="G183" s="140" t="s">
        <v>533</v>
      </c>
      <c r="H183" s="52" t="s">
        <v>240</v>
      </c>
      <c r="I183" s="52">
        <v>20</v>
      </c>
      <c r="J183" s="52">
        <v>30</v>
      </c>
      <c r="K183" s="141">
        <v>114.66</v>
      </c>
      <c r="L183" s="106"/>
      <c r="M183" s="89">
        <f t="shared" si="4"/>
        <v>0</v>
      </c>
      <c r="N183" s="49" t="str">
        <f t="shared" si="5"/>
        <v>OK</v>
      </c>
      <c r="O183" s="105"/>
      <c r="P183" s="105"/>
      <c r="Q183" s="108"/>
      <c r="R183" s="105"/>
      <c r="S183" s="108"/>
      <c r="T183" s="108"/>
      <c r="U183" s="108"/>
      <c r="V183" s="108"/>
      <c r="W183" s="108"/>
      <c r="X183" s="108"/>
      <c r="Y183" s="108"/>
      <c r="Z183" s="109"/>
      <c r="AA183" s="108"/>
      <c r="AB183" s="108"/>
      <c r="AC183" s="108"/>
      <c r="AD183" s="108"/>
      <c r="AE183" s="108"/>
      <c r="AF183" s="108"/>
      <c r="AG183" s="108"/>
      <c r="AH183" s="108"/>
      <c r="AI183" s="108"/>
      <c r="AJ183" s="108"/>
      <c r="AK183" s="108"/>
    </row>
    <row r="184" spans="1:37" ht="15" customHeight="1" x14ac:dyDescent="0.25">
      <c r="A184" s="228"/>
      <c r="B184" s="230"/>
      <c r="C184" s="63">
        <v>247</v>
      </c>
      <c r="D184" s="38" t="s">
        <v>180</v>
      </c>
      <c r="E184" s="140" t="s">
        <v>235</v>
      </c>
      <c r="F184" s="140" t="s">
        <v>511</v>
      </c>
      <c r="G184" s="140">
        <v>39002</v>
      </c>
      <c r="H184" s="52" t="s">
        <v>240</v>
      </c>
      <c r="I184" s="52">
        <v>20</v>
      </c>
      <c r="J184" s="52">
        <v>30</v>
      </c>
      <c r="K184" s="141">
        <v>10.130000000000001</v>
      </c>
      <c r="L184" s="106"/>
      <c r="M184" s="89">
        <f t="shared" si="4"/>
        <v>0</v>
      </c>
      <c r="N184" s="49" t="str">
        <f t="shared" si="5"/>
        <v>OK</v>
      </c>
      <c r="O184" s="105"/>
      <c r="P184" s="105"/>
      <c r="Q184" s="108"/>
      <c r="R184" s="105"/>
      <c r="S184" s="108"/>
      <c r="T184" s="108"/>
      <c r="U184" s="108"/>
      <c r="V184" s="108"/>
      <c r="W184" s="108"/>
      <c r="X184" s="108"/>
      <c r="Y184" s="108"/>
      <c r="Z184" s="109"/>
      <c r="AA184" s="108"/>
      <c r="AB184" s="108"/>
      <c r="AC184" s="108"/>
      <c r="AD184" s="108"/>
      <c r="AE184" s="108"/>
      <c r="AF184" s="108"/>
      <c r="AG184" s="108"/>
      <c r="AH184" s="108"/>
      <c r="AI184" s="108"/>
      <c r="AJ184" s="108"/>
      <c r="AK184" s="108"/>
    </row>
    <row r="185" spans="1:37" ht="15" customHeight="1" x14ac:dyDescent="0.25">
      <c r="A185" s="228"/>
      <c r="B185" s="230"/>
      <c r="C185" s="63">
        <v>248</v>
      </c>
      <c r="D185" s="64" t="s">
        <v>181</v>
      </c>
      <c r="E185" s="140" t="s">
        <v>235</v>
      </c>
      <c r="F185" s="140" t="s">
        <v>534</v>
      </c>
      <c r="G185" s="140" t="s">
        <v>360</v>
      </c>
      <c r="H185" s="52" t="s">
        <v>240</v>
      </c>
      <c r="I185" s="52">
        <v>20</v>
      </c>
      <c r="J185" s="52">
        <v>30</v>
      </c>
      <c r="K185" s="141">
        <v>12.27</v>
      </c>
      <c r="L185" s="106"/>
      <c r="M185" s="89">
        <f t="shared" si="4"/>
        <v>0</v>
      </c>
      <c r="N185" s="49" t="str">
        <f t="shared" si="5"/>
        <v>OK</v>
      </c>
      <c r="O185" s="105"/>
      <c r="P185" s="105"/>
      <c r="Q185" s="108"/>
      <c r="R185" s="105"/>
      <c r="S185" s="108"/>
      <c r="T185" s="108"/>
      <c r="U185" s="108"/>
      <c r="V185" s="108"/>
      <c r="W185" s="108"/>
      <c r="X185" s="108"/>
      <c r="Y185" s="108"/>
      <c r="Z185" s="109"/>
      <c r="AA185" s="108"/>
      <c r="AB185" s="108"/>
      <c r="AC185" s="108"/>
      <c r="AD185" s="108"/>
      <c r="AE185" s="108"/>
      <c r="AF185" s="108"/>
      <c r="AG185" s="108"/>
      <c r="AH185" s="108"/>
      <c r="AI185" s="108"/>
      <c r="AJ185" s="108"/>
      <c r="AK185" s="108"/>
    </row>
    <row r="186" spans="1:37" ht="15" customHeight="1" x14ac:dyDescent="0.25">
      <c r="A186" s="228"/>
      <c r="B186" s="230"/>
      <c r="C186" s="58">
        <v>249</v>
      </c>
      <c r="D186" s="64" t="s">
        <v>49</v>
      </c>
      <c r="E186" s="140" t="s">
        <v>235</v>
      </c>
      <c r="F186" s="140" t="s">
        <v>534</v>
      </c>
      <c r="G186" s="148" t="s">
        <v>360</v>
      </c>
      <c r="H186" s="52" t="s">
        <v>240</v>
      </c>
      <c r="I186" s="52">
        <v>20</v>
      </c>
      <c r="J186" s="52">
        <v>30</v>
      </c>
      <c r="K186" s="141">
        <v>16.27</v>
      </c>
      <c r="L186" s="106"/>
      <c r="M186" s="89">
        <f t="shared" si="4"/>
        <v>0</v>
      </c>
      <c r="N186" s="49" t="str">
        <f t="shared" si="5"/>
        <v>OK</v>
      </c>
      <c r="O186" s="105"/>
      <c r="P186" s="105"/>
      <c r="Q186" s="108"/>
      <c r="R186" s="105"/>
      <c r="S186" s="108"/>
      <c r="T186" s="108"/>
      <c r="U186" s="108"/>
      <c r="V186" s="108"/>
      <c r="W186" s="108"/>
      <c r="X186" s="108"/>
      <c r="Y186" s="108"/>
      <c r="Z186" s="109"/>
      <c r="AA186" s="108"/>
      <c r="AB186" s="108"/>
      <c r="AC186" s="108"/>
      <c r="AD186" s="108"/>
      <c r="AE186" s="108"/>
      <c r="AF186" s="108"/>
      <c r="AG186" s="108"/>
      <c r="AH186" s="108"/>
      <c r="AI186" s="108"/>
      <c r="AJ186" s="108"/>
      <c r="AK186" s="108"/>
    </row>
    <row r="187" spans="1:37" ht="15" customHeight="1" x14ac:dyDescent="0.25">
      <c r="A187" s="228"/>
      <c r="B187" s="230"/>
      <c r="C187" s="63">
        <v>250</v>
      </c>
      <c r="D187" s="64" t="s">
        <v>182</v>
      </c>
      <c r="E187" s="140" t="s">
        <v>235</v>
      </c>
      <c r="F187" s="140" t="s">
        <v>361</v>
      </c>
      <c r="G187" s="148">
        <v>52832</v>
      </c>
      <c r="H187" s="52" t="s">
        <v>240</v>
      </c>
      <c r="I187" s="52">
        <v>20</v>
      </c>
      <c r="J187" s="52">
        <v>30</v>
      </c>
      <c r="K187" s="141">
        <v>6.67</v>
      </c>
      <c r="L187" s="106"/>
      <c r="M187" s="89">
        <f t="shared" si="4"/>
        <v>0</v>
      </c>
      <c r="N187" s="49" t="str">
        <f t="shared" si="5"/>
        <v>OK</v>
      </c>
      <c r="O187" s="105"/>
      <c r="P187" s="105"/>
      <c r="Q187" s="108"/>
      <c r="R187" s="105"/>
      <c r="S187" s="108"/>
      <c r="T187" s="108"/>
      <c r="U187" s="108"/>
      <c r="V187" s="108"/>
      <c r="W187" s="108"/>
      <c r="X187" s="108"/>
      <c r="Y187" s="108"/>
      <c r="Z187" s="109"/>
      <c r="AA187" s="108"/>
      <c r="AB187" s="108"/>
      <c r="AC187" s="108"/>
      <c r="AD187" s="108"/>
      <c r="AE187" s="108"/>
      <c r="AF187" s="108"/>
      <c r="AG187" s="108"/>
      <c r="AH187" s="108"/>
      <c r="AI187" s="108"/>
      <c r="AJ187" s="108"/>
      <c r="AK187" s="108"/>
    </row>
    <row r="188" spans="1:37" ht="15" customHeight="1" x14ac:dyDescent="0.25">
      <c r="A188" s="228"/>
      <c r="B188" s="230"/>
      <c r="C188" s="63">
        <v>251</v>
      </c>
      <c r="D188" s="38" t="s">
        <v>183</v>
      </c>
      <c r="E188" s="140" t="s">
        <v>235</v>
      </c>
      <c r="F188" s="140" t="s">
        <v>362</v>
      </c>
      <c r="G188" s="140">
        <v>7003</v>
      </c>
      <c r="H188" s="52" t="s">
        <v>31</v>
      </c>
      <c r="I188" s="52">
        <v>20</v>
      </c>
      <c r="J188" s="52">
        <v>30</v>
      </c>
      <c r="K188" s="141">
        <v>105.15</v>
      </c>
      <c r="L188" s="106"/>
      <c r="M188" s="89">
        <f t="shared" si="4"/>
        <v>0</v>
      </c>
      <c r="N188" s="49" t="str">
        <f t="shared" si="5"/>
        <v>OK</v>
      </c>
      <c r="O188" s="105"/>
      <c r="P188" s="105"/>
      <c r="Q188" s="108"/>
      <c r="R188" s="105"/>
      <c r="S188" s="108"/>
      <c r="T188" s="108"/>
      <c r="U188" s="108"/>
      <c r="V188" s="108"/>
      <c r="W188" s="108"/>
      <c r="X188" s="108"/>
      <c r="Y188" s="108"/>
      <c r="Z188" s="109"/>
      <c r="AA188" s="108"/>
      <c r="AB188" s="108"/>
      <c r="AC188" s="108"/>
      <c r="AD188" s="108"/>
      <c r="AE188" s="108"/>
      <c r="AF188" s="108"/>
      <c r="AG188" s="108"/>
      <c r="AH188" s="108"/>
      <c r="AI188" s="108"/>
      <c r="AJ188" s="108"/>
      <c r="AK188" s="108"/>
    </row>
    <row r="189" spans="1:37" ht="15" customHeight="1" x14ac:dyDescent="0.25">
      <c r="A189" s="228"/>
      <c r="B189" s="230"/>
      <c r="C189" s="63">
        <v>252</v>
      </c>
      <c r="D189" s="64" t="s">
        <v>184</v>
      </c>
      <c r="E189" s="140" t="s">
        <v>235</v>
      </c>
      <c r="F189" s="140" t="s">
        <v>363</v>
      </c>
      <c r="G189" s="140" t="s">
        <v>364</v>
      </c>
      <c r="H189" s="52" t="s">
        <v>240</v>
      </c>
      <c r="I189" s="52">
        <v>20</v>
      </c>
      <c r="J189" s="52">
        <v>30</v>
      </c>
      <c r="K189" s="141">
        <v>5.74</v>
      </c>
      <c r="L189" s="106">
        <v>50</v>
      </c>
      <c r="M189" s="89">
        <f t="shared" si="4"/>
        <v>50</v>
      </c>
      <c r="N189" s="49" t="str">
        <f t="shared" si="5"/>
        <v>OK</v>
      </c>
      <c r="O189" s="105"/>
      <c r="P189" s="105"/>
      <c r="Q189" s="108"/>
      <c r="R189" s="105"/>
      <c r="S189" s="108"/>
      <c r="T189" s="108"/>
      <c r="U189" s="108"/>
      <c r="V189" s="108"/>
      <c r="W189" s="108"/>
      <c r="X189" s="108"/>
      <c r="Y189" s="108"/>
      <c r="Z189" s="109"/>
      <c r="AA189" s="108"/>
      <c r="AB189" s="108"/>
      <c r="AC189" s="108"/>
      <c r="AD189" s="108"/>
      <c r="AE189" s="108"/>
      <c r="AF189" s="108"/>
      <c r="AG189" s="108"/>
      <c r="AH189" s="108"/>
      <c r="AI189" s="108"/>
      <c r="AJ189" s="108"/>
      <c r="AK189" s="108"/>
    </row>
    <row r="190" spans="1:37" ht="15" customHeight="1" x14ac:dyDescent="0.25">
      <c r="A190" s="228"/>
      <c r="B190" s="230"/>
      <c r="C190" s="63">
        <v>253</v>
      </c>
      <c r="D190" s="64" t="s">
        <v>185</v>
      </c>
      <c r="E190" s="140" t="s">
        <v>235</v>
      </c>
      <c r="F190" s="140" t="s">
        <v>363</v>
      </c>
      <c r="G190" s="140" t="s">
        <v>364</v>
      </c>
      <c r="H190" s="52" t="s">
        <v>240</v>
      </c>
      <c r="I190" s="52">
        <v>20</v>
      </c>
      <c r="J190" s="52">
        <v>30</v>
      </c>
      <c r="K190" s="141">
        <v>8</v>
      </c>
      <c r="L190" s="106"/>
      <c r="M190" s="89">
        <f t="shared" si="4"/>
        <v>0</v>
      </c>
      <c r="N190" s="49" t="str">
        <f t="shared" si="5"/>
        <v>OK</v>
      </c>
      <c r="O190" s="105"/>
      <c r="P190" s="105"/>
      <c r="Q190" s="108"/>
      <c r="R190" s="105"/>
      <c r="S190" s="108"/>
      <c r="T190" s="108"/>
      <c r="U190" s="108"/>
      <c r="V190" s="108"/>
      <c r="W190" s="108"/>
      <c r="X190" s="108"/>
      <c r="Y190" s="108"/>
      <c r="Z190" s="109"/>
      <c r="AA190" s="108"/>
      <c r="AB190" s="108"/>
      <c r="AC190" s="108"/>
      <c r="AD190" s="108"/>
      <c r="AE190" s="108"/>
      <c r="AF190" s="108"/>
      <c r="AG190" s="108"/>
      <c r="AH190" s="108"/>
      <c r="AI190" s="108"/>
      <c r="AJ190" s="108"/>
      <c r="AK190" s="108"/>
    </row>
    <row r="191" spans="1:37" ht="15" customHeight="1" x14ac:dyDescent="0.25">
      <c r="A191" s="228"/>
      <c r="B191" s="230"/>
      <c r="C191" s="58">
        <v>254</v>
      </c>
      <c r="D191" s="64" t="s">
        <v>186</v>
      </c>
      <c r="E191" s="140" t="s">
        <v>235</v>
      </c>
      <c r="F191" s="140" t="s">
        <v>490</v>
      </c>
      <c r="G191" s="140" t="s">
        <v>512</v>
      </c>
      <c r="H191" s="52" t="s">
        <v>243</v>
      </c>
      <c r="I191" s="52">
        <v>20</v>
      </c>
      <c r="J191" s="52">
        <v>30</v>
      </c>
      <c r="K191" s="141">
        <v>40.6</v>
      </c>
      <c r="L191" s="106"/>
      <c r="M191" s="89">
        <f t="shared" si="4"/>
        <v>0</v>
      </c>
      <c r="N191" s="49" t="str">
        <f t="shared" si="5"/>
        <v>OK</v>
      </c>
      <c r="O191" s="105"/>
      <c r="P191" s="105"/>
      <c r="Q191" s="108"/>
      <c r="R191" s="105"/>
      <c r="S191" s="108"/>
      <c r="T191" s="108"/>
      <c r="U191" s="108"/>
      <c r="V191" s="108"/>
      <c r="W191" s="108"/>
      <c r="X191" s="108"/>
      <c r="Y191" s="108"/>
      <c r="Z191" s="109"/>
      <c r="AA191" s="108"/>
      <c r="AB191" s="108"/>
      <c r="AC191" s="108"/>
      <c r="AD191" s="108"/>
      <c r="AE191" s="108"/>
      <c r="AF191" s="108"/>
      <c r="AG191" s="108"/>
      <c r="AH191" s="108"/>
      <c r="AI191" s="108"/>
      <c r="AJ191" s="108"/>
      <c r="AK191" s="108"/>
    </row>
    <row r="192" spans="1:37" ht="15" customHeight="1" x14ac:dyDescent="0.25">
      <c r="A192" s="228"/>
      <c r="B192" s="230"/>
      <c r="C192" s="63">
        <v>255</v>
      </c>
      <c r="D192" s="64" t="s">
        <v>187</v>
      </c>
      <c r="E192" s="140" t="s">
        <v>235</v>
      </c>
      <c r="F192" s="140" t="s">
        <v>362</v>
      </c>
      <c r="G192" s="140" t="s">
        <v>520</v>
      </c>
      <c r="H192" s="140" t="s">
        <v>240</v>
      </c>
      <c r="I192" s="52">
        <v>20</v>
      </c>
      <c r="J192" s="52">
        <v>30</v>
      </c>
      <c r="K192" s="141">
        <v>8.2100000000000009</v>
      </c>
      <c r="L192" s="106"/>
      <c r="M192" s="89">
        <f t="shared" si="4"/>
        <v>0</v>
      </c>
      <c r="N192" s="49" t="str">
        <f t="shared" si="5"/>
        <v>OK</v>
      </c>
      <c r="O192" s="105"/>
      <c r="P192" s="105"/>
      <c r="Q192" s="108"/>
      <c r="R192" s="105"/>
      <c r="S192" s="108"/>
      <c r="T192" s="108"/>
      <c r="U192" s="108"/>
      <c r="V192" s="108"/>
      <c r="W192" s="108"/>
      <c r="X192" s="108"/>
      <c r="Y192" s="108"/>
      <c r="Z192" s="109"/>
      <c r="AA192" s="108"/>
      <c r="AB192" s="108"/>
      <c r="AC192" s="108"/>
      <c r="AD192" s="108"/>
      <c r="AE192" s="108"/>
      <c r="AF192" s="108"/>
      <c r="AG192" s="108"/>
      <c r="AH192" s="108"/>
      <c r="AI192" s="108"/>
      <c r="AJ192" s="108"/>
      <c r="AK192" s="108"/>
    </row>
    <row r="193" spans="1:37" ht="15" customHeight="1" x14ac:dyDescent="0.25">
      <c r="A193" s="228"/>
      <c r="B193" s="230"/>
      <c r="C193" s="63">
        <v>256</v>
      </c>
      <c r="D193" s="64" t="s">
        <v>61</v>
      </c>
      <c r="E193" s="140" t="s">
        <v>235</v>
      </c>
      <c r="F193" s="140" t="s">
        <v>490</v>
      </c>
      <c r="G193" s="140" t="s">
        <v>513</v>
      </c>
      <c r="H193" s="140" t="s">
        <v>31</v>
      </c>
      <c r="I193" s="52">
        <v>20</v>
      </c>
      <c r="J193" s="52">
        <v>30</v>
      </c>
      <c r="K193" s="141">
        <v>36.76</v>
      </c>
      <c r="L193" s="106"/>
      <c r="M193" s="89">
        <f t="shared" si="4"/>
        <v>0</v>
      </c>
      <c r="N193" s="49" t="str">
        <f t="shared" si="5"/>
        <v>OK</v>
      </c>
      <c r="O193" s="105"/>
      <c r="P193" s="105"/>
      <c r="Q193" s="108"/>
      <c r="R193" s="105"/>
      <c r="S193" s="108"/>
      <c r="T193" s="108"/>
      <c r="U193" s="108"/>
      <c r="V193" s="108"/>
      <c r="W193" s="108"/>
      <c r="X193" s="108"/>
      <c r="Y193" s="108"/>
      <c r="Z193" s="109"/>
      <c r="AA193" s="108"/>
      <c r="AB193" s="108"/>
      <c r="AC193" s="108"/>
      <c r="AD193" s="108"/>
      <c r="AE193" s="108"/>
      <c r="AF193" s="108"/>
      <c r="AG193" s="108"/>
      <c r="AH193" s="108"/>
      <c r="AI193" s="108"/>
      <c r="AJ193" s="108"/>
      <c r="AK193" s="108"/>
    </row>
    <row r="194" spans="1:37" ht="15" customHeight="1" x14ac:dyDescent="0.25">
      <c r="A194" s="228"/>
      <c r="B194" s="230"/>
      <c r="C194" s="63">
        <v>257</v>
      </c>
      <c r="D194" s="38" t="s">
        <v>62</v>
      </c>
      <c r="E194" s="140" t="s">
        <v>235</v>
      </c>
      <c r="F194" s="140" t="s">
        <v>490</v>
      </c>
      <c r="G194" s="140" t="s">
        <v>512</v>
      </c>
      <c r="H194" s="140" t="s">
        <v>31</v>
      </c>
      <c r="I194" s="52">
        <v>20</v>
      </c>
      <c r="J194" s="52">
        <v>30</v>
      </c>
      <c r="K194" s="141">
        <v>38.99</v>
      </c>
      <c r="L194" s="106"/>
      <c r="M194" s="89">
        <f t="shared" si="4"/>
        <v>0</v>
      </c>
      <c r="N194" s="49" t="str">
        <f t="shared" si="5"/>
        <v>OK</v>
      </c>
      <c r="O194" s="105"/>
      <c r="P194" s="105"/>
      <c r="Q194" s="108"/>
      <c r="R194" s="105"/>
      <c r="S194" s="108"/>
      <c r="T194" s="108"/>
      <c r="U194" s="108"/>
      <c r="V194" s="108"/>
      <c r="W194" s="108"/>
      <c r="X194" s="108"/>
      <c r="Y194" s="108"/>
      <c r="Z194" s="109"/>
      <c r="AA194" s="108"/>
      <c r="AB194" s="108"/>
      <c r="AC194" s="108"/>
      <c r="AD194" s="108"/>
      <c r="AE194" s="108"/>
      <c r="AF194" s="108"/>
      <c r="AG194" s="108"/>
      <c r="AH194" s="108"/>
      <c r="AI194" s="108"/>
      <c r="AJ194" s="108"/>
      <c r="AK194" s="108"/>
    </row>
    <row r="195" spans="1:37" ht="15" customHeight="1" x14ac:dyDescent="0.25">
      <c r="A195" s="228"/>
      <c r="B195" s="230"/>
      <c r="C195" s="63">
        <v>258</v>
      </c>
      <c r="D195" s="38" t="s">
        <v>63</v>
      </c>
      <c r="E195" s="140" t="s">
        <v>235</v>
      </c>
      <c r="F195" s="140" t="s">
        <v>490</v>
      </c>
      <c r="G195" s="140" t="s">
        <v>513</v>
      </c>
      <c r="H195" s="140" t="s">
        <v>31</v>
      </c>
      <c r="I195" s="52">
        <v>20</v>
      </c>
      <c r="J195" s="52">
        <v>30</v>
      </c>
      <c r="K195" s="141">
        <v>32.54</v>
      </c>
      <c r="L195" s="106"/>
      <c r="M195" s="89">
        <f t="shared" si="4"/>
        <v>0</v>
      </c>
      <c r="N195" s="49" t="str">
        <f t="shared" si="5"/>
        <v>OK</v>
      </c>
      <c r="O195" s="105"/>
      <c r="P195" s="105"/>
      <c r="Q195" s="108"/>
      <c r="R195" s="105"/>
      <c r="S195" s="108"/>
      <c r="T195" s="108"/>
      <c r="U195" s="108"/>
      <c r="V195" s="108"/>
      <c r="W195" s="108"/>
      <c r="X195" s="108"/>
      <c r="Y195" s="108"/>
      <c r="Z195" s="109"/>
      <c r="AA195" s="108"/>
      <c r="AB195" s="108"/>
      <c r="AC195" s="108"/>
      <c r="AD195" s="108"/>
      <c r="AE195" s="108"/>
      <c r="AF195" s="108"/>
      <c r="AG195" s="108"/>
      <c r="AH195" s="108"/>
      <c r="AI195" s="108"/>
      <c r="AJ195" s="108"/>
      <c r="AK195" s="108"/>
    </row>
    <row r="196" spans="1:37" ht="15" customHeight="1" x14ac:dyDescent="0.25">
      <c r="A196" s="228"/>
      <c r="B196" s="230"/>
      <c r="C196" s="58">
        <v>259</v>
      </c>
      <c r="D196" s="64" t="s">
        <v>64</v>
      </c>
      <c r="E196" s="140" t="s">
        <v>236</v>
      </c>
      <c r="F196" s="140" t="s">
        <v>490</v>
      </c>
      <c r="G196" s="140" t="s">
        <v>512</v>
      </c>
      <c r="H196" s="140" t="s">
        <v>31</v>
      </c>
      <c r="I196" s="52">
        <v>20</v>
      </c>
      <c r="J196" s="52">
        <v>30</v>
      </c>
      <c r="K196" s="141">
        <v>43.67</v>
      </c>
      <c r="L196" s="106"/>
      <c r="M196" s="89">
        <f t="shared" ref="M196:M259" si="6">L196-(SUM(O196:AK196))</f>
        <v>0</v>
      </c>
      <c r="N196" s="49" t="str">
        <f t="shared" si="5"/>
        <v>OK</v>
      </c>
      <c r="O196" s="105"/>
      <c r="P196" s="105"/>
      <c r="Q196" s="108"/>
      <c r="R196" s="105"/>
      <c r="S196" s="108"/>
      <c r="T196" s="108"/>
      <c r="U196" s="108"/>
      <c r="V196" s="108"/>
      <c r="W196" s="108"/>
      <c r="X196" s="108"/>
      <c r="Y196" s="108"/>
      <c r="Z196" s="109"/>
      <c r="AA196" s="108"/>
      <c r="AB196" s="108"/>
      <c r="AC196" s="108"/>
      <c r="AD196" s="108"/>
      <c r="AE196" s="108"/>
      <c r="AF196" s="108"/>
      <c r="AG196" s="108"/>
      <c r="AH196" s="108"/>
      <c r="AI196" s="108"/>
      <c r="AJ196" s="108"/>
      <c r="AK196" s="108"/>
    </row>
    <row r="197" spans="1:37" ht="15" customHeight="1" x14ac:dyDescent="0.25">
      <c r="A197" s="228"/>
      <c r="B197" s="230"/>
      <c r="C197" s="63">
        <v>260</v>
      </c>
      <c r="D197" s="64" t="s">
        <v>415</v>
      </c>
      <c r="E197" s="140" t="s">
        <v>235</v>
      </c>
      <c r="F197" s="140" t="s">
        <v>490</v>
      </c>
      <c r="G197" s="140" t="s">
        <v>513</v>
      </c>
      <c r="H197" s="52" t="s">
        <v>31</v>
      </c>
      <c r="I197" s="52">
        <v>20</v>
      </c>
      <c r="J197" s="52">
        <v>30</v>
      </c>
      <c r="K197" s="141">
        <v>61.56</v>
      </c>
      <c r="L197" s="106"/>
      <c r="M197" s="89">
        <f t="shared" si="6"/>
        <v>0</v>
      </c>
      <c r="N197" s="49" t="str">
        <f t="shared" ref="N197:N260" si="7">IF(M197&lt;0,"ATENÇÃO","OK")</f>
        <v>OK</v>
      </c>
      <c r="O197" s="105"/>
      <c r="P197" s="105"/>
      <c r="Q197" s="108"/>
      <c r="R197" s="105"/>
      <c r="S197" s="108"/>
      <c r="T197" s="108"/>
      <c r="U197" s="108"/>
      <c r="V197" s="108"/>
      <c r="W197" s="108"/>
      <c r="X197" s="108"/>
      <c r="Y197" s="108"/>
      <c r="Z197" s="109"/>
      <c r="AA197" s="108"/>
      <c r="AB197" s="108"/>
      <c r="AC197" s="108"/>
      <c r="AD197" s="108"/>
      <c r="AE197" s="108"/>
      <c r="AF197" s="108"/>
      <c r="AG197" s="108"/>
      <c r="AH197" s="108"/>
      <c r="AI197" s="108"/>
      <c r="AJ197" s="108"/>
      <c r="AK197" s="108"/>
    </row>
    <row r="198" spans="1:37" ht="15" customHeight="1" x14ac:dyDescent="0.25">
      <c r="A198" s="228"/>
      <c r="B198" s="230"/>
      <c r="C198" s="63">
        <v>261</v>
      </c>
      <c r="D198" s="64" t="s">
        <v>416</v>
      </c>
      <c r="E198" s="140" t="s">
        <v>235</v>
      </c>
      <c r="F198" s="140" t="s">
        <v>359</v>
      </c>
      <c r="G198" s="37" t="s">
        <v>516</v>
      </c>
      <c r="H198" s="140" t="s">
        <v>243</v>
      </c>
      <c r="I198" s="52">
        <v>20</v>
      </c>
      <c r="J198" s="52">
        <v>30</v>
      </c>
      <c r="K198" s="141">
        <v>10.94</v>
      </c>
      <c r="L198" s="106"/>
      <c r="M198" s="89">
        <f t="shared" si="6"/>
        <v>0</v>
      </c>
      <c r="N198" s="49" t="str">
        <f t="shared" si="7"/>
        <v>OK</v>
      </c>
      <c r="O198" s="105"/>
      <c r="P198" s="105"/>
      <c r="Q198" s="108"/>
      <c r="R198" s="105"/>
      <c r="S198" s="108"/>
      <c r="T198" s="108"/>
      <c r="U198" s="108"/>
      <c r="V198" s="108"/>
      <c r="W198" s="108"/>
      <c r="X198" s="108"/>
      <c r="Y198" s="108"/>
      <c r="Z198" s="109"/>
      <c r="AA198" s="108"/>
      <c r="AB198" s="108"/>
      <c r="AC198" s="108"/>
      <c r="AD198" s="108"/>
      <c r="AE198" s="108"/>
      <c r="AF198" s="108"/>
      <c r="AG198" s="108"/>
      <c r="AH198" s="108"/>
      <c r="AI198" s="108"/>
      <c r="AJ198" s="108"/>
      <c r="AK198" s="108"/>
    </row>
    <row r="199" spans="1:37" ht="15" customHeight="1" x14ac:dyDescent="0.25">
      <c r="A199" s="228"/>
      <c r="B199" s="230"/>
      <c r="C199" s="63">
        <v>262</v>
      </c>
      <c r="D199" s="67" t="s">
        <v>417</v>
      </c>
      <c r="E199" s="140" t="s">
        <v>235</v>
      </c>
      <c r="F199" s="140" t="s">
        <v>362</v>
      </c>
      <c r="G199" s="37" t="s">
        <v>516</v>
      </c>
      <c r="H199" s="52" t="s">
        <v>243</v>
      </c>
      <c r="I199" s="52">
        <v>20</v>
      </c>
      <c r="J199" s="52">
        <v>30</v>
      </c>
      <c r="K199" s="141">
        <v>10.4</v>
      </c>
      <c r="L199" s="106"/>
      <c r="M199" s="89">
        <f t="shared" si="6"/>
        <v>0</v>
      </c>
      <c r="N199" s="49" t="str">
        <f t="shared" si="7"/>
        <v>OK</v>
      </c>
      <c r="O199" s="105"/>
      <c r="P199" s="105"/>
      <c r="Q199" s="108"/>
      <c r="R199" s="105"/>
      <c r="S199" s="108"/>
      <c r="T199" s="108"/>
      <c r="U199" s="108"/>
      <c r="V199" s="108"/>
      <c r="W199" s="108"/>
      <c r="X199" s="108"/>
      <c r="Y199" s="108"/>
      <c r="Z199" s="109"/>
      <c r="AA199" s="108"/>
      <c r="AB199" s="108"/>
      <c r="AC199" s="108"/>
      <c r="AD199" s="108"/>
      <c r="AE199" s="108"/>
      <c r="AF199" s="108"/>
      <c r="AG199" s="108"/>
      <c r="AH199" s="108"/>
      <c r="AI199" s="108"/>
      <c r="AJ199" s="108"/>
      <c r="AK199" s="108"/>
    </row>
    <row r="200" spans="1:37" ht="15" customHeight="1" x14ac:dyDescent="0.25">
      <c r="A200" s="228"/>
      <c r="B200" s="230"/>
      <c r="C200" s="63">
        <v>263</v>
      </c>
      <c r="D200" s="64" t="s">
        <v>418</v>
      </c>
      <c r="E200" s="140" t="s">
        <v>235</v>
      </c>
      <c r="F200" s="140" t="s">
        <v>359</v>
      </c>
      <c r="G200" s="37" t="s">
        <v>520</v>
      </c>
      <c r="H200" s="52" t="s">
        <v>243</v>
      </c>
      <c r="I200" s="52">
        <v>20</v>
      </c>
      <c r="J200" s="52">
        <v>30</v>
      </c>
      <c r="K200" s="141">
        <v>6.78</v>
      </c>
      <c r="L200" s="106"/>
      <c r="M200" s="89">
        <f t="shared" si="6"/>
        <v>0</v>
      </c>
      <c r="N200" s="49" t="str">
        <f t="shared" si="7"/>
        <v>OK</v>
      </c>
      <c r="O200" s="105"/>
      <c r="P200" s="105"/>
      <c r="Q200" s="108"/>
      <c r="R200" s="105"/>
      <c r="S200" s="108"/>
      <c r="T200" s="108"/>
      <c r="U200" s="108"/>
      <c r="V200" s="108"/>
      <c r="W200" s="108"/>
      <c r="X200" s="108"/>
      <c r="Y200" s="108"/>
      <c r="Z200" s="109"/>
      <c r="AA200" s="108"/>
      <c r="AB200" s="108"/>
      <c r="AC200" s="108"/>
      <c r="AD200" s="108"/>
      <c r="AE200" s="108"/>
      <c r="AF200" s="108"/>
      <c r="AG200" s="108"/>
      <c r="AH200" s="108"/>
      <c r="AI200" s="108"/>
      <c r="AJ200" s="108"/>
      <c r="AK200" s="108"/>
    </row>
    <row r="201" spans="1:37" ht="15" customHeight="1" x14ac:dyDescent="0.25">
      <c r="A201" s="228"/>
      <c r="B201" s="230"/>
      <c r="C201" s="58">
        <v>264</v>
      </c>
      <c r="D201" s="64" t="s">
        <v>419</v>
      </c>
      <c r="E201" s="140" t="s">
        <v>235</v>
      </c>
      <c r="F201" s="140" t="s">
        <v>362</v>
      </c>
      <c r="G201" s="37" t="s">
        <v>520</v>
      </c>
      <c r="H201" s="52" t="s">
        <v>243</v>
      </c>
      <c r="I201" s="52">
        <v>20</v>
      </c>
      <c r="J201" s="52">
        <v>30</v>
      </c>
      <c r="K201" s="141">
        <v>4.49</v>
      </c>
      <c r="L201" s="106"/>
      <c r="M201" s="89">
        <f t="shared" si="6"/>
        <v>0</v>
      </c>
      <c r="N201" s="49" t="str">
        <f t="shared" si="7"/>
        <v>OK</v>
      </c>
      <c r="O201" s="105"/>
      <c r="P201" s="105"/>
      <c r="Q201" s="108"/>
      <c r="R201" s="105"/>
      <c r="S201" s="108"/>
      <c r="T201" s="108"/>
      <c r="U201" s="108"/>
      <c r="V201" s="108"/>
      <c r="W201" s="108"/>
      <c r="X201" s="108"/>
      <c r="Y201" s="108"/>
      <c r="Z201" s="109"/>
      <c r="AA201" s="108"/>
      <c r="AB201" s="108"/>
      <c r="AC201" s="108"/>
      <c r="AD201" s="108"/>
      <c r="AE201" s="108"/>
      <c r="AF201" s="108"/>
      <c r="AG201" s="108"/>
      <c r="AH201" s="108"/>
      <c r="AI201" s="108"/>
      <c r="AJ201" s="108"/>
      <c r="AK201" s="108"/>
    </row>
    <row r="202" spans="1:37" ht="15" customHeight="1" x14ac:dyDescent="0.25">
      <c r="A202" s="228"/>
      <c r="B202" s="230"/>
      <c r="C202" s="63">
        <v>265</v>
      </c>
      <c r="D202" s="38" t="s">
        <v>298</v>
      </c>
      <c r="E202" s="140" t="s">
        <v>236</v>
      </c>
      <c r="F202" s="140" t="s">
        <v>366</v>
      </c>
      <c r="G202" s="37" t="s">
        <v>367</v>
      </c>
      <c r="H202" s="52" t="s">
        <v>240</v>
      </c>
      <c r="I202" s="52">
        <v>20</v>
      </c>
      <c r="J202" s="52">
        <v>30</v>
      </c>
      <c r="K202" s="141">
        <v>470</v>
      </c>
      <c r="L202" s="106"/>
      <c r="M202" s="89">
        <f t="shared" si="6"/>
        <v>0</v>
      </c>
      <c r="N202" s="49" t="str">
        <f t="shared" si="7"/>
        <v>OK</v>
      </c>
      <c r="O202" s="105"/>
      <c r="P202" s="105"/>
      <c r="Q202" s="108"/>
      <c r="R202" s="105"/>
      <c r="S202" s="108"/>
      <c r="T202" s="108"/>
      <c r="U202" s="108"/>
      <c r="V202" s="108"/>
      <c r="W202" s="108"/>
      <c r="X202" s="108"/>
      <c r="Y202" s="108"/>
      <c r="Z202" s="109"/>
      <c r="AA202" s="108"/>
      <c r="AB202" s="108"/>
      <c r="AC202" s="108"/>
      <c r="AD202" s="108"/>
      <c r="AE202" s="108"/>
      <c r="AF202" s="108"/>
      <c r="AG202" s="108"/>
      <c r="AH202" s="108"/>
      <c r="AI202" s="108"/>
      <c r="AJ202" s="108"/>
      <c r="AK202" s="108"/>
    </row>
    <row r="203" spans="1:37" ht="15" customHeight="1" x14ac:dyDescent="0.25">
      <c r="A203" s="228"/>
      <c r="B203" s="230"/>
      <c r="C203" s="63">
        <v>266</v>
      </c>
      <c r="D203" s="64" t="s">
        <v>299</v>
      </c>
      <c r="E203" s="140" t="s">
        <v>236</v>
      </c>
      <c r="F203" s="140" t="s">
        <v>366</v>
      </c>
      <c r="G203" s="37" t="s">
        <v>367</v>
      </c>
      <c r="H203" s="55" t="s">
        <v>240</v>
      </c>
      <c r="I203" s="52">
        <v>20</v>
      </c>
      <c r="J203" s="52">
        <v>30</v>
      </c>
      <c r="K203" s="141">
        <v>260</v>
      </c>
      <c r="L203" s="106"/>
      <c r="M203" s="89">
        <f t="shared" si="6"/>
        <v>0</v>
      </c>
      <c r="N203" s="49" t="str">
        <f t="shared" si="7"/>
        <v>OK</v>
      </c>
      <c r="O203" s="105"/>
      <c r="P203" s="105"/>
      <c r="Q203" s="108"/>
      <c r="R203" s="105"/>
      <c r="S203" s="108"/>
      <c r="T203" s="108"/>
      <c r="U203" s="108"/>
      <c r="V203" s="108"/>
      <c r="W203" s="108"/>
      <c r="X203" s="108"/>
      <c r="Y203" s="108"/>
      <c r="Z203" s="109"/>
      <c r="AA203" s="108"/>
      <c r="AB203" s="108"/>
      <c r="AC203" s="108"/>
      <c r="AD203" s="108"/>
      <c r="AE203" s="108"/>
      <c r="AF203" s="108"/>
      <c r="AG203" s="108"/>
      <c r="AH203" s="108"/>
      <c r="AI203" s="108"/>
      <c r="AJ203" s="108"/>
      <c r="AK203" s="108"/>
    </row>
    <row r="204" spans="1:37" ht="15" customHeight="1" x14ac:dyDescent="0.25">
      <c r="A204" s="228"/>
      <c r="B204" s="230"/>
      <c r="C204" s="63">
        <v>267</v>
      </c>
      <c r="D204" s="64" t="s">
        <v>300</v>
      </c>
      <c r="E204" s="140" t="s">
        <v>235</v>
      </c>
      <c r="F204" s="140" t="s">
        <v>366</v>
      </c>
      <c r="G204" s="37" t="s">
        <v>367</v>
      </c>
      <c r="H204" s="140" t="s">
        <v>240</v>
      </c>
      <c r="I204" s="52">
        <v>20</v>
      </c>
      <c r="J204" s="52">
        <v>30</v>
      </c>
      <c r="K204" s="141">
        <v>269.69</v>
      </c>
      <c r="L204" s="106"/>
      <c r="M204" s="89">
        <f t="shared" si="6"/>
        <v>0</v>
      </c>
      <c r="N204" s="49" t="str">
        <f t="shared" si="7"/>
        <v>OK</v>
      </c>
      <c r="O204" s="105"/>
      <c r="P204" s="105"/>
      <c r="Q204" s="108"/>
      <c r="R204" s="105"/>
      <c r="S204" s="108"/>
      <c r="T204" s="108"/>
      <c r="U204" s="108"/>
      <c r="V204" s="108"/>
      <c r="W204" s="108"/>
      <c r="X204" s="108"/>
      <c r="Y204" s="108"/>
      <c r="Z204" s="109"/>
      <c r="AA204" s="108"/>
      <c r="AB204" s="108"/>
      <c r="AC204" s="108"/>
      <c r="AD204" s="108"/>
      <c r="AE204" s="108"/>
      <c r="AF204" s="108"/>
      <c r="AG204" s="108"/>
      <c r="AH204" s="108"/>
      <c r="AI204" s="108"/>
      <c r="AJ204" s="108"/>
      <c r="AK204" s="108"/>
    </row>
    <row r="205" spans="1:37" ht="15" customHeight="1" x14ac:dyDescent="0.25">
      <c r="A205" s="228"/>
      <c r="B205" s="230"/>
      <c r="C205" s="63">
        <v>268</v>
      </c>
      <c r="D205" s="64" t="s">
        <v>188</v>
      </c>
      <c r="E205" s="140" t="s">
        <v>235</v>
      </c>
      <c r="F205" s="140" t="s">
        <v>368</v>
      </c>
      <c r="G205" s="37" t="s">
        <v>369</v>
      </c>
      <c r="H205" s="55" t="s">
        <v>243</v>
      </c>
      <c r="I205" s="52">
        <v>20</v>
      </c>
      <c r="J205" s="52">
        <v>30</v>
      </c>
      <c r="K205" s="141">
        <v>1200.03</v>
      </c>
      <c r="L205" s="106"/>
      <c r="M205" s="89">
        <f t="shared" si="6"/>
        <v>0</v>
      </c>
      <c r="N205" s="49" t="str">
        <f t="shared" si="7"/>
        <v>OK</v>
      </c>
      <c r="O205" s="105"/>
      <c r="P205" s="105"/>
      <c r="Q205" s="108"/>
      <c r="R205" s="105"/>
      <c r="S205" s="108"/>
      <c r="T205" s="108"/>
      <c r="U205" s="108"/>
      <c r="V205" s="108"/>
      <c r="W205" s="108"/>
      <c r="X205" s="108"/>
      <c r="Y205" s="108"/>
      <c r="Z205" s="109"/>
      <c r="AA205" s="108"/>
      <c r="AB205" s="108"/>
      <c r="AC205" s="108"/>
      <c r="AD205" s="108"/>
      <c r="AE205" s="108"/>
      <c r="AF205" s="108"/>
      <c r="AG205" s="108"/>
      <c r="AH205" s="108"/>
      <c r="AI205" s="108"/>
      <c r="AJ205" s="108"/>
      <c r="AK205" s="108"/>
    </row>
    <row r="206" spans="1:37" ht="15" customHeight="1" x14ac:dyDescent="0.25">
      <c r="A206" s="228"/>
      <c r="B206" s="230"/>
      <c r="C206" s="58">
        <v>269</v>
      </c>
      <c r="D206" s="38" t="s">
        <v>189</v>
      </c>
      <c r="E206" s="140" t="s">
        <v>235</v>
      </c>
      <c r="F206" s="140" t="s">
        <v>366</v>
      </c>
      <c r="G206" s="37" t="s">
        <v>369</v>
      </c>
      <c r="H206" s="55" t="s">
        <v>240</v>
      </c>
      <c r="I206" s="52">
        <v>20</v>
      </c>
      <c r="J206" s="52">
        <v>30</v>
      </c>
      <c r="K206" s="141">
        <v>52.44</v>
      </c>
      <c r="L206" s="106"/>
      <c r="M206" s="89">
        <f t="shared" si="6"/>
        <v>0</v>
      </c>
      <c r="N206" s="49" t="str">
        <f t="shared" si="7"/>
        <v>OK</v>
      </c>
      <c r="O206" s="105"/>
      <c r="P206" s="105"/>
      <c r="Q206" s="108"/>
      <c r="R206" s="105"/>
      <c r="S206" s="108"/>
      <c r="T206" s="108"/>
      <c r="U206" s="108"/>
      <c r="V206" s="108"/>
      <c r="W206" s="108"/>
      <c r="X206" s="108"/>
      <c r="Y206" s="108"/>
      <c r="Z206" s="109"/>
      <c r="AA206" s="108"/>
      <c r="AB206" s="108"/>
      <c r="AC206" s="108"/>
      <c r="AD206" s="108"/>
      <c r="AE206" s="108"/>
      <c r="AF206" s="108"/>
      <c r="AG206" s="108"/>
      <c r="AH206" s="108"/>
      <c r="AI206" s="108"/>
      <c r="AJ206" s="108"/>
      <c r="AK206" s="108"/>
    </row>
    <row r="207" spans="1:37" ht="15" customHeight="1" x14ac:dyDescent="0.25">
      <c r="A207" s="228"/>
      <c r="B207" s="230"/>
      <c r="C207" s="63">
        <v>270</v>
      </c>
      <c r="D207" s="64" t="s">
        <v>190</v>
      </c>
      <c r="E207" s="52" t="s">
        <v>235</v>
      </c>
      <c r="F207" s="52" t="s">
        <v>366</v>
      </c>
      <c r="G207" s="140" t="s">
        <v>518</v>
      </c>
      <c r="H207" s="52" t="s">
        <v>240</v>
      </c>
      <c r="I207" s="52">
        <v>20</v>
      </c>
      <c r="J207" s="52">
        <v>30</v>
      </c>
      <c r="K207" s="141">
        <v>255</v>
      </c>
      <c r="L207" s="106"/>
      <c r="M207" s="89">
        <f t="shared" si="6"/>
        <v>0</v>
      </c>
      <c r="N207" s="49" t="str">
        <f t="shared" si="7"/>
        <v>OK</v>
      </c>
      <c r="O207" s="105"/>
      <c r="P207" s="105"/>
      <c r="Q207" s="108"/>
      <c r="R207" s="105"/>
      <c r="S207" s="108"/>
      <c r="T207" s="108"/>
      <c r="U207" s="108"/>
      <c r="V207" s="108"/>
      <c r="W207" s="108"/>
      <c r="X207" s="108"/>
      <c r="Y207" s="108"/>
      <c r="Z207" s="109"/>
      <c r="AA207" s="108"/>
      <c r="AB207" s="108"/>
      <c r="AC207" s="108"/>
      <c r="AD207" s="108"/>
      <c r="AE207" s="108"/>
      <c r="AF207" s="108"/>
      <c r="AG207" s="108"/>
      <c r="AH207" s="108"/>
      <c r="AI207" s="108"/>
      <c r="AJ207" s="108"/>
      <c r="AK207" s="108"/>
    </row>
    <row r="208" spans="1:37" ht="15" customHeight="1" x14ac:dyDescent="0.25">
      <c r="A208" s="228"/>
      <c r="B208" s="230"/>
      <c r="C208" s="63">
        <v>271</v>
      </c>
      <c r="D208" s="67" t="s">
        <v>191</v>
      </c>
      <c r="E208" s="140" t="s">
        <v>235</v>
      </c>
      <c r="F208" s="140" t="s">
        <v>366</v>
      </c>
      <c r="G208" s="140" t="s">
        <v>535</v>
      </c>
      <c r="H208" s="55" t="s">
        <v>240</v>
      </c>
      <c r="I208" s="52">
        <v>20</v>
      </c>
      <c r="J208" s="52">
        <v>30</v>
      </c>
      <c r="K208" s="141">
        <v>355.41</v>
      </c>
      <c r="L208" s="106"/>
      <c r="M208" s="89">
        <f t="shared" si="6"/>
        <v>0</v>
      </c>
      <c r="N208" s="49" t="str">
        <f t="shared" si="7"/>
        <v>OK</v>
      </c>
      <c r="O208" s="105"/>
      <c r="P208" s="105"/>
      <c r="Q208" s="108"/>
      <c r="R208" s="105"/>
      <c r="S208" s="108"/>
      <c r="T208" s="108"/>
      <c r="U208" s="108"/>
      <c r="V208" s="108"/>
      <c r="W208" s="108"/>
      <c r="X208" s="108"/>
      <c r="Y208" s="108"/>
      <c r="Z208" s="109"/>
      <c r="AA208" s="108"/>
      <c r="AB208" s="108"/>
      <c r="AC208" s="108"/>
      <c r="AD208" s="108"/>
      <c r="AE208" s="108"/>
      <c r="AF208" s="108"/>
      <c r="AG208" s="108"/>
      <c r="AH208" s="108"/>
      <c r="AI208" s="108"/>
      <c r="AJ208" s="108"/>
      <c r="AK208" s="108"/>
    </row>
    <row r="209" spans="1:37" ht="15" customHeight="1" x14ac:dyDescent="0.25">
      <c r="A209" s="228"/>
      <c r="B209" s="230"/>
      <c r="C209" s="63">
        <v>272</v>
      </c>
      <c r="D209" s="64" t="s">
        <v>192</v>
      </c>
      <c r="E209" s="140" t="s">
        <v>235</v>
      </c>
      <c r="F209" s="140" t="s">
        <v>370</v>
      </c>
      <c r="G209" s="140" t="s">
        <v>252</v>
      </c>
      <c r="H209" s="140" t="s">
        <v>240</v>
      </c>
      <c r="I209" s="52">
        <v>20</v>
      </c>
      <c r="J209" s="52">
        <v>30</v>
      </c>
      <c r="K209" s="141">
        <v>350</v>
      </c>
      <c r="L209" s="106"/>
      <c r="M209" s="89">
        <f t="shared" si="6"/>
        <v>0</v>
      </c>
      <c r="N209" s="49" t="str">
        <f t="shared" si="7"/>
        <v>OK</v>
      </c>
      <c r="O209" s="105"/>
      <c r="P209" s="105"/>
      <c r="Q209" s="108"/>
      <c r="R209" s="105"/>
      <c r="S209" s="108"/>
      <c r="T209" s="108"/>
      <c r="U209" s="108"/>
      <c r="V209" s="108"/>
      <c r="W209" s="108"/>
      <c r="X209" s="108"/>
      <c r="Y209" s="108"/>
      <c r="Z209" s="109"/>
      <c r="AA209" s="108"/>
      <c r="AB209" s="108"/>
      <c r="AC209" s="108"/>
      <c r="AD209" s="108"/>
      <c r="AE209" s="108"/>
      <c r="AF209" s="108"/>
      <c r="AG209" s="108"/>
      <c r="AH209" s="108"/>
      <c r="AI209" s="108"/>
      <c r="AJ209" s="108"/>
      <c r="AK209" s="108"/>
    </row>
    <row r="210" spans="1:37" ht="15" customHeight="1" x14ac:dyDescent="0.25">
      <c r="A210" s="228"/>
      <c r="B210" s="230"/>
      <c r="C210" s="63">
        <v>273</v>
      </c>
      <c r="D210" s="64" t="s">
        <v>193</v>
      </c>
      <c r="E210" s="140" t="s">
        <v>235</v>
      </c>
      <c r="F210" s="140" t="s">
        <v>359</v>
      </c>
      <c r="G210" s="140" t="s">
        <v>520</v>
      </c>
      <c r="H210" s="140" t="s">
        <v>240</v>
      </c>
      <c r="I210" s="52">
        <v>20</v>
      </c>
      <c r="J210" s="52">
        <v>30</v>
      </c>
      <c r="K210" s="141">
        <v>10</v>
      </c>
      <c r="L210" s="106">
        <v>100</v>
      </c>
      <c r="M210" s="89">
        <f t="shared" si="6"/>
        <v>100</v>
      </c>
      <c r="N210" s="49" t="str">
        <f t="shared" si="7"/>
        <v>OK</v>
      </c>
      <c r="O210" s="105"/>
      <c r="P210" s="105"/>
      <c r="Q210" s="108"/>
      <c r="R210" s="105"/>
      <c r="S210" s="108"/>
      <c r="T210" s="108"/>
      <c r="U210" s="108"/>
      <c r="V210" s="108"/>
      <c r="W210" s="108"/>
      <c r="X210" s="108"/>
      <c r="Y210" s="108"/>
      <c r="Z210" s="109"/>
      <c r="AA210" s="108"/>
      <c r="AB210" s="108"/>
      <c r="AC210" s="108"/>
      <c r="AD210" s="108"/>
      <c r="AE210" s="108"/>
      <c r="AF210" s="108"/>
      <c r="AG210" s="108"/>
      <c r="AH210" s="108"/>
      <c r="AI210" s="108"/>
      <c r="AJ210" s="108"/>
      <c r="AK210" s="108"/>
    </row>
    <row r="211" spans="1:37" ht="15" customHeight="1" x14ac:dyDescent="0.25">
      <c r="A211" s="228"/>
      <c r="B211" s="230"/>
      <c r="C211" s="58">
        <v>274</v>
      </c>
      <c r="D211" s="64" t="s">
        <v>194</v>
      </c>
      <c r="E211" s="140" t="s">
        <v>235</v>
      </c>
      <c r="F211" s="140" t="s">
        <v>359</v>
      </c>
      <c r="G211" s="140" t="s">
        <v>516</v>
      </c>
      <c r="H211" s="140" t="s">
        <v>240</v>
      </c>
      <c r="I211" s="52">
        <v>20</v>
      </c>
      <c r="J211" s="52">
        <v>30</v>
      </c>
      <c r="K211" s="141">
        <v>11</v>
      </c>
      <c r="L211" s="106">
        <v>100</v>
      </c>
      <c r="M211" s="89">
        <f t="shared" si="6"/>
        <v>100</v>
      </c>
      <c r="N211" s="49" t="str">
        <f t="shared" si="7"/>
        <v>OK</v>
      </c>
      <c r="O211" s="105"/>
      <c r="P211" s="105"/>
      <c r="Q211" s="108"/>
      <c r="R211" s="105"/>
      <c r="S211" s="108"/>
      <c r="T211" s="108"/>
      <c r="U211" s="108"/>
      <c r="V211" s="108"/>
      <c r="W211" s="108"/>
      <c r="X211" s="108"/>
      <c r="Y211" s="108"/>
      <c r="Z211" s="109"/>
      <c r="AA211" s="108"/>
      <c r="AB211" s="108"/>
      <c r="AC211" s="108"/>
      <c r="AD211" s="108"/>
      <c r="AE211" s="108"/>
      <c r="AF211" s="108"/>
      <c r="AG211" s="108"/>
      <c r="AH211" s="108"/>
      <c r="AI211" s="108"/>
      <c r="AJ211" s="108"/>
      <c r="AK211" s="108"/>
    </row>
    <row r="212" spans="1:37" ht="15" customHeight="1" x14ac:dyDescent="0.25">
      <c r="A212" s="228"/>
      <c r="B212" s="230"/>
      <c r="C212" s="63">
        <v>275</v>
      </c>
      <c r="D212" s="64" t="s">
        <v>195</v>
      </c>
      <c r="E212" s="140" t="s">
        <v>235</v>
      </c>
      <c r="F212" s="140" t="s">
        <v>359</v>
      </c>
      <c r="G212" s="140" t="s">
        <v>512</v>
      </c>
      <c r="H212" s="140" t="s">
        <v>240</v>
      </c>
      <c r="I212" s="52">
        <v>20</v>
      </c>
      <c r="J212" s="52">
        <v>30</v>
      </c>
      <c r="K212" s="141">
        <v>40</v>
      </c>
      <c r="L212" s="106"/>
      <c r="M212" s="89">
        <f t="shared" si="6"/>
        <v>0</v>
      </c>
      <c r="N212" s="49" t="str">
        <f t="shared" si="7"/>
        <v>OK</v>
      </c>
      <c r="O212" s="105"/>
      <c r="P212" s="105"/>
      <c r="Q212" s="108"/>
      <c r="R212" s="105"/>
      <c r="S212" s="108"/>
      <c r="T212" s="108"/>
      <c r="U212" s="108"/>
      <c r="V212" s="108"/>
      <c r="W212" s="108"/>
      <c r="X212" s="108"/>
      <c r="Y212" s="108"/>
      <c r="Z212" s="109"/>
      <c r="AA212" s="108"/>
      <c r="AB212" s="108"/>
      <c r="AC212" s="108"/>
      <c r="AD212" s="108"/>
      <c r="AE212" s="108"/>
      <c r="AF212" s="108"/>
      <c r="AG212" s="108"/>
      <c r="AH212" s="108"/>
      <c r="AI212" s="108"/>
      <c r="AJ212" s="108"/>
      <c r="AK212" s="108"/>
    </row>
    <row r="213" spans="1:37" ht="15" customHeight="1" x14ac:dyDescent="0.25">
      <c r="A213" s="228"/>
      <c r="B213" s="230"/>
      <c r="C213" s="63">
        <v>276</v>
      </c>
      <c r="D213" s="64" t="s">
        <v>196</v>
      </c>
      <c r="E213" s="52" t="s">
        <v>235</v>
      </c>
      <c r="F213" s="52" t="s">
        <v>359</v>
      </c>
      <c r="G213" s="140" t="s">
        <v>520</v>
      </c>
      <c r="H213" s="55" t="s">
        <v>240</v>
      </c>
      <c r="I213" s="52">
        <v>20</v>
      </c>
      <c r="J213" s="52">
        <v>30</v>
      </c>
      <c r="K213" s="141">
        <v>11.87</v>
      </c>
      <c r="L213" s="106"/>
      <c r="M213" s="89">
        <f t="shared" si="6"/>
        <v>0</v>
      </c>
      <c r="N213" s="49" t="str">
        <f t="shared" si="7"/>
        <v>OK</v>
      </c>
      <c r="O213" s="105"/>
      <c r="P213" s="105"/>
      <c r="Q213" s="108"/>
      <c r="R213" s="105"/>
      <c r="S213" s="108"/>
      <c r="T213" s="108"/>
      <c r="U213" s="108"/>
      <c r="V213" s="108"/>
      <c r="W213" s="108"/>
      <c r="X213" s="108"/>
      <c r="Y213" s="108"/>
      <c r="Z213" s="109"/>
      <c r="AA213" s="108"/>
      <c r="AB213" s="108"/>
      <c r="AC213" s="108"/>
      <c r="AD213" s="108"/>
      <c r="AE213" s="108"/>
      <c r="AF213" s="108"/>
      <c r="AG213" s="108"/>
      <c r="AH213" s="108"/>
      <c r="AI213" s="108"/>
      <c r="AJ213" s="108"/>
      <c r="AK213" s="108"/>
    </row>
    <row r="214" spans="1:37" ht="15" customHeight="1" x14ac:dyDescent="0.25">
      <c r="A214" s="228"/>
      <c r="B214" s="230"/>
      <c r="C214" s="63">
        <v>277</v>
      </c>
      <c r="D214" s="64" t="s">
        <v>65</v>
      </c>
      <c r="E214" s="52" t="s">
        <v>235</v>
      </c>
      <c r="F214" s="52" t="s">
        <v>490</v>
      </c>
      <c r="G214" s="140" t="s">
        <v>513</v>
      </c>
      <c r="H214" s="55" t="s">
        <v>31</v>
      </c>
      <c r="I214" s="52">
        <v>20</v>
      </c>
      <c r="J214" s="52">
        <v>30</v>
      </c>
      <c r="K214" s="141">
        <v>42</v>
      </c>
      <c r="L214" s="106"/>
      <c r="M214" s="89">
        <f t="shared" si="6"/>
        <v>0</v>
      </c>
      <c r="N214" s="49" t="str">
        <f t="shared" si="7"/>
        <v>OK</v>
      </c>
      <c r="O214" s="105"/>
      <c r="P214" s="105"/>
      <c r="Q214" s="108"/>
      <c r="R214" s="105"/>
      <c r="S214" s="108"/>
      <c r="T214" s="108"/>
      <c r="U214" s="108"/>
      <c r="V214" s="108"/>
      <c r="W214" s="108"/>
      <c r="X214" s="108"/>
      <c r="Y214" s="108"/>
      <c r="Z214" s="109"/>
      <c r="AA214" s="108"/>
      <c r="AB214" s="108"/>
      <c r="AC214" s="108"/>
      <c r="AD214" s="108"/>
      <c r="AE214" s="108"/>
      <c r="AF214" s="108"/>
      <c r="AG214" s="108"/>
      <c r="AH214" s="108"/>
      <c r="AI214" s="108"/>
      <c r="AJ214" s="108"/>
      <c r="AK214" s="108"/>
    </row>
    <row r="215" spans="1:37" ht="15" customHeight="1" x14ac:dyDescent="0.25">
      <c r="A215" s="228"/>
      <c r="B215" s="230"/>
      <c r="C215" s="63">
        <v>278</v>
      </c>
      <c r="D215" s="64" t="s">
        <v>66</v>
      </c>
      <c r="E215" s="52" t="s">
        <v>235</v>
      </c>
      <c r="F215" s="52" t="s">
        <v>490</v>
      </c>
      <c r="G215" s="140" t="s">
        <v>512</v>
      </c>
      <c r="H215" s="55" t="s">
        <v>31</v>
      </c>
      <c r="I215" s="52">
        <v>20</v>
      </c>
      <c r="J215" s="52">
        <v>30</v>
      </c>
      <c r="K215" s="141">
        <v>42</v>
      </c>
      <c r="L215" s="106"/>
      <c r="M215" s="89">
        <f t="shared" si="6"/>
        <v>0</v>
      </c>
      <c r="N215" s="49" t="str">
        <f t="shared" si="7"/>
        <v>OK</v>
      </c>
      <c r="O215" s="105"/>
      <c r="P215" s="105"/>
      <c r="Q215" s="108"/>
      <c r="R215" s="105"/>
      <c r="S215" s="108"/>
      <c r="T215" s="108"/>
      <c r="U215" s="108"/>
      <c r="V215" s="108"/>
      <c r="W215" s="108"/>
      <c r="X215" s="108"/>
      <c r="Y215" s="108"/>
      <c r="Z215" s="109"/>
      <c r="AA215" s="108"/>
      <c r="AB215" s="108"/>
      <c r="AC215" s="108"/>
      <c r="AD215" s="108"/>
      <c r="AE215" s="108"/>
      <c r="AF215" s="108"/>
      <c r="AG215" s="108"/>
      <c r="AH215" s="108"/>
      <c r="AI215" s="108"/>
      <c r="AJ215" s="108"/>
      <c r="AK215" s="108"/>
    </row>
    <row r="216" spans="1:37" ht="15" customHeight="1" x14ac:dyDescent="0.25">
      <c r="A216" s="228"/>
      <c r="B216" s="230"/>
      <c r="C216" s="58">
        <v>279</v>
      </c>
      <c r="D216" s="64" t="s">
        <v>67</v>
      </c>
      <c r="E216" s="52" t="s">
        <v>235</v>
      </c>
      <c r="F216" s="52" t="s">
        <v>490</v>
      </c>
      <c r="G216" s="140" t="s">
        <v>513</v>
      </c>
      <c r="H216" s="52" t="s">
        <v>31</v>
      </c>
      <c r="I216" s="52">
        <v>20</v>
      </c>
      <c r="J216" s="52">
        <v>30</v>
      </c>
      <c r="K216" s="141">
        <v>42</v>
      </c>
      <c r="L216" s="106"/>
      <c r="M216" s="89">
        <f t="shared" si="6"/>
        <v>0</v>
      </c>
      <c r="N216" s="49" t="str">
        <f t="shared" si="7"/>
        <v>OK</v>
      </c>
      <c r="O216" s="105"/>
      <c r="P216" s="105"/>
      <c r="Q216" s="108"/>
      <c r="R216" s="105"/>
      <c r="S216" s="108"/>
      <c r="T216" s="108"/>
      <c r="U216" s="108"/>
      <c r="V216" s="108"/>
      <c r="W216" s="108"/>
      <c r="X216" s="108"/>
      <c r="Y216" s="108"/>
      <c r="Z216" s="109"/>
      <c r="AA216" s="108"/>
      <c r="AB216" s="108"/>
      <c r="AC216" s="108"/>
      <c r="AD216" s="108"/>
      <c r="AE216" s="108"/>
      <c r="AF216" s="108"/>
      <c r="AG216" s="108"/>
      <c r="AH216" s="108"/>
      <c r="AI216" s="108"/>
      <c r="AJ216" s="108"/>
      <c r="AK216" s="108"/>
    </row>
    <row r="217" spans="1:37" ht="15" customHeight="1" x14ac:dyDescent="0.25">
      <c r="A217" s="228"/>
      <c r="B217" s="230"/>
      <c r="C217" s="63">
        <v>280</v>
      </c>
      <c r="D217" s="67" t="s">
        <v>68</v>
      </c>
      <c r="E217" s="140" t="s">
        <v>235</v>
      </c>
      <c r="F217" s="140" t="s">
        <v>490</v>
      </c>
      <c r="G217" s="140" t="s">
        <v>512</v>
      </c>
      <c r="H217" s="55" t="s">
        <v>31</v>
      </c>
      <c r="I217" s="52">
        <v>20</v>
      </c>
      <c r="J217" s="52">
        <v>30</v>
      </c>
      <c r="K217" s="141">
        <v>53.6</v>
      </c>
      <c r="L217" s="106"/>
      <c r="M217" s="89">
        <f t="shared" si="6"/>
        <v>0</v>
      </c>
      <c r="N217" s="49" t="str">
        <f t="shared" si="7"/>
        <v>OK</v>
      </c>
      <c r="O217" s="105"/>
      <c r="P217" s="105"/>
      <c r="Q217" s="108"/>
      <c r="R217" s="105"/>
      <c r="S217" s="108"/>
      <c r="T217" s="108"/>
      <c r="U217" s="108"/>
      <c r="V217" s="108"/>
      <c r="W217" s="108"/>
      <c r="X217" s="108"/>
      <c r="Y217" s="108"/>
      <c r="Z217" s="109"/>
      <c r="AA217" s="108"/>
      <c r="AB217" s="108"/>
      <c r="AC217" s="108"/>
      <c r="AD217" s="108"/>
      <c r="AE217" s="108"/>
      <c r="AF217" s="108"/>
      <c r="AG217" s="108"/>
      <c r="AH217" s="108"/>
      <c r="AI217" s="108"/>
      <c r="AJ217" s="108"/>
      <c r="AK217" s="108"/>
    </row>
    <row r="218" spans="1:37" ht="15" customHeight="1" x14ac:dyDescent="0.25">
      <c r="A218" s="228"/>
      <c r="B218" s="230"/>
      <c r="C218" s="63">
        <v>281</v>
      </c>
      <c r="D218" s="67" t="s">
        <v>197</v>
      </c>
      <c r="E218" s="140" t="s">
        <v>235</v>
      </c>
      <c r="F218" s="140" t="s">
        <v>359</v>
      </c>
      <c r="G218" s="140" t="s">
        <v>360</v>
      </c>
      <c r="H218" s="55" t="s">
        <v>240</v>
      </c>
      <c r="I218" s="52">
        <v>20</v>
      </c>
      <c r="J218" s="52">
        <v>30</v>
      </c>
      <c r="K218" s="141">
        <v>12.99</v>
      </c>
      <c r="L218" s="106"/>
      <c r="M218" s="89">
        <f t="shared" si="6"/>
        <v>0</v>
      </c>
      <c r="N218" s="49" t="str">
        <f t="shared" si="7"/>
        <v>OK</v>
      </c>
      <c r="O218" s="105"/>
      <c r="P218" s="105"/>
      <c r="Q218" s="108"/>
      <c r="R218" s="105"/>
      <c r="S218" s="108"/>
      <c r="T218" s="108"/>
      <c r="U218" s="108"/>
      <c r="V218" s="108"/>
      <c r="W218" s="108"/>
      <c r="X218" s="108"/>
      <c r="Y218" s="108"/>
      <c r="Z218" s="109"/>
      <c r="AA218" s="108"/>
      <c r="AB218" s="108"/>
      <c r="AC218" s="108"/>
      <c r="AD218" s="108"/>
      <c r="AE218" s="108"/>
      <c r="AF218" s="108"/>
      <c r="AG218" s="108"/>
      <c r="AH218" s="108"/>
      <c r="AI218" s="108"/>
      <c r="AJ218" s="108"/>
      <c r="AK218" s="108"/>
    </row>
    <row r="219" spans="1:37" ht="15" customHeight="1" x14ac:dyDescent="0.25">
      <c r="A219" s="228"/>
      <c r="B219" s="230"/>
      <c r="C219" s="63">
        <v>282</v>
      </c>
      <c r="D219" s="64" t="s">
        <v>47</v>
      </c>
      <c r="E219" s="140" t="s">
        <v>235</v>
      </c>
      <c r="F219" s="140" t="s">
        <v>359</v>
      </c>
      <c r="G219" s="140" t="s">
        <v>360</v>
      </c>
      <c r="H219" s="55" t="s">
        <v>31</v>
      </c>
      <c r="I219" s="52">
        <v>20</v>
      </c>
      <c r="J219" s="52">
        <v>30</v>
      </c>
      <c r="K219" s="141">
        <v>12.46</v>
      </c>
      <c r="L219" s="106"/>
      <c r="M219" s="89">
        <f t="shared" si="6"/>
        <v>0</v>
      </c>
      <c r="N219" s="49" t="str">
        <f t="shared" si="7"/>
        <v>OK</v>
      </c>
      <c r="O219" s="105"/>
      <c r="P219" s="105"/>
      <c r="Q219" s="108"/>
      <c r="R219" s="105"/>
      <c r="S219" s="108"/>
      <c r="T219" s="108"/>
      <c r="U219" s="108"/>
      <c r="V219" s="108"/>
      <c r="W219" s="108"/>
      <c r="X219" s="108"/>
      <c r="Y219" s="108"/>
      <c r="Z219" s="109"/>
      <c r="AA219" s="108"/>
      <c r="AB219" s="108"/>
      <c r="AC219" s="108"/>
      <c r="AD219" s="108"/>
      <c r="AE219" s="108"/>
      <c r="AF219" s="108"/>
      <c r="AG219" s="108"/>
      <c r="AH219" s="108"/>
      <c r="AI219" s="108"/>
      <c r="AJ219" s="108"/>
      <c r="AK219" s="108"/>
    </row>
    <row r="220" spans="1:37" ht="15" customHeight="1" x14ac:dyDescent="0.25">
      <c r="A220" s="228"/>
      <c r="B220" s="230"/>
      <c r="C220" s="63">
        <v>283</v>
      </c>
      <c r="D220" s="64" t="s">
        <v>198</v>
      </c>
      <c r="E220" s="140" t="s">
        <v>235</v>
      </c>
      <c r="F220" s="140" t="s">
        <v>359</v>
      </c>
      <c r="G220" s="140" t="s">
        <v>360</v>
      </c>
      <c r="H220" s="55" t="s">
        <v>243</v>
      </c>
      <c r="I220" s="52">
        <v>20</v>
      </c>
      <c r="J220" s="52">
        <v>30</v>
      </c>
      <c r="K220" s="141">
        <v>13.14</v>
      </c>
      <c r="L220" s="106"/>
      <c r="M220" s="89">
        <f t="shared" si="6"/>
        <v>0</v>
      </c>
      <c r="N220" s="49" t="str">
        <f t="shared" si="7"/>
        <v>OK</v>
      </c>
      <c r="O220" s="105"/>
      <c r="P220" s="105"/>
      <c r="Q220" s="108"/>
      <c r="R220" s="105"/>
      <c r="S220" s="108"/>
      <c r="T220" s="108"/>
      <c r="U220" s="108"/>
      <c r="V220" s="108"/>
      <c r="W220" s="108"/>
      <c r="X220" s="108"/>
      <c r="Y220" s="108"/>
      <c r="Z220" s="109"/>
      <c r="AA220" s="108"/>
      <c r="AB220" s="108"/>
      <c r="AC220" s="108"/>
      <c r="AD220" s="108"/>
      <c r="AE220" s="108"/>
      <c r="AF220" s="108"/>
      <c r="AG220" s="108"/>
      <c r="AH220" s="108"/>
      <c r="AI220" s="108"/>
      <c r="AJ220" s="108"/>
      <c r="AK220" s="108"/>
    </row>
    <row r="221" spans="1:37" ht="15" customHeight="1" x14ac:dyDescent="0.25">
      <c r="A221" s="228"/>
      <c r="B221" s="230"/>
      <c r="C221" s="58">
        <v>284</v>
      </c>
      <c r="D221" s="64" t="s">
        <v>199</v>
      </c>
      <c r="E221" s="140" t="s">
        <v>235</v>
      </c>
      <c r="F221" s="140" t="s">
        <v>359</v>
      </c>
      <c r="G221" s="140" t="s">
        <v>360</v>
      </c>
      <c r="H221" s="55" t="s">
        <v>240</v>
      </c>
      <c r="I221" s="52">
        <v>20</v>
      </c>
      <c r="J221" s="52">
        <v>30</v>
      </c>
      <c r="K221" s="141">
        <v>13.95</v>
      </c>
      <c r="L221" s="106">
        <v>100</v>
      </c>
      <c r="M221" s="89">
        <f t="shared" si="6"/>
        <v>100</v>
      </c>
      <c r="N221" s="49" t="str">
        <f t="shared" si="7"/>
        <v>OK</v>
      </c>
      <c r="O221" s="105"/>
      <c r="P221" s="105"/>
      <c r="Q221" s="108"/>
      <c r="R221" s="105"/>
      <c r="S221" s="108"/>
      <c r="T221" s="108"/>
      <c r="U221" s="108"/>
      <c r="V221" s="108"/>
      <c r="W221" s="108"/>
      <c r="X221" s="108"/>
      <c r="Y221" s="108"/>
      <c r="Z221" s="109"/>
      <c r="AA221" s="108"/>
      <c r="AB221" s="108"/>
      <c r="AC221" s="108"/>
      <c r="AD221" s="108"/>
      <c r="AE221" s="108"/>
      <c r="AF221" s="108"/>
      <c r="AG221" s="108"/>
      <c r="AH221" s="108"/>
      <c r="AI221" s="108"/>
      <c r="AJ221" s="108"/>
      <c r="AK221" s="108"/>
    </row>
    <row r="222" spans="1:37" ht="15" customHeight="1" x14ac:dyDescent="0.25">
      <c r="A222" s="228"/>
      <c r="B222" s="230"/>
      <c r="C222" s="63">
        <v>285</v>
      </c>
      <c r="D222" s="64" t="s">
        <v>200</v>
      </c>
      <c r="E222" s="52" t="s">
        <v>238</v>
      </c>
      <c r="F222" s="52" t="s">
        <v>359</v>
      </c>
      <c r="G222" s="140" t="s">
        <v>360</v>
      </c>
      <c r="H222" s="52" t="s">
        <v>243</v>
      </c>
      <c r="I222" s="52">
        <v>20</v>
      </c>
      <c r="J222" s="52">
        <v>30</v>
      </c>
      <c r="K222" s="141">
        <v>60.29</v>
      </c>
      <c r="L222" s="106"/>
      <c r="M222" s="89">
        <f t="shared" si="6"/>
        <v>0</v>
      </c>
      <c r="N222" s="49" t="str">
        <f t="shared" si="7"/>
        <v>OK</v>
      </c>
      <c r="O222" s="105"/>
      <c r="P222" s="105"/>
      <c r="Q222" s="108"/>
      <c r="R222" s="105"/>
      <c r="S222" s="108"/>
      <c r="T222" s="108"/>
      <c r="U222" s="108"/>
      <c r="V222" s="108"/>
      <c r="W222" s="108"/>
      <c r="X222" s="108"/>
      <c r="Y222" s="108"/>
      <c r="Z222" s="109"/>
      <c r="AA222" s="108"/>
      <c r="AB222" s="108"/>
      <c r="AC222" s="108"/>
      <c r="AD222" s="108"/>
      <c r="AE222" s="108"/>
      <c r="AF222" s="108"/>
      <c r="AG222" s="108"/>
      <c r="AH222" s="108"/>
      <c r="AI222" s="108"/>
      <c r="AJ222" s="108"/>
      <c r="AK222" s="108"/>
    </row>
    <row r="223" spans="1:37" ht="15" customHeight="1" x14ac:dyDescent="0.25">
      <c r="A223" s="228"/>
      <c r="B223" s="230"/>
      <c r="C223" s="63">
        <v>286</v>
      </c>
      <c r="D223" s="64" t="s">
        <v>301</v>
      </c>
      <c r="E223" s="140" t="s">
        <v>235</v>
      </c>
      <c r="F223" s="140" t="s">
        <v>359</v>
      </c>
      <c r="G223" s="140" t="s">
        <v>536</v>
      </c>
      <c r="H223" s="55" t="s">
        <v>243</v>
      </c>
      <c r="I223" s="52">
        <v>20</v>
      </c>
      <c r="J223" s="52">
        <v>30</v>
      </c>
      <c r="K223" s="141">
        <v>4.41</v>
      </c>
      <c r="L223" s="106"/>
      <c r="M223" s="89">
        <f t="shared" si="6"/>
        <v>0</v>
      </c>
      <c r="N223" s="49" t="str">
        <f t="shared" si="7"/>
        <v>OK</v>
      </c>
      <c r="O223" s="105"/>
      <c r="P223" s="105"/>
      <c r="Q223" s="108"/>
      <c r="R223" s="105"/>
      <c r="S223" s="108"/>
      <c r="T223" s="108"/>
      <c r="U223" s="108"/>
      <c r="V223" s="108"/>
      <c r="W223" s="108"/>
      <c r="X223" s="108"/>
      <c r="Y223" s="108"/>
      <c r="Z223" s="109"/>
      <c r="AA223" s="108"/>
      <c r="AB223" s="108"/>
      <c r="AC223" s="108"/>
      <c r="AD223" s="108"/>
      <c r="AE223" s="108"/>
      <c r="AF223" s="108"/>
      <c r="AG223" s="108"/>
      <c r="AH223" s="108"/>
      <c r="AI223" s="108"/>
      <c r="AJ223" s="108"/>
      <c r="AK223" s="108"/>
    </row>
    <row r="224" spans="1:37" ht="15" customHeight="1" x14ac:dyDescent="0.25">
      <c r="A224" s="228"/>
      <c r="B224" s="230"/>
      <c r="C224" s="63">
        <v>287</v>
      </c>
      <c r="D224" s="64" t="s">
        <v>302</v>
      </c>
      <c r="E224" s="140" t="s">
        <v>235</v>
      </c>
      <c r="F224" s="140" t="s">
        <v>359</v>
      </c>
      <c r="G224" s="140" t="s">
        <v>537</v>
      </c>
      <c r="H224" s="55" t="s">
        <v>240</v>
      </c>
      <c r="I224" s="52">
        <v>20</v>
      </c>
      <c r="J224" s="52">
        <v>30</v>
      </c>
      <c r="K224" s="141">
        <v>4.37</v>
      </c>
      <c r="L224" s="106"/>
      <c r="M224" s="89">
        <f t="shared" si="6"/>
        <v>0</v>
      </c>
      <c r="N224" s="49" t="str">
        <f t="shared" si="7"/>
        <v>OK</v>
      </c>
      <c r="O224" s="105"/>
      <c r="P224" s="105"/>
      <c r="Q224" s="108"/>
      <c r="R224" s="105"/>
      <c r="S224" s="108"/>
      <c r="T224" s="108"/>
      <c r="U224" s="108"/>
      <c r="V224" s="108"/>
      <c r="W224" s="108"/>
      <c r="X224" s="108"/>
      <c r="Y224" s="108"/>
      <c r="Z224" s="109"/>
      <c r="AA224" s="108"/>
      <c r="AB224" s="108"/>
      <c r="AC224" s="108"/>
      <c r="AD224" s="108"/>
      <c r="AE224" s="108"/>
      <c r="AF224" s="108"/>
      <c r="AG224" s="108"/>
      <c r="AH224" s="108"/>
      <c r="AI224" s="108"/>
      <c r="AJ224" s="108"/>
      <c r="AK224" s="108"/>
    </row>
    <row r="225" spans="1:37" ht="15" customHeight="1" x14ac:dyDescent="0.25">
      <c r="A225" s="228"/>
      <c r="B225" s="230"/>
      <c r="C225" s="63">
        <v>288</v>
      </c>
      <c r="D225" s="64" t="s">
        <v>303</v>
      </c>
      <c r="E225" s="140" t="s">
        <v>235</v>
      </c>
      <c r="F225" s="140" t="s">
        <v>359</v>
      </c>
      <c r="G225" s="140" t="s">
        <v>516</v>
      </c>
      <c r="H225" s="55" t="s">
        <v>240</v>
      </c>
      <c r="I225" s="52">
        <v>20</v>
      </c>
      <c r="J225" s="52">
        <v>30</v>
      </c>
      <c r="K225" s="141">
        <v>4.49</v>
      </c>
      <c r="L225" s="106"/>
      <c r="M225" s="89">
        <f t="shared" si="6"/>
        <v>0</v>
      </c>
      <c r="N225" s="49" t="str">
        <f t="shared" si="7"/>
        <v>OK</v>
      </c>
      <c r="O225" s="105"/>
      <c r="P225" s="105"/>
      <c r="Q225" s="108"/>
      <c r="R225" s="105"/>
      <c r="S225" s="108"/>
      <c r="T225" s="108"/>
      <c r="U225" s="108"/>
      <c r="V225" s="108"/>
      <c r="W225" s="108"/>
      <c r="X225" s="108"/>
      <c r="Y225" s="108"/>
      <c r="Z225" s="109"/>
      <c r="AA225" s="108"/>
      <c r="AB225" s="108"/>
      <c r="AC225" s="108"/>
      <c r="AD225" s="108"/>
      <c r="AE225" s="108"/>
      <c r="AF225" s="108"/>
      <c r="AG225" s="108"/>
      <c r="AH225" s="108"/>
      <c r="AI225" s="108"/>
      <c r="AJ225" s="108"/>
      <c r="AK225" s="108"/>
    </row>
    <row r="226" spans="1:37" ht="15" customHeight="1" x14ac:dyDescent="0.25">
      <c r="A226" s="228"/>
      <c r="B226" s="230"/>
      <c r="C226" s="58">
        <v>289</v>
      </c>
      <c r="D226" s="64" t="s">
        <v>304</v>
      </c>
      <c r="E226" s="140" t="s">
        <v>235</v>
      </c>
      <c r="F226" s="140" t="s">
        <v>359</v>
      </c>
      <c r="G226" s="140" t="s">
        <v>516</v>
      </c>
      <c r="H226" s="55" t="s">
        <v>240</v>
      </c>
      <c r="I226" s="52">
        <v>20</v>
      </c>
      <c r="J226" s="52">
        <v>30</v>
      </c>
      <c r="K226" s="141">
        <v>4.66</v>
      </c>
      <c r="L226" s="106"/>
      <c r="M226" s="89">
        <f t="shared" si="6"/>
        <v>0</v>
      </c>
      <c r="N226" s="49" t="str">
        <f t="shared" si="7"/>
        <v>OK</v>
      </c>
      <c r="O226" s="105"/>
      <c r="P226" s="105"/>
      <c r="Q226" s="108"/>
      <c r="R226" s="105"/>
      <c r="S226" s="108"/>
      <c r="T226" s="108"/>
      <c r="U226" s="108"/>
      <c r="V226" s="108"/>
      <c r="W226" s="108"/>
      <c r="X226" s="108"/>
      <c r="Y226" s="108"/>
      <c r="Z226" s="109"/>
      <c r="AA226" s="108"/>
      <c r="AB226" s="108"/>
      <c r="AC226" s="108"/>
      <c r="AD226" s="108"/>
      <c r="AE226" s="108"/>
      <c r="AF226" s="108"/>
      <c r="AG226" s="108"/>
      <c r="AH226" s="108"/>
      <c r="AI226" s="108"/>
      <c r="AJ226" s="108"/>
      <c r="AK226" s="108"/>
    </row>
    <row r="227" spans="1:37" ht="15" customHeight="1" x14ac:dyDescent="0.25">
      <c r="A227" s="228"/>
      <c r="B227" s="230"/>
      <c r="C227" s="63">
        <v>290</v>
      </c>
      <c r="D227" s="64" t="s">
        <v>305</v>
      </c>
      <c r="E227" s="140" t="s">
        <v>235</v>
      </c>
      <c r="F227" s="140" t="s">
        <v>355</v>
      </c>
      <c r="G227" s="140" t="s">
        <v>518</v>
      </c>
      <c r="H227" s="140" t="s">
        <v>243</v>
      </c>
      <c r="I227" s="52">
        <v>20</v>
      </c>
      <c r="J227" s="52">
        <v>30</v>
      </c>
      <c r="K227" s="141">
        <v>320</v>
      </c>
      <c r="L227" s="106"/>
      <c r="M227" s="89">
        <f t="shared" si="6"/>
        <v>0</v>
      </c>
      <c r="N227" s="49" t="str">
        <f t="shared" si="7"/>
        <v>OK</v>
      </c>
      <c r="O227" s="105"/>
      <c r="P227" s="105"/>
      <c r="Q227" s="108"/>
      <c r="R227" s="105"/>
      <c r="S227" s="108"/>
      <c r="T227" s="108"/>
      <c r="U227" s="108"/>
      <c r="V227" s="108"/>
      <c r="W227" s="108"/>
      <c r="X227" s="108"/>
      <c r="Y227" s="108"/>
      <c r="Z227" s="109"/>
      <c r="AA227" s="108"/>
      <c r="AB227" s="108"/>
      <c r="AC227" s="108"/>
      <c r="AD227" s="108"/>
      <c r="AE227" s="108"/>
      <c r="AF227" s="108"/>
      <c r="AG227" s="108"/>
      <c r="AH227" s="108"/>
      <c r="AI227" s="108"/>
      <c r="AJ227" s="108"/>
      <c r="AK227" s="108"/>
    </row>
    <row r="228" spans="1:37" ht="15" customHeight="1" x14ac:dyDescent="0.25">
      <c r="A228" s="228"/>
      <c r="B228" s="230"/>
      <c r="C228" s="63">
        <v>291</v>
      </c>
      <c r="D228" s="64" t="s">
        <v>306</v>
      </c>
      <c r="E228" s="140" t="s">
        <v>235</v>
      </c>
      <c r="F228" s="140" t="s">
        <v>490</v>
      </c>
      <c r="G228" s="140" t="s">
        <v>538</v>
      </c>
      <c r="H228" s="140" t="s">
        <v>243</v>
      </c>
      <c r="I228" s="52">
        <v>20</v>
      </c>
      <c r="J228" s="52">
        <v>30</v>
      </c>
      <c r="K228" s="141">
        <v>129.15</v>
      </c>
      <c r="L228" s="106"/>
      <c r="M228" s="89">
        <f t="shared" si="6"/>
        <v>0</v>
      </c>
      <c r="N228" s="49" t="str">
        <f t="shared" si="7"/>
        <v>OK</v>
      </c>
      <c r="O228" s="105"/>
      <c r="P228" s="105"/>
      <c r="Q228" s="108"/>
      <c r="R228" s="105"/>
      <c r="S228" s="108"/>
      <c r="T228" s="108"/>
      <c r="U228" s="108"/>
      <c r="V228" s="108"/>
      <c r="W228" s="108"/>
      <c r="X228" s="108"/>
      <c r="Y228" s="108"/>
      <c r="Z228" s="109"/>
      <c r="AA228" s="108"/>
      <c r="AB228" s="108"/>
      <c r="AC228" s="108"/>
      <c r="AD228" s="108"/>
      <c r="AE228" s="108"/>
      <c r="AF228" s="108"/>
      <c r="AG228" s="108"/>
      <c r="AH228" s="108"/>
      <c r="AI228" s="108"/>
      <c r="AJ228" s="108"/>
      <c r="AK228" s="108"/>
    </row>
    <row r="229" spans="1:37" ht="15" customHeight="1" x14ac:dyDescent="0.25">
      <c r="A229" s="228"/>
      <c r="B229" s="230"/>
      <c r="C229" s="63">
        <v>292</v>
      </c>
      <c r="D229" s="64" t="s">
        <v>307</v>
      </c>
      <c r="E229" s="140" t="s">
        <v>235</v>
      </c>
      <c r="F229" s="140" t="s">
        <v>355</v>
      </c>
      <c r="G229" s="140" t="s">
        <v>539</v>
      </c>
      <c r="H229" s="70" t="s">
        <v>243</v>
      </c>
      <c r="I229" s="52">
        <v>20</v>
      </c>
      <c r="J229" s="52">
        <v>30</v>
      </c>
      <c r="K229" s="141">
        <v>275</v>
      </c>
      <c r="L229" s="106"/>
      <c r="M229" s="89">
        <f t="shared" si="6"/>
        <v>0</v>
      </c>
      <c r="N229" s="49" t="str">
        <f t="shared" si="7"/>
        <v>OK</v>
      </c>
      <c r="O229" s="105"/>
      <c r="P229" s="105"/>
      <c r="Q229" s="108"/>
      <c r="R229" s="105"/>
      <c r="S229" s="108"/>
      <c r="T229" s="108"/>
      <c r="U229" s="108"/>
      <c r="V229" s="108"/>
      <c r="W229" s="108"/>
      <c r="X229" s="108"/>
      <c r="Y229" s="108"/>
      <c r="Z229" s="109"/>
      <c r="AA229" s="108"/>
      <c r="AB229" s="108"/>
      <c r="AC229" s="108"/>
      <c r="AD229" s="108"/>
      <c r="AE229" s="108"/>
      <c r="AF229" s="108"/>
      <c r="AG229" s="108"/>
      <c r="AH229" s="108"/>
      <c r="AI229" s="108"/>
      <c r="AJ229" s="108"/>
      <c r="AK229" s="108"/>
    </row>
    <row r="230" spans="1:37" ht="15" customHeight="1" x14ac:dyDescent="0.25">
      <c r="A230" s="228"/>
      <c r="B230" s="230"/>
      <c r="C230" s="63">
        <v>293</v>
      </c>
      <c r="D230" s="64" t="s">
        <v>420</v>
      </c>
      <c r="E230" s="140" t="s">
        <v>235</v>
      </c>
      <c r="F230" s="140" t="s">
        <v>490</v>
      </c>
      <c r="G230" s="140" t="s">
        <v>540</v>
      </c>
      <c r="H230" s="70" t="s">
        <v>243</v>
      </c>
      <c r="I230" s="52">
        <v>20</v>
      </c>
      <c r="J230" s="52">
        <v>30</v>
      </c>
      <c r="K230" s="141">
        <v>250.08</v>
      </c>
      <c r="L230" s="106"/>
      <c r="M230" s="89">
        <f t="shared" si="6"/>
        <v>0</v>
      </c>
      <c r="N230" s="49" t="str">
        <f t="shared" si="7"/>
        <v>OK</v>
      </c>
      <c r="O230" s="105"/>
      <c r="P230" s="105"/>
      <c r="Q230" s="108"/>
      <c r="R230" s="105"/>
      <c r="S230" s="108"/>
      <c r="T230" s="108"/>
      <c r="U230" s="108"/>
      <c r="V230" s="108"/>
      <c r="W230" s="108"/>
      <c r="X230" s="108"/>
      <c r="Y230" s="108"/>
      <c r="Z230" s="109"/>
      <c r="AA230" s="108"/>
      <c r="AB230" s="108"/>
      <c r="AC230" s="108"/>
      <c r="AD230" s="108"/>
      <c r="AE230" s="108"/>
      <c r="AF230" s="108"/>
      <c r="AG230" s="108"/>
      <c r="AH230" s="108"/>
      <c r="AI230" s="108"/>
      <c r="AJ230" s="108"/>
      <c r="AK230" s="108"/>
    </row>
    <row r="231" spans="1:37" ht="15" customHeight="1" x14ac:dyDescent="0.25">
      <c r="A231" s="228"/>
      <c r="B231" s="230"/>
      <c r="C231" s="58">
        <v>294</v>
      </c>
      <c r="D231" s="64" t="s">
        <v>308</v>
      </c>
      <c r="E231" s="140" t="s">
        <v>235</v>
      </c>
      <c r="F231" s="140" t="s">
        <v>362</v>
      </c>
      <c r="G231" s="140" t="s">
        <v>365</v>
      </c>
      <c r="H231" s="52" t="s">
        <v>243</v>
      </c>
      <c r="I231" s="52">
        <v>20</v>
      </c>
      <c r="J231" s="52">
        <v>30</v>
      </c>
      <c r="K231" s="141">
        <v>92.49</v>
      </c>
      <c r="L231" s="106"/>
      <c r="M231" s="89">
        <f t="shared" si="6"/>
        <v>0</v>
      </c>
      <c r="N231" s="49" t="str">
        <f t="shared" si="7"/>
        <v>OK</v>
      </c>
      <c r="O231" s="105"/>
      <c r="P231" s="105"/>
      <c r="Q231" s="108"/>
      <c r="R231" s="105"/>
      <c r="S231" s="108"/>
      <c r="T231" s="108"/>
      <c r="U231" s="108"/>
      <c r="V231" s="108"/>
      <c r="W231" s="108"/>
      <c r="X231" s="108"/>
      <c r="Y231" s="108"/>
      <c r="Z231" s="109"/>
      <c r="AA231" s="108"/>
      <c r="AB231" s="108"/>
      <c r="AC231" s="108"/>
      <c r="AD231" s="108"/>
      <c r="AE231" s="108"/>
      <c r="AF231" s="108"/>
      <c r="AG231" s="108"/>
      <c r="AH231" s="108"/>
      <c r="AI231" s="108"/>
      <c r="AJ231" s="108"/>
      <c r="AK231" s="108"/>
    </row>
    <row r="232" spans="1:37" ht="15" customHeight="1" x14ac:dyDescent="0.25">
      <c r="A232" s="228"/>
      <c r="B232" s="230"/>
      <c r="C232" s="63">
        <v>295</v>
      </c>
      <c r="D232" s="64" t="s">
        <v>309</v>
      </c>
      <c r="E232" s="140" t="s">
        <v>235</v>
      </c>
      <c r="F232" s="140" t="s">
        <v>362</v>
      </c>
      <c r="G232" s="140" t="s">
        <v>365</v>
      </c>
      <c r="H232" s="140" t="s">
        <v>243</v>
      </c>
      <c r="I232" s="52">
        <v>20</v>
      </c>
      <c r="J232" s="52">
        <v>30</v>
      </c>
      <c r="K232" s="141">
        <v>383.03</v>
      </c>
      <c r="L232" s="106"/>
      <c r="M232" s="89">
        <f t="shared" si="6"/>
        <v>0</v>
      </c>
      <c r="N232" s="49" t="str">
        <f t="shared" si="7"/>
        <v>OK</v>
      </c>
      <c r="O232" s="105"/>
      <c r="P232" s="105"/>
      <c r="Q232" s="108"/>
      <c r="R232" s="105"/>
      <c r="S232" s="108"/>
      <c r="T232" s="108"/>
      <c r="U232" s="108"/>
      <c r="V232" s="108"/>
      <c r="W232" s="108"/>
      <c r="X232" s="108"/>
      <c r="Y232" s="108"/>
      <c r="Z232" s="109"/>
      <c r="AA232" s="108"/>
      <c r="AB232" s="108"/>
      <c r="AC232" s="108"/>
      <c r="AD232" s="108"/>
      <c r="AE232" s="108"/>
      <c r="AF232" s="108"/>
      <c r="AG232" s="108"/>
      <c r="AH232" s="108"/>
      <c r="AI232" s="108"/>
      <c r="AJ232" s="108"/>
      <c r="AK232" s="108"/>
    </row>
    <row r="233" spans="1:37" ht="15" customHeight="1" x14ac:dyDescent="0.25">
      <c r="A233" s="228"/>
      <c r="B233" s="230"/>
      <c r="C233" s="63">
        <v>296</v>
      </c>
      <c r="D233" s="67" t="s">
        <v>310</v>
      </c>
      <c r="E233" s="52" t="s">
        <v>235</v>
      </c>
      <c r="F233" s="52" t="s">
        <v>362</v>
      </c>
      <c r="G233" s="140" t="s">
        <v>365</v>
      </c>
      <c r="H233" s="52" t="s">
        <v>243</v>
      </c>
      <c r="I233" s="52">
        <v>20</v>
      </c>
      <c r="J233" s="52">
        <v>30</v>
      </c>
      <c r="K233" s="141">
        <v>237.7</v>
      </c>
      <c r="L233" s="106"/>
      <c r="M233" s="89">
        <f t="shared" si="6"/>
        <v>0</v>
      </c>
      <c r="N233" s="49" t="str">
        <f t="shared" si="7"/>
        <v>OK</v>
      </c>
      <c r="O233" s="105"/>
      <c r="P233" s="105"/>
      <c r="Q233" s="108"/>
      <c r="R233" s="105"/>
      <c r="S233" s="108"/>
      <c r="T233" s="108"/>
      <c r="U233" s="108"/>
      <c r="V233" s="108"/>
      <c r="W233" s="108"/>
      <c r="X233" s="108"/>
      <c r="Y233" s="108"/>
      <c r="Z233" s="109"/>
      <c r="AA233" s="108"/>
      <c r="AB233" s="108"/>
      <c r="AC233" s="108"/>
      <c r="AD233" s="108"/>
      <c r="AE233" s="108"/>
      <c r="AF233" s="108"/>
      <c r="AG233" s="108"/>
      <c r="AH233" s="108"/>
      <c r="AI233" s="108"/>
      <c r="AJ233" s="108"/>
      <c r="AK233" s="108"/>
    </row>
    <row r="234" spans="1:37" ht="15" customHeight="1" x14ac:dyDescent="0.25">
      <c r="A234" s="228"/>
      <c r="B234" s="230"/>
      <c r="C234" s="63">
        <v>297</v>
      </c>
      <c r="D234" s="67" t="s">
        <v>311</v>
      </c>
      <c r="E234" s="140" t="s">
        <v>235</v>
      </c>
      <c r="F234" s="140" t="s">
        <v>362</v>
      </c>
      <c r="G234" s="140" t="s">
        <v>365</v>
      </c>
      <c r="H234" s="52" t="s">
        <v>243</v>
      </c>
      <c r="I234" s="52">
        <v>20</v>
      </c>
      <c r="J234" s="52">
        <v>30</v>
      </c>
      <c r="K234" s="141">
        <v>87.45</v>
      </c>
      <c r="L234" s="106"/>
      <c r="M234" s="89">
        <f t="shared" si="6"/>
        <v>0</v>
      </c>
      <c r="N234" s="49" t="str">
        <f t="shared" si="7"/>
        <v>OK</v>
      </c>
      <c r="O234" s="105"/>
      <c r="P234" s="105"/>
      <c r="Q234" s="108"/>
      <c r="R234" s="105"/>
      <c r="S234" s="108"/>
      <c r="T234" s="108"/>
      <c r="U234" s="108"/>
      <c r="V234" s="108"/>
      <c r="W234" s="108"/>
      <c r="X234" s="108"/>
      <c r="Y234" s="108"/>
      <c r="Z234" s="109"/>
      <c r="AA234" s="108"/>
      <c r="AB234" s="108"/>
      <c r="AC234" s="108"/>
      <c r="AD234" s="108"/>
      <c r="AE234" s="108"/>
      <c r="AF234" s="108"/>
      <c r="AG234" s="108"/>
      <c r="AH234" s="108"/>
      <c r="AI234" s="108"/>
      <c r="AJ234" s="108"/>
      <c r="AK234" s="108"/>
    </row>
    <row r="235" spans="1:37" ht="15" customHeight="1" x14ac:dyDescent="0.25">
      <c r="A235" s="228"/>
      <c r="B235" s="230"/>
      <c r="C235" s="63">
        <v>298</v>
      </c>
      <c r="D235" s="67" t="s">
        <v>312</v>
      </c>
      <c r="E235" s="52" t="s">
        <v>235</v>
      </c>
      <c r="F235" s="52" t="s">
        <v>362</v>
      </c>
      <c r="G235" s="140" t="s">
        <v>513</v>
      </c>
      <c r="H235" s="52" t="s">
        <v>243</v>
      </c>
      <c r="I235" s="52">
        <v>20</v>
      </c>
      <c r="J235" s="52">
        <v>30</v>
      </c>
      <c r="K235" s="141">
        <v>42.65</v>
      </c>
      <c r="L235" s="106"/>
      <c r="M235" s="89">
        <f t="shared" si="6"/>
        <v>0</v>
      </c>
      <c r="N235" s="49" t="str">
        <f t="shared" si="7"/>
        <v>OK</v>
      </c>
      <c r="O235" s="105"/>
      <c r="P235" s="105"/>
      <c r="Q235" s="108"/>
      <c r="R235" s="105"/>
      <c r="S235" s="108"/>
      <c r="T235" s="108"/>
      <c r="U235" s="108"/>
      <c r="V235" s="108"/>
      <c r="W235" s="108"/>
      <c r="X235" s="108"/>
      <c r="Y235" s="108"/>
      <c r="Z235" s="109"/>
      <c r="AA235" s="108"/>
      <c r="AB235" s="108"/>
      <c r="AC235" s="108"/>
      <c r="AD235" s="108"/>
      <c r="AE235" s="108"/>
      <c r="AF235" s="108"/>
      <c r="AG235" s="108"/>
      <c r="AH235" s="108"/>
      <c r="AI235" s="108"/>
      <c r="AJ235" s="108"/>
      <c r="AK235" s="108"/>
    </row>
    <row r="236" spans="1:37" ht="15" customHeight="1" x14ac:dyDescent="0.25">
      <c r="A236" s="228"/>
      <c r="B236" s="230"/>
      <c r="C236" s="58">
        <v>299</v>
      </c>
      <c r="D236" s="67" t="s">
        <v>313</v>
      </c>
      <c r="E236" s="70" t="s">
        <v>235</v>
      </c>
      <c r="F236" s="70" t="s">
        <v>371</v>
      </c>
      <c r="G236" s="140" t="s">
        <v>353</v>
      </c>
      <c r="H236" s="70" t="s">
        <v>243</v>
      </c>
      <c r="I236" s="52">
        <v>20</v>
      </c>
      <c r="J236" s="52">
        <v>30</v>
      </c>
      <c r="K236" s="141">
        <v>4.45</v>
      </c>
      <c r="L236" s="106"/>
      <c r="M236" s="89">
        <f t="shared" si="6"/>
        <v>0</v>
      </c>
      <c r="N236" s="49" t="str">
        <f t="shared" si="7"/>
        <v>OK</v>
      </c>
      <c r="O236" s="105"/>
      <c r="P236" s="105"/>
      <c r="Q236" s="108"/>
      <c r="R236" s="105"/>
      <c r="S236" s="108"/>
      <c r="T236" s="108"/>
      <c r="U236" s="108"/>
      <c r="V236" s="108"/>
      <c r="W236" s="108"/>
      <c r="X236" s="108"/>
      <c r="Y236" s="108"/>
      <c r="Z236" s="109"/>
      <c r="AA236" s="108"/>
      <c r="AB236" s="108"/>
      <c r="AC236" s="108"/>
      <c r="AD236" s="108"/>
      <c r="AE236" s="108"/>
      <c r="AF236" s="108"/>
      <c r="AG236" s="108"/>
      <c r="AH236" s="108"/>
      <c r="AI236" s="108"/>
      <c r="AJ236" s="108"/>
      <c r="AK236" s="108"/>
    </row>
    <row r="237" spans="1:37" ht="15" customHeight="1" x14ac:dyDescent="0.25">
      <c r="A237" s="228"/>
      <c r="B237" s="230"/>
      <c r="C237" s="63">
        <v>300</v>
      </c>
      <c r="D237" s="67" t="s">
        <v>314</v>
      </c>
      <c r="E237" s="52" t="s">
        <v>235</v>
      </c>
      <c r="F237" s="52" t="s">
        <v>372</v>
      </c>
      <c r="G237" s="140" t="s">
        <v>541</v>
      </c>
      <c r="H237" s="52" t="s">
        <v>243</v>
      </c>
      <c r="I237" s="52">
        <v>20</v>
      </c>
      <c r="J237" s="52">
        <v>30</v>
      </c>
      <c r="K237" s="141">
        <v>188.08</v>
      </c>
      <c r="L237" s="106"/>
      <c r="M237" s="89">
        <f t="shared" si="6"/>
        <v>0</v>
      </c>
      <c r="N237" s="49" t="str">
        <f t="shared" si="7"/>
        <v>OK</v>
      </c>
      <c r="O237" s="105"/>
      <c r="P237" s="105"/>
      <c r="Q237" s="108"/>
      <c r="R237" s="105"/>
      <c r="S237" s="108"/>
      <c r="T237" s="108"/>
      <c r="U237" s="108"/>
      <c r="V237" s="108"/>
      <c r="W237" s="108"/>
      <c r="X237" s="108"/>
      <c r="Y237" s="108"/>
      <c r="Z237" s="109"/>
      <c r="AA237" s="108"/>
      <c r="AB237" s="108"/>
      <c r="AC237" s="108"/>
      <c r="AD237" s="108"/>
      <c r="AE237" s="108"/>
      <c r="AF237" s="108"/>
      <c r="AG237" s="108"/>
      <c r="AH237" s="108"/>
      <c r="AI237" s="108"/>
      <c r="AJ237" s="108"/>
      <c r="AK237" s="108"/>
    </row>
    <row r="238" spans="1:37" ht="15" customHeight="1" x14ac:dyDescent="0.25">
      <c r="A238" s="228"/>
      <c r="B238" s="230"/>
      <c r="C238" s="63">
        <v>301</v>
      </c>
      <c r="D238" s="64" t="s">
        <v>315</v>
      </c>
      <c r="E238" s="52" t="s">
        <v>235</v>
      </c>
      <c r="F238" s="52" t="s">
        <v>368</v>
      </c>
      <c r="G238" s="140" t="s">
        <v>373</v>
      </c>
      <c r="H238" s="52" t="s">
        <v>243</v>
      </c>
      <c r="I238" s="52">
        <v>20</v>
      </c>
      <c r="J238" s="52">
        <v>30</v>
      </c>
      <c r="K238" s="141">
        <v>508.43</v>
      </c>
      <c r="L238" s="106"/>
      <c r="M238" s="89">
        <f t="shared" si="6"/>
        <v>0</v>
      </c>
      <c r="N238" s="49" t="str">
        <f t="shared" si="7"/>
        <v>OK</v>
      </c>
      <c r="O238" s="105"/>
      <c r="P238" s="105"/>
      <c r="Q238" s="108"/>
      <c r="R238" s="105"/>
      <c r="S238" s="108"/>
      <c r="T238" s="108"/>
      <c r="U238" s="108"/>
      <c r="V238" s="108"/>
      <c r="W238" s="108"/>
      <c r="X238" s="108"/>
      <c r="Y238" s="108"/>
      <c r="Z238" s="109"/>
      <c r="AA238" s="108"/>
      <c r="AB238" s="108"/>
      <c r="AC238" s="108"/>
      <c r="AD238" s="108"/>
      <c r="AE238" s="108"/>
      <c r="AF238" s="108"/>
      <c r="AG238" s="108"/>
      <c r="AH238" s="108"/>
      <c r="AI238" s="108"/>
      <c r="AJ238" s="108"/>
      <c r="AK238" s="108"/>
    </row>
    <row r="239" spans="1:37" ht="15" customHeight="1" x14ac:dyDescent="0.25">
      <c r="A239" s="228"/>
      <c r="B239" s="230"/>
      <c r="C239" s="63">
        <v>302</v>
      </c>
      <c r="D239" s="67" t="s">
        <v>316</v>
      </c>
      <c r="E239" s="52" t="s">
        <v>235</v>
      </c>
      <c r="F239" s="52" t="s">
        <v>368</v>
      </c>
      <c r="G239" s="140" t="s">
        <v>373</v>
      </c>
      <c r="H239" s="52" t="s">
        <v>240</v>
      </c>
      <c r="I239" s="52">
        <v>20</v>
      </c>
      <c r="J239" s="52">
        <v>30</v>
      </c>
      <c r="K239" s="141">
        <v>1152.8599999999999</v>
      </c>
      <c r="L239" s="106"/>
      <c r="M239" s="89">
        <f t="shared" si="6"/>
        <v>0</v>
      </c>
      <c r="N239" s="49" t="str">
        <f t="shared" si="7"/>
        <v>OK</v>
      </c>
      <c r="O239" s="105"/>
      <c r="P239" s="105"/>
      <c r="Q239" s="108"/>
      <c r="R239" s="105"/>
      <c r="S239" s="108"/>
      <c r="T239" s="108"/>
      <c r="U239" s="108"/>
      <c r="V239" s="108"/>
      <c r="W239" s="108"/>
      <c r="X239" s="108"/>
      <c r="Y239" s="108"/>
      <c r="Z239" s="109"/>
      <c r="AA239" s="108"/>
      <c r="AB239" s="108"/>
      <c r="AC239" s="108"/>
      <c r="AD239" s="108"/>
      <c r="AE239" s="108"/>
      <c r="AF239" s="108"/>
      <c r="AG239" s="108"/>
      <c r="AH239" s="108"/>
      <c r="AI239" s="108"/>
      <c r="AJ239" s="108"/>
      <c r="AK239" s="108"/>
    </row>
    <row r="240" spans="1:37" ht="15" customHeight="1" x14ac:dyDescent="0.25">
      <c r="A240" s="228"/>
      <c r="B240" s="230"/>
      <c r="C240" s="63">
        <v>303</v>
      </c>
      <c r="D240" s="64" t="s">
        <v>317</v>
      </c>
      <c r="E240" s="52" t="s">
        <v>235</v>
      </c>
      <c r="F240" s="52" t="s">
        <v>490</v>
      </c>
      <c r="G240" s="140" t="s">
        <v>542</v>
      </c>
      <c r="H240" s="52" t="s">
        <v>240</v>
      </c>
      <c r="I240" s="52">
        <v>20</v>
      </c>
      <c r="J240" s="52">
        <v>30</v>
      </c>
      <c r="K240" s="141">
        <v>289.32</v>
      </c>
      <c r="L240" s="106"/>
      <c r="M240" s="89">
        <f t="shared" si="6"/>
        <v>0</v>
      </c>
      <c r="N240" s="49" t="str">
        <f t="shared" si="7"/>
        <v>OK</v>
      </c>
      <c r="O240" s="105"/>
      <c r="P240" s="105"/>
      <c r="Q240" s="108"/>
      <c r="R240" s="105"/>
      <c r="S240" s="108"/>
      <c r="T240" s="108"/>
      <c r="U240" s="108"/>
      <c r="V240" s="108"/>
      <c r="W240" s="108"/>
      <c r="X240" s="108"/>
      <c r="Y240" s="108"/>
      <c r="Z240" s="109"/>
      <c r="AA240" s="108"/>
      <c r="AB240" s="108"/>
      <c r="AC240" s="108"/>
      <c r="AD240" s="108"/>
      <c r="AE240" s="108"/>
      <c r="AF240" s="108"/>
      <c r="AG240" s="108"/>
      <c r="AH240" s="108"/>
      <c r="AI240" s="108"/>
      <c r="AJ240" s="108"/>
      <c r="AK240" s="108"/>
    </row>
    <row r="241" spans="1:37" ht="15" customHeight="1" x14ac:dyDescent="0.25">
      <c r="A241" s="228"/>
      <c r="B241" s="230"/>
      <c r="C241" s="58">
        <v>304</v>
      </c>
      <c r="D241" s="64" t="s">
        <v>318</v>
      </c>
      <c r="E241" s="52" t="s">
        <v>235</v>
      </c>
      <c r="F241" s="52" t="s">
        <v>355</v>
      </c>
      <c r="G241" s="140" t="s">
        <v>518</v>
      </c>
      <c r="H241" s="52" t="s">
        <v>30</v>
      </c>
      <c r="I241" s="52">
        <v>20</v>
      </c>
      <c r="J241" s="52">
        <v>30</v>
      </c>
      <c r="K241" s="141">
        <v>140.5</v>
      </c>
      <c r="L241" s="106"/>
      <c r="M241" s="89">
        <f t="shared" si="6"/>
        <v>0</v>
      </c>
      <c r="N241" s="49" t="str">
        <f t="shared" si="7"/>
        <v>OK</v>
      </c>
      <c r="O241" s="105"/>
      <c r="P241" s="105"/>
      <c r="Q241" s="108"/>
      <c r="R241" s="105"/>
      <c r="S241" s="108"/>
      <c r="T241" s="108"/>
      <c r="U241" s="108"/>
      <c r="V241" s="108"/>
      <c r="W241" s="108"/>
      <c r="X241" s="108"/>
      <c r="Y241" s="108"/>
      <c r="Z241" s="109"/>
      <c r="AA241" s="108"/>
      <c r="AB241" s="108"/>
      <c r="AC241" s="108"/>
      <c r="AD241" s="108"/>
      <c r="AE241" s="108"/>
      <c r="AF241" s="108"/>
      <c r="AG241" s="108"/>
      <c r="AH241" s="108"/>
      <c r="AI241" s="108"/>
      <c r="AJ241" s="108"/>
      <c r="AK241" s="108"/>
    </row>
    <row r="242" spans="1:37" ht="15" customHeight="1" x14ac:dyDescent="0.25">
      <c r="A242" s="228"/>
      <c r="B242" s="230"/>
      <c r="C242" s="63">
        <v>305</v>
      </c>
      <c r="D242" s="64" t="s">
        <v>319</v>
      </c>
      <c r="E242" s="52" t="s">
        <v>235</v>
      </c>
      <c r="F242" s="52" t="s">
        <v>355</v>
      </c>
      <c r="G242" s="140" t="s">
        <v>543</v>
      </c>
      <c r="H242" s="52" t="s">
        <v>240</v>
      </c>
      <c r="I242" s="52">
        <v>20</v>
      </c>
      <c r="J242" s="52">
        <v>30</v>
      </c>
      <c r="K242" s="141">
        <v>42.73</v>
      </c>
      <c r="L242" s="106">
        <v>8</v>
      </c>
      <c r="M242" s="89">
        <f t="shared" si="6"/>
        <v>8</v>
      </c>
      <c r="N242" s="49" t="str">
        <f t="shared" si="7"/>
        <v>OK</v>
      </c>
      <c r="O242" s="105"/>
      <c r="P242" s="105"/>
      <c r="Q242" s="108"/>
      <c r="R242" s="105"/>
      <c r="S242" s="108"/>
      <c r="T242" s="108"/>
      <c r="U242" s="108"/>
      <c r="V242" s="108"/>
      <c r="W242" s="108"/>
      <c r="X242" s="108"/>
      <c r="Y242" s="108"/>
      <c r="Z242" s="109"/>
      <c r="AA242" s="108"/>
      <c r="AB242" s="108"/>
      <c r="AC242" s="108"/>
      <c r="AD242" s="108"/>
      <c r="AE242" s="108"/>
      <c r="AF242" s="108"/>
      <c r="AG242" s="108"/>
      <c r="AH242" s="108"/>
      <c r="AI242" s="108"/>
      <c r="AJ242" s="108"/>
      <c r="AK242" s="108"/>
    </row>
    <row r="243" spans="1:37" ht="15" customHeight="1" x14ac:dyDescent="0.25">
      <c r="A243" s="228"/>
      <c r="B243" s="230"/>
      <c r="C243" s="63">
        <v>306</v>
      </c>
      <c r="D243" s="64" t="s">
        <v>320</v>
      </c>
      <c r="E243" s="52" t="s">
        <v>235</v>
      </c>
      <c r="F243" s="52" t="s">
        <v>355</v>
      </c>
      <c r="G243" s="140" t="s">
        <v>517</v>
      </c>
      <c r="H243" s="52" t="s">
        <v>240</v>
      </c>
      <c r="I243" s="52">
        <v>20</v>
      </c>
      <c r="J243" s="52">
        <v>30</v>
      </c>
      <c r="K243" s="141">
        <v>103.68</v>
      </c>
      <c r="L243" s="106"/>
      <c r="M243" s="89">
        <f t="shared" si="6"/>
        <v>0</v>
      </c>
      <c r="N243" s="49" t="str">
        <f t="shared" si="7"/>
        <v>OK</v>
      </c>
      <c r="O243" s="105"/>
      <c r="P243" s="105"/>
      <c r="Q243" s="108"/>
      <c r="R243" s="105"/>
      <c r="S243" s="108"/>
      <c r="T243" s="108"/>
      <c r="U243" s="108"/>
      <c r="V243" s="108"/>
      <c r="W243" s="108"/>
      <c r="X243" s="108"/>
      <c r="Y243" s="108"/>
      <c r="Z243" s="109"/>
      <c r="AA243" s="108"/>
      <c r="AB243" s="108"/>
      <c r="AC243" s="108"/>
      <c r="AD243" s="108"/>
      <c r="AE243" s="108"/>
      <c r="AF243" s="108"/>
      <c r="AG243" s="108"/>
      <c r="AH243" s="108"/>
      <c r="AI243" s="108"/>
      <c r="AJ243" s="108"/>
      <c r="AK243" s="108"/>
    </row>
    <row r="244" spans="1:37" ht="15" customHeight="1" x14ac:dyDescent="0.25">
      <c r="A244" s="228"/>
      <c r="B244" s="230"/>
      <c r="C244" s="63">
        <v>307</v>
      </c>
      <c r="D244" s="64" t="s">
        <v>321</v>
      </c>
      <c r="E244" s="140" t="s">
        <v>235</v>
      </c>
      <c r="F244" s="140" t="s">
        <v>490</v>
      </c>
      <c r="G244" s="140" t="s">
        <v>517</v>
      </c>
      <c r="H244" s="52" t="s">
        <v>240</v>
      </c>
      <c r="I244" s="52">
        <v>20</v>
      </c>
      <c r="J244" s="52">
        <v>30</v>
      </c>
      <c r="K244" s="141">
        <v>98.98</v>
      </c>
      <c r="L244" s="106"/>
      <c r="M244" s="89">
        <f t="shared" si="6"/>
        <v>0</v>
      </c>
      <c r="N244" s="49" t="str">
        <f t="shared" si="7"/>
        <v>OK</v>
      </c>
      <c r="O244" s="105"/>
      <c r="P244" s="105"/>
      <c r="Q244" s="108"/>
      <c r="R244" s="105"/>
      <c r="S244" s="108"/>
      <c r="T244" s="108"/>
      <c r="U244" s="108"/>
      <c r="V244" s="108"/>
      <c r="W244" s="108"/>
      <c r="X244" s="108"/>
      <c r="Y244" s="108"/>
      <c r="Z244" s="109"/>
      <c r="AA244" s="108"/>
      <c r="AB244" s="108"/>
      <c r="AC244" s="108"/>
      <c r="AD244" s="108"/>
      <c r="AE244" s="108"/>
      <c r="AF244" s="108"/>
      <c r="AG244" s="108"/>
      <c r="AH244" s="108"/>
      <c r="AI244" s="108"/>
      <c r="AJ244" s="108"/>
      <c r="AK244" s="108"/>
    </row>
    <row r="245" spans="1:37" ht="15" customHeight="1" x14ac:dyDescent="0.25">
      <c r="A245" s="228"/>
      <c r="B245" s="230"/>
      <c r="C245" s="63">
        <v>308</v>
      </c>
      <c r="D245" s="67" t="s">
        <v>322</v>
      </c>
      <c r="E245" s="140" t="s">
        <v>235</v>
      </c>
      <c r="F245" s="140" t="s">
        <v>490</v>
      </c>
      <c r="G245" s="140" t="s">
        <v>517</v>
      </c>
      <c r="H245" s="52" t="s">
        <v>240</v>
      </c>
      <c r="I245" s="52">
        <v>20</v>
      </c>
      <c r="J245" s="52">
        <v>30</v>
      </c>
      <c r="K245" s="141">
        <v>103.68</v>
      </c>
      <c r="L245" s="106"/>
      <c r="M245" s="89">
        <f t="shared" si="6"/>
        <v>0</v>
      </c>
      <c r="N245" s="49" t="str">
        <f t="shared" si="7"/>
        <v>OK</v>
      </c>
      <c r="O245" s="105"/>
      <c r="P245" s="105"/>
      <c r="Q245" s="108"/>
      <c r="R245" s="105"/>
      <c r="S245" s="108"/>
      <c r="T245" s="108"/>
      <c r="U245" s="108"/>
      <c r="V245" s="108"/>
      <c r="W245" s="108"/>
      <c r="X245" s="108"/>
      <c r="Y245" s="108"/>
      <c r="Z245" s="109"/>
      <c r="AA245" s="108"/>
      <c r="AB245" s="108"/>
      <c r="AC245" s="108"/>
      <c r="AD245" s="108"/>
      <c r="AE245" s="108"/>
      <c r="AF245" s="108"/>
      <c r="AG245" s="108"/>
      <c r="AH245" s="108"/>
      <c r="AI245" s="108"/>
      <c r="AJ245" s="108"/>
      <c r="AK245" s="108"/>
    </row>
    <row r="246" spans="1:37" ht="15" customHeight="1" x14ac:dyDescent="0.25">
      <c r="A246" s="229"/>
      <c r="B246" s="230"/>
      <c r="C246" s="58">
        <v>309</v>
      </c>
      <c r="D246" s="38" t="s">
        <v>201</v>
      </c>
      <c r="E246" s="140" t="s">
        <v>235</v>
      </c>
      <c r="F246" s="140" t="s">
        <v>374</v>
      </c>
      <c r="G246" s="140" t="s">
        <v>373</v>
      </c>
      <c r="H246" s="140" t="s">
        <v>243</v>
      </c>
      <c r="I246" s="52">
        <v>20</v>
      </c>
      <c r="J246" s="52">
        <v>30</v>
      </c>
      <c r="K246" s="141">
        <v>21</v>
      </c>
      <c r="L246" s="106"/>
      <c r="M246" s="89">
        <f t="shared" si="6"/>
        <v>0</v>
      </c>
      <c r="N246" s="49" t="str">
        <f t="shared" si="7"/>
        <v>OK</v>
      </c>
      <c r="O246" s="105"/>
      <c r="P246" s="105"/>
      <c r="Q246" s="108"/>
      <c r="R246" s="105"/>
      <c r="S246" s="108"/>
      <c r="T246" s="108"/>
      <c r="U246" s="108"/>
      <c r="V246" s="108"/>
      <c r="W246" s="108"/>
      <c r="X246" s="108"/>
      <c r="Y246" s="108"/>
      <c r="Z246" s="109"/>
      <c r="AA246" s="108"/>
      <c r="AB246" s="108"/>
      <c r="AC246" s="108"/>
      <c r="AD246" s="108"/>
      <c r="AE246" s="108"/>
      <c r="AF246" s="108"/>
      <c r="AG246" s="108"/>
      <c r="AH246" s="108"/>
      <c r="AI246" s="108"/>
      <c r="AJ246" s="108"/>
      <c r="AK246" s="108"/>
    </row>
    <row r="247" spans="1:37" ht="15" customHeight="1" x14ac:dyDescent="0.25">
      <c r="A247" s="223" t="s">
        <v>389</v>
      </c>
      <c r="B247" s="226">
        <v>4</v>
      </c>
      <c r="C247" s="60">
        <v>310</v>
      </c>
      <c r="D247" s="39" t="s">
        <v>421</v>
      </c>
      <c r="E247" s="125" t="s">
        <v>235</v>
      </c>
      <c r="F247" s="125" t="s">
        <v>256</v>
      </c>
      <c r="G247" s="125" t="s">
        <v>544</v>
      </c>
      <c r="H247" s="125" t="s">
        <v>240</v>
      </c>
      <c r="I247" s="51">
        <v>20</v>
      </c>
      <c r="J247" s="51">
        <v>30</v>
      </c>
      <c r="K247" s="126">
        <v>30</v>
      </c>
      <c r="L247" s="106"/>
      <c r="M247" s="89">
        <f t="shared" si="6"/>
        <v>0</v>
      </c>
      <c r="N247" s="49" t="str">
        <f t="shared" si="7"/>
        <v>OK</v>
      </c>
      <c r="O247" s="105"/>
      <c r="P247" s="105"/>
      <c r="Q247" s="108"/>
      <c r="R247" s="105"/>
      <c r="S247" s="108"/>
      <c r="T247" s="108"/>
      <c r="U247" s="108"/>
      <c r="V247" s="108"/>
      <c r="W247" s="108"/>
      <c r="X247" s="108"/>
      <c r="Y247" s="108"/>
      <c r="Z247" s="109"/>
      <c r="AA247" s="108"/>
      <c r="AB247" s="108"/>
      <c r="AC247" s="108"/>
      <c r="AD247" s="108"/>
      <c r="AE247" s="108"/>
      <c r="AF247" s="108"/>
      <c r="AG247" s="108"/>
      <c r="AH247" s="108"/>
      <c r="AI247" s="108"/>
      <c r="AJ247" s="108"/>
      <c r="AK247" s="108"/>
    </row>
    <row r="248" spans="1:37" ht="15" customHeight="1" x14ac:dyDescent="0.25">
      <c r="A248" s="224"/>
      <c r="B248" s="226"/>
      <c r="C248" s="60">
        <v>311</v>
      </c>
      <c r="D248" s="62" t="s">
        <v>422</v>
      </c>
      <c r="E248" s="125" t="s">
        <v>235</v>
      </c>
      <c r="F248" s="125" t="s">
        <v>545</v>
      </c>
      <c r="G248" s="125" t="s">
        <v>546</v>
      </c>
      <c r="H248" s="125" t="s">
        <v>240</v>
      </c>
      <c r="I248" s="51">
        <v>20</v>
      </c>
      <c r="J248" s="51">
        <v>30</v>
      </c>
      <c r="K248" s="126">
        <v>15</v>
      </c>
      <c r="L248" s="106"/>
      <c r="M248" s="89">
        <f t="shared" si="6"/>
        <v>0</v>
      </c>
      <c r="N248" s="49" t="str">
        <f t="shared" si="7"/>
        <v>OK</v>
      </c>
      <c r="O248" s="105"/>
      <c r="P248" s="105"/>
      <c r="Q248" s="108"/>
      <c r="R248" s="105"/>
      <c r="S248" s="108"/>
      <c r="T248" s="108"/>
      <c r="U248" s="108"/>
      <c r="V248" s="108"/>
      <c r="W248" s="108"/>
      <c r="X248" s="108"/>
      <c r="Y248" s="108"/>
      <c r="Z248" s="109"/>
      <c r="AA248" s="108"/>
      <c r="AB248" s="108"/>
      <c r="AC248" s="108"/>
      <c r="AD248" s="108"/>
      <c r="AE248" s="108"/>
      <c r="AF248" s="108"/>
      <c r="AG248" s="108"/>
      <c r="AH248" s="108"/>
      <c r="AI248" s="108"/>
      <c r="AJ248" s="108"/>
      <c r="AK248" s="108"/>
    </row>
    <row r="249" spans="1:37" ht="15" customHeight="1" x14ac:dyDescent="0.25">
      <c r="A249" s="224"/>
      <c r="B249" s="226"/>
      <c r="C249" s="60">
        <v>312</v>
      </c>
      <c r="D249" s="39" t="s">
        <v>423</v>
      </c>
      <c r="E249" s="125" t="s">
        <v>235</v>
      </c>
      <c r="F249" s="125" t="s">
        <v>257</v>
      </c>
      <c r="G249" s="125" t="s">
        <v>547</v>
      </c>
      <c r="H249" s="125" t="s">
        <v>240</v>
      </c>
      <c r="I249" s="51">
        <v>20</v>
      </c>
      <c r="J249" s="51">
        <v>30</v>
      </c>
      <c r="K249" s="126">
        <v>20</v>
      </c>
      <c r="L249" s="106"/>
      <c r="M249" s="89">
        <f t="shared" si="6"/>
        <v>0</v>
      </c>
      <c r="N249" s="49" t="str">
        <f t="shared" si="7"/>
        <v>OK</v>
      </c>
      <c r="O249" s="105"/>
      <c r="P249" s="105"/>
      <c r="Q249" s="108"/>
      <c r="R249" s="105"/>
      <c r="S249" s="108"/>
      <c r="T249" s="108"/>
      <c r="U249" s="108"/>
      <c r="V249" s="108"/>
      <c r="W249" s="108"/>
      <c r="X249" s="108"/>
      <c r="Y249" s="108"/>
      <c r="Z249" s="109"/>
      <c r="AA249" s="108"/>
      <c r="AB249" s="108"/>
      <c r="AC249" s="108"/>
      <c r="AD249" s="108"/>
      <c r="AE249" s="108"/>
      <c r="AF249" s="108"/>
      <c r="AG249" s="108"/>
      <c r="AH249" s="108"/>
      <c r="AI249" s="108"/>
      <c r="AJ249" s="108"/>
      <c r="AK249" s="108"/>
    </row>
    <row r="250" spans="1:37" ht="15" customHeight="1" x14ac:dyDescent="0.25">
      <c r="A250" s="224"/>
      <c r="B250" s="226"/>
      <c r="C250" s="60">
        <v>313</v>
      </c>
      <c r="D250" s="61" t="s">
        <v>424</v>
      </c>
      <c r="E250" s="125" t="s">
        <v>235</v>
      </c>
      <c r="F250" s="125" t="s">
        <v>375</v>
      </c>
      <c r="G250" s="125" t="s">
        <v>376</v>
      </c>
      <c r="H250" s="125" t="s">
        <v>240</v>
      </c>
      <c r="I250" s="51">
        <v>20</v>
      </c>
      <c r="J250" s="51">
        <v>30</v>
      </c>
      <c r="K250" s="126">
        <v>20</v>
      </c>
      <c r="L250" s="106"/>
      <c r="M250" s="89">
        <f t="shared" si="6"/>
        <v>0</v>
      </c>
      <c r="N250" s="49" t="str">
        <f t="shared" si="7"/>
        <v>OK</v>
      </c>
      <c r="O250" s="105"/>
      <c r="P250" s="105"/>
      <c r="Q250" s="108"/>
      <c r="R250" s="105"/>
      <c r="S250" s="108"/>
      <c r="T250" s="108"/>
      <c r="U250" s="108"/>
      <c r="V250" s="108"/>
      <c r="W250" s="108"/>
      <c r="X250" s="108"/>
      <c r="Y250" s="108"/>
      <c r="Z250" s="109"/>
      <c r="AA250" s="108"/>
      <c r="AB250" s="108"/>
      <c r="AC250" s="108"/>
      <c r="AD250" s="108"/>
      <c r="AE250" s="108"/>
      <c r="AF250" s="108"/>
      <c r="AG250" s="108"/>
      <c r="AH250" s="108"/>
      <c r="AI250" s="108"/>
      <c r="AJ250" s="108"/>
      <c r="AK250" s="108"/>
    </row>
    <row r="251" spans="1:37" ht="15" customHeight="1" x14ac:dyDescent="0.25">
      <c r="A251" s="224"/>
      <c r="B251" s="226"/>
      <c r="C251" s="57">
        <v>314</v>
      </c>
      <c r="D251" s="61" t="s">
        <v>425</v>
      </c>
      <c r="E251" s="125" t="s">
        <v>235</v>
      </c>
      <c r="F251" s="125" t="s">
        <v>375</v>
      </c>
      <c r="G251" s="125" t="s">
        <v>254</v>
      </c>
      <c r="H251" s="125" t="s">
        <v>240</v>
      </c>
      <c r="I251" s="51">
        <v>20</v>
      </c>
      <c r="J251" s="51">
        <v>30</v>
      </c>
      <c r="K251" s="126">
        <v>20</v>
      </c>
      <c r="L251" s="106"/>
      <c r="M251" s="89">
        <f t="shared" si="6"/>
        <v>0</v>
      </c>
      <c r="N251" s="49" t="str">
        <f t="shared" si="7"/>
        <v>OK</v>
      </c>
      <c r="O251" s="105"/>
      <c r="P251" s="105"/>
      <c r="Q251" s="108"/>
      <c r="R251" s="105"/>
      <c r="S251" s="108"/>
      <c r="T251" s="108"/>
      <c r="U251" s="108"/>
      <c r="V251" s="108"/>
      <c r="W251" s="108"/>
      <c r="X251" s="108"/>
      <c r="Y251" s="108"/>
      <c r="Z251" s="109"/>
      <c r="AA251" s="108"/>
      <c r="AB251" s="108"/>
      <c r="AC251" s="108"/>
      <c r="AD251" s="108"/>
      <c r="AE251" s="108"/>
      <c r="AF251" s="108"/>
      <c r="AG251" s="108"/>
      <c r="AH251" s="108"/>
      <c r="AI251" s="108"/>
      <c r="AJ251" s="108"/>
      <c r="AK251" s="108"/>
    </row>
    <row r="252" spans="1:37" ht="15" customHeight="1" x14ac:dyDescent="0.25">
      <c r="A252" s="224"/>
      <c r="B252" s="226"/>
      <c r="C252" s="60">
        <v>315</v>
      </c>
      <c r="D252" s="61" t="s">
        <v>426</v>
      </c>
      <c r="E252" s="125" t="s">
        <v>235</v>
      </c>
      <c r="F252" s="125" t="s">
        <v>377</v>
      </c>
      <c r="G252" s="125" t="s">
        <v>548</v>
      </c>
      <c r="H252" s="125" t="s">
        <v>30</v>
      </c>
      <c r="I252" s="51">
        <v>20</v>
      </c>
      <c r="J252" s="51">
        <v>30</v>
      </c>
      <c r="K252" s="126">
        <v>20</v>
      </c>
      <c r="L252" s="106"/>
      <c r="M252" s="89">
        <f t="shared" si="6"/>
        <v>0</v>
      </c>
      <c r="N252" s="49" t="str">
        <f t="shared" si="7"/>
        <v>OK</v>
      </c>
      <c r="O252" s="105"/>
      <c r="P252" s="105"/>
      <c r="Q252" s="108"/>
      <c r="R252" s="105"/>
      <c r="S252" s="108"/>
      <c r="T252" s="108"/>
      <c r="U252" s="108"/>
      <c r="V252" s="108"/>
      <c r="W252" s="108"/>
      <c r="X252" s="108"/>
      <c r="Y252" s="108"/>
      <c r="Z252" s="109"/>
      <c r="AA252" s="108"/>
      <c r="AB252" s="108"/>
      <c r="AC252" s="108"/>
      <c r="AD252" s="108"/>
      <c r="AE252" s="108"/>
      <c r="AF252" s="108"/>
      <c r="AG252" s="108"/>
      <c r="AH252" s="108"/>
      <c r="AI252" s="108"/>
      <c r="AJ252" s="108"/>
      <c r="AK252" s="108"/>
    </row>
    <row r="253" spans="1:37" ht="15" customHeight="1" x14ac:dyDescent="0.25">
      <c r="A253" s="224"/>
      <c r="B253" s="226"/>
      <c r="C253" s="60">
        <v>316</v>
      </c>
      <c r="D253" s="61" t="s">
        <v>427</v>
      </c>
      <c r="E253" s="125" t="s">
        <v>235</v>
      </c>
      <c r="F253" s="125" t="s">
        <v>253</v>
      </c>
      <c r="G253" s="125" t="s">
        <v>549</v>
      </c>
      <c r="H253" s="125" t="s">
        <v>240</v>
      </c>
      <c r="I253" s="51">
        <v>20</v>
      </c>
      <c r="J253" s="51">
        <v>30</v>
      </c>
      <c r="K253" s="126">
        <v>55</v>
      </c>
      <c r="L253" s="106"/>
      <c r="M253" s="89">
        <f t="shared" si="6"/>
        <v>0</v>
      </c>
      <c r="N253" s="49" t="str">
        <f t="shared" si="7"/>
        <v>OK</v>
      </c>
      <c r="O253" s="105"/>
      <c r="P253" s="105"/>
      <c r="Q253" s="108"/>
      <c r="R253" s="105"/>
      <c r="S253" s="108"/>
      <c r="T253" s="108"/>
      <c r="U253" s="108"/>
      <c r="V253" s="108"/>
      <c r="W253" s="108"/>
      <c r="X253" s="108"/>
      <c r="Y253" s="108"/>
      <c r="Z253" s="109"/>
      <c r="AA253" s="108"/>
      <c r="AB253" s="108"/>
      <c r="AC253" s="108"/>
      <c r="AD253" s="108"/>
      <c r="AE253" s="108"/>
      <c r="AF253" s="108"/>
      <c r="AG253" s="108"/>
      <c r="AH253" s="108"/>
      <c r="AI253" s="108"/>
      <c r="AJ253" s="108"/>
      <c r="AK253" s="108"/>
    </row>
    <row r="254" spans="1:37" ht="15" customHeight="1" x14ac:dyDescent="0.25">
      <c r="A254" s="224"/>
      <c r="B254" s="226"/>
      <c r="C254" s="60">
        <v>317</v>
      </c>
      <c r="D254" s="62" t="s">
        <v>428</v>
      </c>
      <c r="E254" s="125" t="s">
        <v>235</v>
      </c>
      <c r="F254" s="125" t="s">
        <v>253</v>
      </c>
      <c r="G254" s="125" t="s">
        <v>550</v>
      </c>
      <c r="H254" s="51" t="s">
        <v>240</v>
      </c>
      <c r="I254" s="51">
        <v>20</v>
      </c>
      <c r="J254" s="51">
        <v>30</v>
      </c>
      <c r="K254" s="126">
        <v>44</v>
      </c>
      <c r="L254" s="106">
        <v>5</v>
      </c>
      <c r="M254" s="89">
        <f t="shared" si="6"/>
        <v>5</v>
      </c>
      <c r="N254" s="49" t="str">
        <f t="shared" si="7"/>
        <v>OK</v>
      </c>
      <c r="O254" s="105"/>
      <c r="P254" s="105"/>
      <c r="Q254" s="108"/>
      <c r="R254" s="105"/>
      <c r="S254" s="108"/>
      <c r="T254" s="108"/>
      <c r="U254" s="108"/>
      <c r="V254" s="108"/>
      <c r="W254" s="108"/>
      <c r="X254" s="108"/>
      <c r="Y254" s="108"/>
      <c r="Z254" s="109"/>
      <c r="AA254" s="108"/>
      <c r="AB254" s="108"/>
      <c r="AC254" s="108"/>
      <c r="AD254" s="108"/>
      <c r="AE254" s="108"/>
      <c r="AF254" s="108"/>
      <c r="AG254" s="108"/>
      <c r="AH254" s="108"/>
      <c r="AI254" s="108"/>
      <c r="AJ254" s="108"/>
      <c r="AK254" s="108"/>
    </row>
    <row r="255" spans="1:37" ht="15" customHeight="1" x14ac:dyDescent="0.25">
      <c r="A255" s="224"/>
      <c r="B255" s="226"/>
      <c r="C255" s="60">
        <v>318</v>
      </c>
      <c r="D255" s="62" t="s">
        <v>429</v>
      </c>
      <c r="E255" s="125" t="s">
        <v>235</v>
      </c>
      <c r="F255" s="125" t="s">
        <v>551</v>
      </c>
      <c r="G255" s="125" t="s">
        <v>552</v>
      </c>
      <c r="H255" s="51" t="s">
        <v>240</v>
      </c>
      <c r="I255" s="51">
        <v>20</v>
      </c>
      <c r="J255" s="51">
        <v>30</v>
      </c>
      <c r="K255" s="126">
        <v>8.8000000000000007</v>
      </c>
      <c r="L255" s="106">
        <v>200</v>
      </c>
      <c r="M255" s="89">
        <f t="shared" si="6"/>
        <v>200</v>
      </c>
      <c r="N255" s="49" t="str">
        <f t="shared" si="7"/>
        <v>OK</v>
      </c>
      <c r="O255" s="105"/>
      <c r="P255" s="105"/>
      <c r="Q255" s="108"/>
      <c r="R255" s="105"/>
      <c r="S255" s="108"/>
      <c r="T255" s="108"/>
      <c r="U255" s="108"/>
      <c r="V255" s="108"/>
      <c r="W255" s="108"/>
      <c r="X255" s="108"/>
      <c r="Y255" s="108"/>
      <c r="Z255" s="109"/>
      <c r="AA255" s="108"/>
      <c r="AB255" s="108"/>
      <c r="AC255" s="108"/>
      <c r="AD255" s="108"/>
      <c r="AE255" s="108"/>
      <c r="AF255" s="108"/>
      <c r="AG255" s="108"/>
      <c r="AH255" s="108"/>
      <c r="AI255" s="108"/>
      <c r="AJ255" s="108"/>
      <c r="AK255" s="108"/>
    </row>
    <row r="256" spans="1:37" ht="15" customHeight="1" x14ac:dyDescent="0.25">
      <c r="A256" s="224"/>
      <c r="B256" s="226"/>
      <c r="C256" s="57">
        <v>319</v>
      </c>
      <c r="D256" s="62" t="s">
        <v>430</v>
      </c>
      <c r="E256" s="125" t="s">
        <v>235</v>
      </c>
      <c r="F256" s="125" t="s">
        <v>551</v>
      </c>
      <c r="G256" s="125" t="s">
        <v>384</v>
      </c>
      <c r="H256" s="51" t="s">
        <v>240</v>
      </c>
      <c r="I256" s="51">
        <v>20</v>
      </c>
      <c r="J256" s="51">
        <v>30</v>
      </c>
      <c r="K256" s="126">
        <v>21</v>
      </c>
      <c r="L256" s="106"/>
      <c r="M256" s="89">
        <f t="shared" si="6"/>
        <v>0</v>
      </c>
      <c r="N256" s="49" t="str">
        <f t="shared" si="7"/>
        <v>OK</v>
      </c>
      <c r="O256" s="105"/>
      <c r="P256" s="105"/>
      <c r="Q256" s="108"/>
      <c r="R256" s="105"/>
      <c r="S256" s="108"/>
      <c r="T256" s="108"/>
      <c r="U256" s="108"/>
      <c r="V256" s="108"/>
      <c r="W256" s="108"/>
      <c r="X256" s="108"/>
      <c r="Y256" s="108"/>
      <c r="Z256" s="109"/>
      <c r="AA256" s="108"/>
      <c r="AB256" s="108"/>
      <c r="AC256" s="108"/>
      <c r="AD256" s="108"/>
      <c r="AE256" s="108"/>
      <c r="AF256" s="108"/>
      <c r="AG256" s="108"/>
      <c r="AH256" s="108"/>
      <c r="AI256" s="108"/>
      <c r="AJ256" s="108"/>
      <c r="AK256" s="108"/>
    </row>
    <row r="257" spans="1:37" ht="15" customHeight="1" x14ac:dyDescent="0.25">
      <c r="A257" s="224"/>
      <c r="B257" s="226"/>
      <c r="C257" s="60">
        <v>320</v>
      </c>
      <c r="D257" s="62" t="s">
        <v>431</v>
      </c>
      <c r="E257" s="125" t="s">
        <v>235</v>
      </c>
      <c r="F257" s="125" t="s">
        <v>551</v>
      </c>
      <c r="G257" s="125" t="s">
        <v>553</v>
      </c>
      <c r="H257" s="51" t="s">
        <v>240</v>
      </c>
      <c r="I257" s="51">
        <v>20</v>
      </c>
      <c r="J257" s="51">
        <v>30</v>
      </c>
      <c r="K257" s="126">
        <v>8</v>
      </c>
      <c r="L257" s="106">
        <v>200</v>
      </c>
      <c r="M257" s="89">
        <f t="shared" si="6"/>
        <v>200</v>
      </c>
      <c r="N257" s="49" t="str">
        <f t="shared" si="7"/>
        <v>OK</v>
      </c>
      <c r="O257" s="105"/>
      <c r="P257" s="105"/>
      <c r="Q257" s="108"/>
      <c r="R257" s="105"/>
      <c r="S257" s="108"/>
      <c r="T257" s="108"/>
      <c r="U257" s="108"/>
      <c r="V257" s="108"/>
      <c r="W257" s="108"/>
      <c r="X257" s="108"/>
      <c r="Y257" s="108"/>
      <c r="Z257" s="109"/>
      <c r="AA257" s="108"/>
      <c r="AB257" s="108"/>
      <c r="AC257" s="108"/>
      <c r="AD257" s="108"/>
      <c r="AE257" s="108"/>
      <c r="AF257" s="108"/>
      <c r="AG257" s="108"/>
      <c r="AH257" s="108"/>
      <c r="AI257" s="108"/>
      <c r="AJ257" s="108"/>
      <c r="AK257" s="108"/>
    </row>
    <row r="258" spans="1:37" ht="15" customHeight="1" x14ac:dyDescent="0.25">
      <c r="A258" s="224"/>
      <c r="B258" s="226"/>
      <c r="C258" s="60">
        <v>321</v>
      </c>
      <c r="D258" s="62" t="s">
        <v>202</v>
      </c>
      <c r="E258" s="125" t="s">
        <v>235</v>
      </c>
      <c r="F258" s="125" t="s">
        <v>255</v>
      </c>
      <c r="G258" s="125" t="s">
        <v>554</v>
      </c>
      <c r="H258" s="51" t="s">
        <v>31</v>
      </c>
      <c r="I258" s="51">
        <v>20</v>
      </c>
      <c r="J258" s="51">
        <v>30</v>
      </c>
      <c r="K258" s="126">
        <v>27</v>
      </c>
      <c r="L258" s="106"/>
      <c r="M258" s="89">
        <f t="shared" si="6"/>
        <v>0</v>
      </c>
      <c r="N258" s="49" t="str">
        <f t="shared" si="7"/>
        <v>OK</v>
      </c>
      <c r="O258" s="105"/>
      <c r="P258" s="105"/>
      <c r="Q258" s="108"/>
      <c r="R258" s="105"/>
      <c r="S258" s="108"/>
      <c r="T258" s="108"/>
      <c r="U258" s="108"/>
      <c r="V258" s="108"/>
      <c r="W258" s="108"/>
      <c r="X258" s="108"/>
      <c r="Y258" s="108"/>
      <c r="Z258" s="109"/>
      <c r="AA258" s="108"/>
      <c r="AB258" s="108"/>
      <c r="AC258" s="108"/>
      <c r="AD258" s="108"/>
      <c r="AE258" s="108"/>
      <c r="AF258" s="108"/>
      <c r="AG258" s="108"/>
      <c r="AH258" s="108"/>
      <c r="AI258" s="108"/>
      <c r="AJ258" s="108"/>
      <c r="AK258" s="108"/>
    </row>
    <row r="259" spans="1:37" ht="15" customHeight="1" x14ac:dyDescent="0.25">
      <c r="A259" s="224"/>
      <c r="B259" s="226"/>
      <c r="C259" s="60">
        <v>322</v>
      </c>
      <c r="D259" s="62" t="s">
        <v>77</v>
      </c>
      <c r="E259" s="51" t="s">
        <v>235</v>
      </c>
      <c r="F259" s="51" t="s">
        <v>255</v>
      </c>
      <c r="G259" s="125" t="s">
        <v>555</v>
      </c>
      <c r="H259" s="59" t="s">
        <v>31</v>
      </c>
      <c r="I259" s="51">
        <v>20</v>
      </c>
      <c r="J259" s="51">
        <v>30</v>
      </c>
      <c r="K259" s="126">
        <v>45</v>
      </c>
      <c r="L259" s="106"/>
      <c r="M259" s="89">
        <f t="shared" si="6"/>
        <v>0</v>
      </c>
      <c r="N259" s="49" t="str">
        <f t="shared" si="7"/>
        <v>OK</v>
      </c>
      <c r="O259" s="105"/>
      <c r="P259" s="105"/>
      <c r="Q259" s="108"/>
      <c r="R259" s="105"/>
      <c r="S259" s="108"/>
      <c r="T259" s="108"/>
      <c r="U259" s="108"/>
      <c r="V259" s="108"/>
      <c r="W259" s="108"/>
      <c r="X259" s="108"/>
      <c r="Y259" s="108"/>
      <c r="Z259" s="109"/>
      <c r="AA259" s="108"/>
      <c r="AB259" s="108"/>
      <c r="AC259" s="108"/>
      <c r="AD259" s="108"/>
      <c r="AE259" s="108"/>
      <c r="AF259" s="108"/>
      <c r="AG259" s="108"/>
      <c r="AH259" s="108"/>
      <c r="AI259" s="108"/>
      <c r="AJ259" s="108"/>
      <c r="AK259" s="108"/>
    </row>
    <row r="260" spans="1:37" ht="15" customHeight="1" x14ac:dyDescent="0.25">
      <c r="A260" s="224"/>
      <c r="B260" s="226"/>
      <c r="C260" s="60">
        <v>323</v>
      </c>
      <c r="D260" s="62" t="s">
        <v>203</v>
      </c>
      <c r="E260" s="125" t="s">
        <v>235</v>
      </c>
      <c r="F260" s="125" t="s">
        <v>255</v>
      </c>
      <c r="G260" s="56" t="s">
        <v>555</v>
      </c>
      <c r="H260" s="59" t="s">
        <v>31</v>
      </c>
      <c r="I260" s="51">
        <v>20</v>
      </c>
      <c r="J260" s="51">
        <v>30</v>
      </c>
      <c r="K260" s="126">
        <v>12</v>
      </c>
      <c r="L260" s="106"/>
      <c r="M260" s="89">
        <f t="shared" ref="M260:M323" si="8">L260-(SUM(O260:AK260))</f>
        <v>0</v>
      </c>
      <c r="N260" s="49" t="str">
        <f t="shared" si="7"/>
        <v>OK</v>
      </c>
      <c r="O260" s="105"/>
      <c r="P260" s="105"/>
      <c r="Q260" s="108"/>
      <c r="R260" s="105"/>
      <c r="S260" s="108"/>
      <c r="T260" s="108"/>
      <c r="U260" s="108"/>
      <c r="V260" s="108"/>
      <c r="W260" s="108"/>
      <c r="X260" s="108"/>
      <c r="Y260" s="108"/>
      <c r="Z260" s="109"/>
      <c r="AA260" s="108"/>
      <c r="AB260" s="108"/>
      <c r="AC260" s="108"/>
      <c r="AD260" s="108"/>
      <c r="AE260" s="108"/>
      <c r="AF260" s="108"/>
      <c r="AG260" s="108"/>
      <c r="AH260" s="108"/>
      <c r="AI260" s="108"/>
      <c r="AJ260" s="108"/>
      <c r="AK260" s="108"/>
    </row>
    <row r="261" spans="1:37" ht="15" customHeight="1" x14ac:dyDescent="0.25">
      <c r="A261" s="224"/>
      <c r="B261" s="226"/>
      <c r="C261" s="60">
        <v>324</v>
      </c>
      <c r="D261" s="62" t="s">
        <v>78</v>
      </c>
      <c r="E261" s="125" t="s">
        <v>235</v>
      </c>
      <c r="F261" s="125" t="s">
        <v>556</v>
      </c>
      <c r="G261" s="56" t="s">
        <v>557</v>
      </c>
      <c r="H261" s="51" t="s">
        <v>31</v>
      </c>
      <c r="I261" s="51">
        <v>20</v>
      </c>
      <c r="J261" s="51">
        <v>30</v>
      </c>
      <c r="K261" s="126">
        <v>8.5</v>
      </c>
      <c r="L261" s="106"/>
      <c r="M261" s="89">
        <f t="shared" si="8"/>
        <v>0</v>
      </c>
      <c r="N261" s="49" t="str">
        <f t="shared" ref="N261:N324" si="9">IF(M261&lt;0,"ATENÇÃO","OK")</f>
        <v>OK</v>
      </c>
      <c r="O261" s="105"/>
      <c r="P261" s="105"/>
      <c r="Q261" s="108"/>
      <c r="R261" s="105"/>
      <c r="S261" s="108"/>
      <c r="T261" s="108"/>
      <c r="U261" s="108"/>
      <c r="V261" s="108"/>
      <c r="W261" s="108"/>
      <c r="X261" s="108"/>
      <c r="Y261" s="108"/>
      <c r="Z261" s="109"/>
      <c r="AA261" s="108"/>
      <c r="AB261" s="108"/>
      <c r="AC261" s="108"/>
      <c r="AD261" s="108"/>
      <c r="AE261" s="108"/>
      <c r="AF261" s="108"/>
      <c r="AG261" s="108"/>
      <c r="AH261" s="108"/>
      <c r="AI261" s="108"/>
      <c r="AJ261" s="108"/>
      <c r="AK261" s="108"/>
    </row>
    <row r="262" spans="1:37" ht="15" customHeight="1" x14ac:dyDescent="0.25">
      <c r="A262" s="224"/>
      <c r="B262" s="226"/>
      <c r="C262" s="60">
        <v>325</v>
      </c>
      <c r="D262" s="62" t="s">
        <v>204</v>
      </c>
      <c r="E262" s="125" t="s">
        <v>235</v>
      </c>
      <c r="F262" s="125" t="s">
        <v>257</v>
      </c>
      <c r="G262" s="125" t="s">
        <v>558</v>
      </c>
      <c r="H262" s="51" t="s">
        <v>31</v>
      </c>
      <c r="I262" s="51">
        <v>20</v>
      </c>
      <c r="J262" s="51">
        <v>30</v>
      </c>
      <c r="K262" s="126">
        <v>10</v>
      </c>
      <c r="L262" s="106"/>
      <c r="M262" s="89">
        <f t="shared" si="8"/>
        <v>0</v>
      </c>
      <c r="N262" s="49" t="str">
        <f t="shared" si="9"/>
        <v>OK</v>
      </c>
      <c r="O262" s="105"/>
      <c r="P262" s="105"/>
      <c r="Q262" s="108"/>
      <c r="R262" s="105"/>
      <c r="S262" s="108"/>
      <c r="T262" s="108"/>
      <c r="U262" s="108"/>
      <c r="V262" s="108"/>
      <c r="W262" s="108"/>
      <c r="X262" s="108"/>
      <c r="Y262" s="108"/>
      <c r="Z262" s="109"/>
      <c r="AA262" s="108"/>
      <c r="AB262" s="108"/>
      <c r="AC262" s="108"/>
      <c r="AD262" s="108"/>
      <c r="AE262" s="108"/>
      <c r="AF262" s="108"/>
      <c r="AG262" s="108"/>
      <c r="AH262" s="108"/>
      <c r="AI262" s="108"/>
      <c r="AJ262" s="108"/>
      <c r="AK262" s="108"/>
    </row>
    <row r="263" spans="1:37" s="42" customFormat="1" ht="15" customHeight="1" x14ac:dyDescent="0.25">
      <c r="A263" s="224"/>
      <c r="B263" s="226"/>
      <c r="C263" s="60">
        <v>326</v>
      </c>
      <c r="D263" s="62" t="s">
        <v>79</v>
      </c>
      <c r="E263" s="125" t="s">
        <v>235</v>
      </c>
      <c r="F263" s="125" t="s">
        <v>257</v>
      </c>
      <c r="G263" s="56" t="s">
        <v>559</v>
      </c>
      <c r="H263" s="125" t="s">
        <v>31</v>
      </c>
      <c r="I263" s="51">
        <v>20</v>
      </c>
      <c r="J263" s="51">
        <v>30</v>
      </c>
      <c r="K263" s="126">
        <v>21</v>
      </c>
      <c r="L263" s="106"/>
      <c r="M263" s="89">
        <f t="shared" si="8"/>
        <v>0</v>
      </c>
      <c r="N263" s="49" t="str">
        <f t="shared" si="9"/>
        <v>OK</v>
      </c>
      <c r="O263" s="104"/>
      <c r="P263" s="104"/>
      <c r="Q263" s="109"/>
      <c r="R263" s="104"/>
      <c r="S263" s="109"/>
      <c r="T263" s="109"/>
      <c r="U263" s="109"/>
      <c r="V263" s="109"/>
      <c r="W263" s="109"/>
      <c r="X263" s="109"/>
      <c r="Y263" s="109"/>
      <c r="Z263" s="109"/>
      <c r="AA263" s="109"/>
      <c r="AB263" s="109"/>
      <c r="AC263" s="109"/>
      <c r="AD263" s="109"/>
      <c r="AE263" s="109"/>
      <c r="AF263" s="109"/>
      <c r="AG263" s="109"/>
      <c r="AH263" s="109"/>
      <c r="AI263" s="109"/>
      <c r="AJ263" s="109"/>
      <c r="AK263" s="109"/>
    </row>
    <row r="264" spans="1:37" ht="15" customHeight="1" x14ac:dyDescent="0.25">
      <c r="A264" s="224"/>
      <c r="B264" s="226"/>
      <c r="C264" s="57">
        <v>327</v>
      </c>
      <c r="D264" s="62" t="s">
        <v>432</v>
      </c>
      <c r="E264" s="125" t="s">
        <v>235</v>
      </c>
      <c r="F264" s="125" t="s">
        <v>257</v>
      </c>
      <c r="G264" s="125" t="s">
        <v>499</v>
      </c>
      <c r="H264" s="125" t="s">
        <v>240</v>
      </c>
      <c r="I264" s="51">
        <v>20</v>
      </c>
      <c r="J264" s="51">
        <v>30</v>
      </c>
      <c r="K264" s="126">
        <v>24</v>
      </c>
      <c r="L264" s="106"/>
      <c r="M264" s="89">
        <f t="shared" si="8"/>
        <v>0</v>
      </c>
      <c r="N264" s="49" t="str">
        <f t="shared" si="9"/>
        <v>OK</v>
      </c>
      <c r="O264" s="105"/>
      <c r="P264" s="105"/>
      <c r="Q264" s="108"/>
      <c r="R264" s="105"/>
      <c r="S264" s="108"/>
      <c r="T264" s="108"/>
      <c r="U264" s="108"/>
      <c r="V264" s="108"/>
      <c r="W264" s="108"/>
      <c r="X264" s="108"/>
      <c r="Y264" s="108"/>
      <c r="Z264" s="109"/>
      <c r="AA264" s="108"/>
      <c r="AB264" s="108"/>
      <c r="AC264" s="108"/>
      <c r="AD264" s="108"/>
      <c r="AE264" s="108"/>
      <c r="AF264" s="108"/>
      <c r="AG264" s="108"/>
      <c r="AH264" s="108"/>
      <c r="AI264" s="108"/>
      <c r="AJ264" s="108"/>
      <c r="AK264" s="108"/>
    </row>
    <row r="265" spans="1:37" ht="15" customHeight="1" x14ac:dyDescent="0.25">
      <c r="A265" s="224"/>
      <c r="B265" s="226"/>
      <c r="C265" s="60">
        <v>328</v>
      </c>
      <c r="D265" s="62" t="s">
        <v>433</v>
      </c>
      <c r="E265" s="51" t="s">
        <v>235</v>
      </c>
      <c r="F265" s="51" t="s">
        <v>377</v>
      </c>
      <c r="G265" s="125" t="s">
        <v>560</v>
      </c>
      <c r="H265" s="51" t="s">
        <v>240</v>
      </c>
      <c r="I265" s="51">
        <v>20</v>
      </c>
      <c r="J265" s="51">
        <v>30</v>
      </c>
      <c r="K265" s="126">
        <v>38</v>
      </c>
      <c r="L265" s="106">
        <v>10</v>
      </c>
      <c r="M265" s="89">
        <f t="shared" si="8"/>
        <v>10</v>
      </c>
      <c r="N265" s="49" t="str">
        <f t="shared" si="9"/>
        <v>OK</v>
      </c>
      <c r="O265" s="105"/>
      <c r="P265" s="105"/>
      <c r="Q265" s="108"/>
      <c r="R265" s="105"/>
      <c r="S265" s="108"/>
      <c r="T265" s="108"/>
      <c r="U265" s="108"/>
      <c r="V265" s="108"/>
      <c r="W265" s="108"/>
      <c r="X265" s="108"/>
      <c r="Y265" s="108"/>
      <c r="Z265" s="109"/>
      <c r="AA265" s="108"/>
      <c r="AB265" s="108"/>
      <c r="AC265" s="108"/>
      <c r="AD265" s="108"/>
      <c r="AE265" s="108"/>
      <c r="AF265" s="108"/>
      <c r="AG265" s="108"/>
      <c r="AH265" s="108"/>
      <c r="AI265" s="108"/>
      <c r="AJ265" s="108"/>
      <c r="AK265" s="108"/>
    </row>
    <row r="266" spans="1:37" ht="15" customHeight="1" x14ac:dyDescent="0.25">
      <c r="A266" s="224"/>
      <c r="B266" s="226"/>
      <c r="C266" s="60">
        <v>329</v>
      </c>
      <c r="D266" s="61" t="s">
        <v>434</v>
      </c>
      <c r="E266" s="125" t="s">
        <v>235</v>
      </c>
      <c r="F266" s="125" t="s">
        <v>561</v>
      </c>
      <c r="G266" s="125" t="s">
        <v>499</v>
      </c>
      <c r="H266" s="125" t="s">
        <v>240</v>
      </c>
      <c r="I266" s="51">
        <v>20</v>
      </c>
      <c r="J266" s="51">
        <v>30</v>
      </c>
      <c r="K266" s="126">
        <v>13</v>
      </c>
      <c r="L266" s="106"/>
      <c r="M266" s="89">
        <f t="shared" si="8"/>
        <v>0</v>
      </c>
      <c r="N266" s="49" t="str">
        <f t="shared" si="9"/>
        <v>OK</v>
      </c>
      <c r="O266" s="105"/>
      <c r="P266" s="105"/>
      <c r="Q266" s="108"/>
      <c r="R266" s="105"/>
      <c r="S266" s="108"/>
      <c r="T266" s="108"/>
      <c r="U266" s="108"/>
      <c r="V266" s="108"/>
      <c r="W266" s="108"/>
      <c r="X266" s="108"/>
      <c r="Y266" s="108"/>
      <c r="Z266" s="109"/>
      <c r="AA266" s="108"/>
      <c r="AB266" s="108"/>
      <c r="AC266" s="108"/>
      <c r="AD266" s="108"/>
      <c r="AE266" s="108"/>
      <c r="AF266" s="108"/>
      <c r="AG266" s="108"/>
      <c r="AH266" s="108"/>
      <c r="AI266" s="108"/>
      <c r="AJ266" s="108"/>
      <c r="AK266" s="108"/>
    </row>
    <row r="267" spans="1:37" ht="15" customHeight="1" x14ac:dyDescent="0.25">
      <c r="A267" s="224"/>
      <c r="B267" s="226"/>
      <c r="C267" s="60">
        <v>330</v>
      </c>
      <c r="D267" s="61" t="s">
        <v>435</v>
      </c>
      <c r="E267" s="125" t="s">
        <v>235</v>
      </c>
      <c r="F267" s="125" t="s">
        <v>561</v>
      </c>
      <c r="G267" s="125" t="s">
        <v>555</v>
      </c>
      <c r="H267" s="125" t="s">
        <v>240</v>
      </c>
      <c r="I267" s="51">
        <v>20</v>
      </c>
      <c r="J267" s="51">
        <v>30</v>
      </c>
      <c r="K267" s="126">
        <v>13</v>
      </c>
      <c r="L267" s="106"/>
      <c r="M267" s="89">
        <f t="shared" si="8"/>
        <v>0</v>
      </c>
      <c r="N267" s="49" t="str">
        <f t="shared" si="9"/>
        <v>OK</v>
      </c>
      <c r="O267" s="105"/>
      <c r="P267" s="105"/>
      <c r="Q267" s="108"/>
      <c r="R267" s="105"/>
      <c r="S267" s="108"/>
      <c r="T267" s="108"/>
      <c r="U267" s="108"/>
      <c r="V267" s="108"/>
      <c r="W267" s="108"/>
      <c r="X267" s="108"/>
      <c r="Y267" s="108"/>
      <c r="Z267" s="109"/>
      <c r="AA267" s="108"/>
      <c r="AB267" s="108"/>
      <c r="AC267" s="108"/>
      <c r="AD267" s="108"/>
      <c r="AE267" s="108"/>
      <c r="AF267" s="108"/>
      <c r="AG267" s="108"/>
      <c r="AH267" s="108"/>
      <c r="AI267" s="108"/>
      <c r="AJ267" s="108"/>
      <c r="AK267" s="108"/>
    </row>
    <row r="268" spans="1:37" ht="15" customHeight="1" x14ac:dyDescent="0.25">
      <c r="A268" s="224"/>
      <c r="B268" s="226"/>
      <c r="C268" s="57">
        <v>331</v>
      </c>
      <c r="D268" s="39" t="s">
        <v>436</v>
      </c>
      <c r="E268" s="51" t="s">
        <v>235</v>
      </c>
      <c r="F268" s="51" t="s">
        <v>379</v>
      </c>
      <c r="G268" s="125" t="s">
        <v>562</v>
      </c>
      <c r="H268" s="51" t="s">
        <v>240</v>
      </c>
      <c r="I268" s="51">
        <v>20</v>
      </c>
      <c r="J268" s="51">
        <v>30</v>
      </c>
      <c r="K268" s="126">
        <v>48</v>
      </c>
      <c r="L268" s="106">
        <v>10</v>
      </c>
      <c r="M268" s="89">
        <f t="shared" si="8"/>
        <v>10</v>
      </c>
      <c r="N268" s="49" t="str">
        <f t="shared" si="9"/>
        <v>OK</v>
      </c>
      <c r="O268" s="105"/>
      <c r="P268" s="105"/>
      <c r="Q268" s="108"/>
      <c r="R268" s="105"/>
      <c r="S268" s="108"/>
      <c r="T268" s="108"/>
      <c r="U268" s="108"/>
      <c r="V268" s="108"/>
      <c r="W268" s="108"/>
      <c r="X268" s="108"/>
      <c r="Y268" s="108"/>
      <c r="Z268" s="109"/>
      <c r="AA268" s="108"/>
      <c r="AB268" s="108"/>
      <c r="AC268" s="108"/>
      <c r="AD268" s="108"/>
      <c r="AE268" s="108"/>
      <c r="AF268" s="108"/>
      <c r="AG268" s="108"/>
      <c r="AH268" s="108"/>
      <c r="AI268" s="108"/>
      <c r="AJ268" s="108"/>
      <c r="AK268" s="108"/>
    </row>
    <row r="269" spans="1:37" ht="15" customHeight="1" x14ac:dyDescent="0.25">
      <c r="A269" s="224"/>
      <c r="B269" s="226"/>
      <c r="C269" s="60">
        <v>332</v>
      </c>
      <c r="D269" s="61" t="s">
        <v>437</v>
      </c>
      <c r="E269" s="51" t="s">
        <v>235</v>
      </c>
      <c r="F269" s="51" t="s">
        <v>380</v>
      </c>
      <c r="G269" s="125" t="s">
        <v>563</v>
      </c>
      <c r="H269" s="51" t="s">
        <v>240</v>
      </c>
      <c r="I269" s="51">
        <v>20</v>
      </c>
      <c r="J269" s="51">
        <v>30</v>
      </c>
      <c r="K269" s="126">
        <v>20</v>
      </c>
      <c r="L269" s="106"/>
      <c r="M269" s="89">
        <f t="shared" si="8"/>
        <v>0</v>
      </c>
      <c r="N269" s="49" t="str">
        <f t="shared" si="9"/>
        <v>OK</v>
      </c>
      <c r="O269" s="105"/>
      <c r="P269" s="105"/>
      <c r="Q269" s="108"/>
      <c r="R269" s="105"/>
      <c r="S269" s="108"/>
      <c r="T269" s="108"/>
      <c r="U269" s="108"/>
      <c r="V269" s="108"/>
      <c r="W269" s="108"/>
      <c r="X269" s="108"/>
      <c r="Y269" s="108"/>
      <c r="Z269" s="109"/>
      <c r="AA269" s="108"/>
      <c r="AB269" s="108"/>
      <c r="AC269" s="108"/>
      <c r="AD269" s="108"/>
      <c r="AE269" s="108"/>
      <c r="AF269" s="108"/>
      <c r="AG269" s="108"/>
      <c r="AH269" s="108"/>
      <c r="AI269" s="108"/>
      <c r="AJ269" s="108"/>
      <c r="AK269" s="108"/>
    </row>
    <row r="270" spans="1:37" ht="15" customHeight="1" x14ac:dyDescent="0.25">
      <c r="A270" s="224"/>
      <c r="B270" s="226"/>
      <c r="C270" s="60">
        <v>333</v>
      </c>
      <c r="D270" s="62" t="s">
        <v>205</v>
      </c>
      <c r="E270" s="125" t="s">
        <v>235</v>
      </c>
      <c r="F270" s="125" t="s">
        <v>257</v>
      </c>
      <c r="G270" s="125" t="s">
        <v>564</v>
      </c>
      <c r="H270" s="125" t="s">
        <v>240</v>
      </c>
      <c r="I270" s="51">
        <v>20</v>
      </c>
      <c r="J270" s="51">
        <v>30</v>
      </c>
      <c r="K270" s="126">
        <v>40</v>
      </c>
      <c r="L270" s="106"/>
      <c r="M270" s="89">
        <f t="shared" si="8"/>
        <v>0</v>
      </c>
      <c r="N270" s="49" t="str">
        <f t="shared" si="9"/>
        <v>OK</v>
      </c>
      <c r="O270" s="105"/>
      <c r="P270" s="105"/>
      <c r="Q270" s="108"/>
      <c r="R270" s="105"/>
      <c r="S270" s="108"/>
      <c r="T270" s="108"/>
      <c r="U270" s="108"/>
      <c r="V270" s="108"/>
      <c r="W270" s="108"/>
      <c r="X270" s="108"/>
      <c r="Y270" s="108"/>
      <c r="Z270" s="109"/>
      <c r="AA270" s="108"/>
      <c r="AB270" s="108"/>
      <c r="AC270" s="108"/>
      <c r="AD270" s="108"/>
      <c r="AE270" s="108"/>
      <c r="AF270" s="108"/>
      <c r="AG270" s="108"/>
      <c r="AH270" s="108"/>
      <c r="AI270" s="108"/>
      <c r="AJ270" s="108"/>
      <c r="AK270" s="108"/>
    </row>
    <row r="271" spans="1:37" ht="15" customHeight="1" x14ac:dyDescent="0.25">
      <c r="A271" s="224"/>
      <c r="B271" s="226"/>
      <c r="C271" s="60">
        <v>334</v>
      </c>
      <c r="D271" s="61" t="s">
        <v>206</v>
      </c>
      <c r="E271" s="125" t="s">
        <v>235</v>
      </c>
      <c r="F271" s="125" t="s">
        <v>257</v>
      </c>
      <c r="G271" s="125" t="s">
        <v>565</v>
      </c>
      <c r="H271" s="125" t="s">
        <v>240</v>
      </c>
      <c r="I271" s="51">
        <v>20</v>
      </c>
      <c r="J271" s="51">
        <v>30</v>
      </c>
      <c r="K271" s="126">
        <v>12</v>
      </c>
      <c r="L271" s="106"/>
      <c r="M271" s="89">
        <f t="shared" si="8"/>
        <v>0</v>
      </c>
      <c r="N271" s="49" t="str">
        <f t="shared" si="9"/>
        <v>OK</v>
      </c>
      <c r="O271" s="105"/>
      <c r="P271" s="105"/>
      <c r="Q271" s="108"/>
      <c r="R271" s="105"/>
      <c r="S271" s="108"/>
      <c r="T271" s="108"/>
      <c r="U271" s="108"/>
      <c r="V271" s="108"/>
      <c r="W271" s="108"/>
      <c r="X271" s="108"/>
      <c r="Y271" s="108"/>
      <c r="Z271" s="109"/>
      <c r="AA271" s="108"/>
      <c r="AB271" s="108"/>
      <c r="AC271" s="108"/>
      <c r="AD271" s="108"/>
      <c r="AE271" s="108"/>
      <c r="AF271" s="108"/>
      <c r="AG271" s="108"/>
      <c r="AH271" s="108"/>
      <c r="AI271" s="108"/>
      <c r="AJ271" s="108"/>
      <c r="AK271" s="108"/>
    </row>
    <row r="272" spans="1:37" ht="15" customHeight="1" x14ac:dyDescent="0.25">
      <c r="A272" s="224"/>
      <c r="B272" s="226"/>
      <c r="C272" s="57">
        <v>335</v>
      </c>
      <c r="D272" s="62" t="s">
        <v>438</v>
      </c>
      <c r="E272" s="125" t="s">
        <v>235</v>
      </c>
      <c r="F272" s="125" t="s">
        <v>253</v>
      </c>
      <c r="G272" s="125" t="s">
        <v>566</v>
      </c>
      <c r="H272" s="51" t="s">
        <v>240</v>
      </c>
      <c r="I272" s="51">
        <v>20</v>
      </c>
      <c r="J272" s="51">
        <v>30</v>
      </c>
      <c r="K272" s="126">
        <v>22</v>
      </c>
      <c r="L272" s="106">
        <v>50</v>
      </c>
      <c r="M272" s="89">
        <f t="shared" si="8"/>
        <v>50</v>
      </c>
      <c r="N272" s="49" t="str">
        <f t="shared" si="9"/>
        <v>OK</v>
      </c>
      <c r="O272" s="105"/>
      <c r="P272" s="105"/>
      <c r="Q272" s="108"/>
      <c r="R272" s="105"/>
      <c r="S272" s="108"/>
      <c r="T272" s="108"/>
      <c r="U272" s="108"/>
      <c r="V272" s="108"/>
      <c r="W272" s="108"/>
      <c r="X272" s="108"/>
      <c r="Y272" s="108"/>
      <c r="Z272" s="109"/>
      <c r="AA272" s="108"/>
      <c r="AB272" s="108"/>
      <c r="AC272" s="108"/>
      <c r="AD272" s="108"/>
      <c r="AE272" s="108"/>
      <c r="AF272" s="108"/>
      <c r="AG272" s="108"/>
      <c r="AH272" s="108"/>
      <c r="AI272" s="108"/>
      <c r="AJ272" s="108"/>
      <c r="AK272" s="108"/>
    </row>
    <row r="273" spans="1:37" ht="15" customHeight="1" x14ac:dyDescent="0.25">
      <c r="A273" s="224"/>
      <c r="B273" s="226"/>
      <c r="C273" s="60">
        <v>336</v>
      </c>
      <c r="D273" s="62" t="s">
        <v>439</v>
      </c>
      <c r="E273" s="125" t="s">
        <v>235</v>
      </c>
      <c r="F273" s="125" t="s">
        <v>253</v>
      </c>
      <c r="G273" s="125" t="s">
        <v>567</v>
      </c>
      <c r="H273" s="125" t="s">
        <v>240</v>
      </c>
      <c r="I273" s="51">
        <v>20</v>
      </c>
      <c r="J273" s="51">
        <v>30</v>
      </c>
      <c r="K273" s="126">
        <v>10</v>
      </c>
      <c r="L273" s="106">
        <v>50</v>
      </c>
      <c r="M273" s="89">
        <f t="shared" si="8"/>
        <v>50</v>
      </c>
      <c r="N273" s="49" t="str">
        <f t="shared" si="9"/>
        <v>OK</v>
      </c>
      <c r="O273" s="105"/>
      <c r="P273" s="105"/>
      <c r="Q273" s="108"/>
      <c r="R273" s="105"/>
      <c r="S273" s="108"/>
      <c r="T273" s="108"/>
      <c r="U273" s="108"/>
      <c r="V273" s="108"/>
      <c r="W273" s="108"/>
      <c r="X273" s="108"/>
      <c r="Y273" s="108"/>
      <c r="Z273" s="109"/>
      <c r="AA273" s="108"/>
      <c r="AB273" s="108"/>
      <c r="AC273" s="108"/>
      <c r="AD273" s="108"/>
      <c r="AE273" s="108"/>
      <c r="AF273" s="108"/>
      <c r="AG273" s="108"/>
      <c r="AH273" s="108"/>
      <c r="AI273" s="108"/>
      <c r="AJ273" s="108"/>
      <c r="AK273" s="108"/>
    </row>
    <row r="274" spans="1:37" ht="15" customHeight="1" x14ac:dyDescent="0.25">
      <c r="A274" s="224"/>
      <c r="B274" s="226"/>
      <c r="C274" s="60">
        <v>337</v>
      </c>
      <c r="D274" s="62" t="s">
        <v>440</v>
      </c>
      <c r="E274" s="125" t="s">
        <v>235</v>
      </c>
      <c r="F274" s="125" t="s">
        <v>568</v>
      </c>
      <c r="G274" s="125" t="s">
        <v>558</v>
      </c>
      <c r="H274" s="125" t="s">
        <v>240</v>
      </c>
      <c r="I274" s="51">
        <v>20</v>
      </c>
      <c r="J274" s="51">
        <v>30</v>
      </c>
      <c r="K274" s="126">
        <v>12.5</v>
      </c>
      <c r="L274" s="106">
        <v>50</v>
      </c>
      <c r="M274" s="89">
        <f t="shared" si="8"/>
        <v>50</v>
      </c>
      <c r="N274" s="49" t="str">
        <f t="shared" si="9"/>
        <v>OK</v>
      </c>
      <c r="O274" s="105"/>
      <c r="P274" s="105"/>
      <c r="Q274" s="108"/>
      <c r="R274" s="105"/>
      <c r="S274" s="108"/>
      <c r="T274" s="108"/>
      <c r="U274" s="108"/>
      <c r="V274" s="108"/>
      <c r="W274" s="108"/>
      <c r="X274" s="108"/>
      <c r="Y274" s="108"/>
      <c r="Z274" s="109"/>
      <c r="AA274" s="108"/>
      <c r="AB274" s="108"/>
      <c r="AC274" s="108"/>
      <c r="AD274" s="108"/>
      <c r="AE274" s="108"/>
      <c r="AF274" s="108"/>
      <c r="AG274" s="108"/>
      <c r="AH274" s="108"/>
      <c r="AI274" s="108"/>
      <c r="AJ274" s="108"/>
      <c r="AK274" s="108"/>
    </row>
    <row r="275" spans="1:37" ht="15" customHeight="1" x14ac:dyDescent="0.25">
      <c r="A275" s="224"/>
      <c r="B275" s="226"/>
      <c r="C275" s="60">
        <v>338</v>
      </c>
      <c r="D275" s="62" t="s">
        <v>441</v>
      </c>
      <c r="E275" s="125" t="s">
        <v>235</v>
      </c>
      <c r="F275" s="125" t="s">
        <v>257</v>
      </c>
      <c r="G275" s="125" t="s">
        <v>557</v>
      </c>
      <c r="H275" s="51" t="s">
        <v>240</v>
      </c>
      <c r="I275" s="51">
        <v>20</v>
      </c>
      <c r="J275" s="51">
        <v>30</v>
      </c>
      <c r="K275" s="126">
        <v>43</v>
      </c>
      <c r="L275" s="106">
        <v>50</v>
      </c>
      <c r="M275" s="89">
        <f t="shared" si="8"/>
        <v>50</v>
      </c>
      <c r="N275" s="49" t="str">
        <f t="shared" si="9"/>
        <v>OK</v>
      </c>
      <c r="O275" s="105"/>
      <c r="P275" s="105"/>
      <c r="Q275" s="108"/>
      <c r="R275" s="105"/>
      <c r="S275" s="108"/>
      <c r="T275" s="108"/>
      <c r="U275" s="108"/>
      <c r="V275" s="108"/>
      <c r="W275" s="108"/>
      <c r="X275" s="108"/>
      <c r="Y275" s="108"/>
      <c r="Z275" s="109"/>
      <c r="AA275" s="108"/>
      <c r="AB275" s="108"/>
      <c r="AC275" s="108"/>
      <c r="AD275" s="108"/>
      <c r="AE275" s="108"/>
      <c r="AF275" s="108"/>
      <c r="AG275" s="108"/>
      <c r="AH275" s="108"/>
      <c r="AI275" s="108"/>
      <c r="AJ275" s="108"/>
      <c r="AK275" s="108"/>
    </row>
    <row r="276" spans="1:37" ht="15" customHeight="1" x14ac:dyDescent="0.25">
      <c r="A276" s="224"/>
      <c r="B276" s="226"/>
      <c r="C276" s="57">
        <v>339</v>
      </c>
      <c r="D276" s="62" t="s">
        <v>442</v>
      </c>
      <c r="E276" s="125" t="s">
        <v>235</v>
      </c>
      <c r="F276" s="125" t="s">
        <v>257</v>
      </c>
      <c r="G276" s="125" t="s">
        <v>553</v>
      </c>
      <c r="H276" s="51" t="s">
        <v>240</v>
      </c>
      <c r="I276" s="51">
        <v>20</v>
      </c>
      <c r="J276" s="51">
        <v>30</v>
      </c>
      <c r="K276" s="126">
        <v>9</v>
      </c>
      <c r="L276" s="106">
        <v>50</v>
      </c>
      <c r="M276" s="89">
        <f t="shared" si="8"/>
        <v>50</v>
      </c>
      <c r="N276" s="49" t="str">
        <f t="shared" si="9"/>
        <v>OK</v>
      </c>
      <c r="O276" s="105"/>
      <c r="P276" s="105"/>
      <c r="Q276" s="108"/>
      <c r="R276" s="105"/>
      <c r="S276" s="108"/>
      <c r="T276" s="108"/>
      <c r="U276" s="108"/>
      <c r="V276" s="108"/>
      <c r="W276" s="108"/>
      <c r="X276" s="108"/>
      <c r="Y276" s="108"/>
      <c r="Z276" s="109"/>
      <c r="AA276" s="108"/>
      <c r="AB276" s="108"/>
      <c r="AC276" s="108"/>
      <c r="AD276" s="108"/>
      <c r="AE276" s="108"/>
      <c r="AF276" s="108"/>
      <c r="AG276" s="108"/>
      <c r="AH276" s="108"/>
      <c r="AI276" s="108"/>
      <c r="AJ276" s="108"/>
      <c r="AK276" s="108"/>
    </row>
    <row r="277" spans="1:37" ht="15" customHeight="1" x14ac:dyDescent="0.25">
      <c r="A277" s="224"/>
      <c r="B277" s="226"/>
      <c r="C277" s="60">
        <v>340</v>
      </c>
      <c r="D277" s="62" t="s">
        <v>443</v>
      </c>
      <c r="E277" s="125" t="s">
        <v>235</v>
      </c>
      <c r="F277" s="125" t="s">
        <v>257</v>
      </c>
      <c r="G277" s="125" t="s">
        <v>567</v>
      </c>
      <c r="H277" s="51" t="s">
        <v>240</v>
      </c>
      <c r="I277" s="51">
        <v>20</v>
      </c>
      <c r="J277" s="51">
        <v>30</v>
      </c>
      <c r="K277" s="126">
        <v>10</v>
      </c>
      <c r="L277" s="106">
        <v>50</v>
      </c>
      <c r="M277" s="89">
        <f t="shared" si="8"/>
        <v>50</v>
      </c>
      <c r="N277" s="49" t="str">
        <f t="shared" si="9"/>
        <v>OK</v>
      </c>
      <c r="O277" s="105"/>
      <c r="P277" s="105"/>
      <c r="Q277" s="108"/>
      <c r="R277" s="105"/>
      <c r="S277" s="108"/>
      <c r="T277" s="108"/>
      <c r="U277" s="108"/>
      <c r="V277" s="108"/>
      <c r="W277" s="108"/>
      <c r="X277" s="108"/>
      <c r="Y277" s="108"/>
      <c r="Z277" s="109"/>
      <c r="AA277" s="108"/>
      <c r="AB277" s="108"/>
      <c r="AC277" s="108"/>
      <c r="AD277" s="108"/>
      <c r="AE277" s="108"/>
      <c r="AF277" s="108"/>
      <c r="AG277" s="108"/>
      <c r="AH277" s="108"/>
      <c r="AI277" s="108"/>
      <c r="AJ277" s="108"/>
      <c r="AK277" s="108"/>
    </row>
    <row r="278" spans="1:37" ht="15" customHeight="1" x14ac:dyDescent="0.25">
      <c r="A278" s="224"/>
      <c r="B278" s="226"/>
      <c r="C278" s="60">
        <v>341</v>
      </c>
      <c r="D278" s="62" t="s">
        <v>444</v>
      </c>
      <c r="E278" s="125" t="s">
        <v>235</v>
      </c>
      <c r="F278" s="125" t="s">
        <v>257</v>
      </c>
      <c r="G278" s="125" t="s">
        <v>567</v>
      </c>
      <c r="H278" s="51" t="s">
        <v>240</v>
      </c>
      <c r="I278" s="51">
        <v>20</v>
      </c>
      <c r="J278" s="51">
        <v>30</v>
      </c>
      <c r="K278" s="126">
        <v>11</v>
      </c>
      <c r="L278" s="106">
        <v>50</v>
      </c>
      <c r="M278" s="89">
        <f t="shared" si="8"/>
        <v>50</v>
      </c>
      <c r="N278" s="49" t="str">
        <f t="shared" si="9"/>
        <v>OK</v>
      </c>
      <c r="O278" s="105"/>
      <c r="P278" s="105"/>
      <c r="Q278" s="108"/>
      <c r="R278" s="105"/>
      <c r="S278" s="108"/>
      <c r="T278" s="108"/>
      <c r="U278" s="108"/>
      <c r="V278" s="108"/>
      <c r="W278" s="108"/>
      <c r="X278" s="108"/>
      <c r="Y278" s="108"/>
      <c r="Z278" s="109"/>
      <c r="AA278" s="108"/>
      <c r="AB278" s="108"/>
      <c r="AC278" s="108"/>
      <c r="AD278" s="108"/>
      <c r="AE278" s="108"/>
      <c r="AF278" s="108"/>
      <c r="AG278" s="108"/>
      <c r="AH278" s="108"/>
      <c r="AI278" s="108"/>
      <c r="AJ278" s="108"/>
      <c r="AK278" s="108"/>
    </row>
    <row r="279" spans="1:37" ht="15" customHeight="1" x14ac:dyDescent="0.25">
      <c r="A279" s="224"/>
      <c r="B279" s="226"/>
      <c r="C279" s="60">
        <v>342</v>
      </c>
      <c r="D279" s="62" t="s">
        <v>445</v>
      </c>
      <c r="E279" s="125" t="s">
        <v>235</v>
      </c>
      <c r="F279" s="125" t="s">
        <v>257</v>
      </c>
      <c r="G279" s="125" t="s">
        <v>567</v>
      </c>
      <c r="H279" s="51" t="s">
        <v>240</v>
      </c>
      <c r="I279" s="51">
        <v>20</v>
      </c>
      <c r="J279" s="51">
        <v>30</v>
      </c>
      <c r="K279" s="126">
        <v>9.3000000000000007</v>
      </c>
      <c r="L279" s="106">
        <v>50</v>
      </c>
      <c r="M279" s="89">
        <f t="shared" si="8"/>
        <v>50</v>
      </c>
      <c r="N279" s="49" t="str">
        <f t="shared" si="9"/>
        <v>OK</v>
      </c>
      <c r="O279" s="105"/>
      <c r="P279" s="105"/>
      <c r="Q279" s="108"/>
      <c r="R279" s="105"/>
      <c r="S279" s="108"/>
      <c r="T279" s="108"/>
      <c r="U279" s="108"/>
      <c r="V279" s="108"/>
      <c r="W279" s="108"/>
      <c r="X279" s="108"/>
      <c r="Y279" s="108"/>
      <c r="Z279" s="109"/>
      <c r="AA279" s="108"/>
      <c r="AB279" s="108"/>
      <c r="AC279" s="108"/>
      <c r="AD279" s="108"/>
      <c r="AE279" s="108"/>
      <c r="AF279" s="108"/>
      <c r="AG279" s="108"/>
      <c r="AH279" s="108"/>
      <c r="AI279" s="108"/>
      <c r="AJ279" s="108"/>
      <c r="AK279" s="108"/>
    </row>
    <row r="280" spans="1:37" ht="15" customHeight="1" x14ac:dyDescent="0.25">
      <c r="A280" s="224"/>
      <c r="B280" s="226"/>
      <c r="C280" s="57">
        <v>343</v>
      </c>
      <c r="D280" s="62" t="s">
        <v>207</v>
      </c>
      <c r="E280" s="125" t="s">
        <v>235</v>
      </c>
      <c r="F280" s="125" t="s">
        <v>257</v>
      </c>
      <c r="G280" s="125" t="s">
        <v>569</v>
      </c>
      <c r="H280" s="51" t="s">
        <v>31</v>
      </c>
      <c r="I280" s="51">
        <v>20</v>
      </c>
      <c r="J280" s="51">
        <v>30</v>
      </c>
      <c r="K280" s="126">
        <v>27</v>
      </c>
      <c r="L280" s="106"/>
      <c r="M280" s="89">
        <f t="shared" si="8"/>
        <v>0</v>
      </c>
      <c r="N280" s="49" t="str">
        <f t="shared" si="9"/>
        <v>OK</v>
      </c>
      <c r="O280" s="105"/>
      <c r="P280" s="105"/>
      <c r="Q280" s="108"/>
      <c r="R280" s="105"/>
      <c r="S280" s="108"/>
      <c r="T280" s="108"/>
      <c r="U280" s="108"/>
      <c r="V280" s="108"/>
      <c r="W280" s="108"/>
      <c r="X280" s="108"/>
      <c r="Y280" s="108"/>
      <c r="Z280" s="109"/>
      <c r="AA280" s="108"/>
      <c r="AB280" s="108"/>
      <c r="AC280" s="108"/>
      <c r="AD280" s="108"/>
      <c r="AE280" s="108"/>
      <c r="AF280" s="108"/>
      <c r="AG280" s="108"/>
      <c r="AH280" s="108"/>
      <c r="AI280" s="108"/>
      <c r="AJ280" s="108"/>
      <c r="AK280" s="108"/>
    </row>
    <row r="281" spans="1:37" ht="15" customHeight="1" x14ac:dyDescent="0.25">
      <c r="A281" s="224"/>
      <c r="B281" s="226"/>
      <c r="C281" s="60">
        <v>344</v>
      </c>
      <c r="D281" s="62" t="s">
        <v>208</v>
      </c>
      <c r="E281" s="125" t="s">
        <v>235</v>
      </c>
      <c r="F281" s="125" t="s">
        <v>257</v>
      </c>
      <c r="G281" s="125" t="s">
        <v>559</v>
      </c>
      <c r="H281" s="51" t="s">
        <v>31</v>
      </c>
      <c r="I281" s="51">
        <v>20</v>
      </c>
      <c r="J281" s="51">
        <v>30</v>
      </c>
      <c r="K281" s="126">
        <v>28</v>
      </c>
      <c r="L281" s="106"/>
      <c r="M281" s="89">
        <f t="shared" si="8"/>
        <v>0</v>
      </c>
      <c r="N281" s="49" t="str">
        <f t="shared" si="9"/>
        <v>OK</v>
      </c>
      <c r="O281" s="105"/>
      <c r="P281" s="105"/>
      <c r="Q281" s="108"/>
      <c r="R281" s="105"/>
      <c r="S281" s="108"/>
      <c r="T281" s="108"/>
      <c r="U281" s="108"/>
      <c r="V281" s="108"/>
      <c r="W281" s="108"/>
      <c r="X281" s="108"/>
      <c r="Y281" s="108"/>
      <c r="Z281" s="109"/>
      <c r="AA281" s="108"/>
      <c r="AB281" s="108"/>
      <c r="AC281" s="108"/>
      <c r="AD281" s="108"/>
      <c r="AE281" s="108"/>
      <c r="AF281" s="108"/>
      <c r="AG281" s="108"/>
      <c r="AH281" s="108"/>
      <c r="AI281" s="108"/>
      <c r="AJ281" s="108"/>
      <c r="AK281" s="108"/>
    </row>
    <row r="282" spans="1:37" ht="15" customHeight="1" x14ac:dyDescent="0.25">
      <c r="A282" s="224"/>
      <c r="B282" s="226"/>
      <c r="C282" s="60">
        <v>345</v>
      </c>
      <c r="D282" s="62" t="s">
        <v>209</v>
      </c>
      <c r="E282" s="125" t="s">
        <v>235</v>
      </c>
      <c r="F282" s="125" t="s">
        <v>257</v>
      </c>
      <c r="G282" s="125" t="s">
        <v>570</v>
      </c>
      <c r="H282" s="51" t="s">
        <v>240</v>
      </c>
      <c r="I282" s="51">
        <v>20</v>
      </c>
      <c r="J282" s="51">
        <v>30</v>
      </c>
      <c r="K282" s="126">
        <v>30</v>
      </c>
      <c r="L282" s="106"/>
      <c r="M282" s="89">
        <f t="shared" si="8"/>
        <v>0</v>
      </c>
      <c r="N282" s="49" t="str">
        <f t="shared" si="9"/>
        <v>OK</v>
      </c>
      <c r="O282" s="105"/>
      <c r="P282" s="105"/>
      <c r="Q282" s="108"/>
      <c r="R282" s="105"/>
      <c r="S282" s="108"/>
      <c r="T282" s="108"/>
      <c r="U282" s="108"/>
      <c r="V282" s="108"/>
      <c r="W282" s="108"/>
      <c r="X282" s="108"/>
      <c r="Y282" s="108"/>
      <c r="Z282" s="109"/>
      <c r="AA282" s="108"/>
      <c r="AB282" s="108"/>
      <c r="AC282" s="108"/>
      <c r="AD282" s="108"/>
      <c r="AE282" s="108"/>
      <c r="AF282" s="108"/>
      <c r="AG282" s="108"/>
      <c r="AH282" s="108"/>
      <c r="AI282" s="108"/>
      <c r="AJ282" s="108"/>
      <c r="AK282" s="108"/>
    </row>
    <row r="283" spans="1:37" ht="15" customHeight="1" x14ac:dyDescent="0.25">
      <c r="A283" s="224"/>
      <c r="B283" s="226"/>
      <c r="C283" s="60">
        <v>346</v>
      </c>
      <c r="D283" s="62" t="s">
        <v>446</v>
      </c>
      <c r="E283" s="125" t="s">
        <v>235</v>
      </c>
      <c r="F283" s="125" t="s">
        <v>257</v>
      </c>
      <c r="G283" s="125" t="s">
        <v>571</v>
      </c>
      <c r="H283" s="51" t="s">
        <v>243</v>
      </c>
      <c r="I283" s="51">
        <v>20</v>
      </c>
      <c r="J283" s="51">
        <v>30</v>
      </c>
      <c r="K283" s="126">
        <v>18</v>
      </c>
      <c r="L283" s="106"/>
      <c r="M283" s="89">
        <f t="shared" si="8"/>
        <v>0</v>
      </c>
      <c r="N283" s="49" t="str">
        <f t="shared" si="9"/>
        <v>OK</v>
      </c>
      <c r="O283" s="105"/>
      <c r="P283" s="105"/>
      <c r="Q283" s="108"/>
      <c r="R283" s="105"/>
      <c r="S283" s="108"/>
      <c r="T283" s="108"/>
      <c r="U283" s="108"/>
      <c r="V283" s="108"/>
      <c r="W283" s="108"/>
      <c r="X283" s="108"/>
      <c r="Y283" s="108"/>
      <c r="Z283" s="109"/>
      <c r="AA283" s="108"/>
      <c r="AB283" s="108"/>
      <c r="AC283" s="108"/>
      <c r="AD283" s="108"/>
      <c r="AE283" s="108"/>
      <c r="AF283" s="108"/>
      <c r="AG283" s="108"/>
      <c r="AH283" s="108"/>
      <c r="AI283" s="108"/>
      <c r="AJ283" s="108"/>
      <c r="AK283" s="108"/>
    </row>
    <row r="284" spans="1:37" ht="15" customHeight="1" x14ac:dyDescent="0.25">
      <c r="A284" s="224"/>
      <c r="B284" s="226"/>
      <c r="C284" s="57">
        <v>347</v>
      </c>
      <c r="D284" s="62" t="s">
        <v>323</v>
      </c>
      <c r="E284" s="125" t="s">
        <v>330</v>
      </c>
      <c r="F284" s="125" t="s">
        <v>381</v>
      </c>
      <c r="G284" s="125" t="s">
        <v>572</v>
      </c>
      <c r="H284" s="51" t="s">
        <v>243</v>
      </c>
      <c r="I284" s="51">
        <v>20</v>
      </c>
      <c r="J284" s="51">
        <v>30</v>
      </c>
      <c r="K284" s="126">
        <v>27</v>
      </c>
      <c r="L284" s="106"/>
      <c r="M284" s="89">
        <f t="shared" si="8"/>
        <v>0</v>
      </c>
      <c r="N284" s="49" t="str">
        <f t="shared" si="9"/>
        <v>OK</v>
      </c>
      <c r="O284" s="105"/>
      <c r="P284" s="105"/>
      <c r="Q284" s="108"/>
      <c r="R284" s="105"/>
      <c r="S284" s="108"/>
      <c r="T284" s="108"/>
      <c r="U284" s="108"/>
      <c r="V284" s="108"/>
      <c r="W284" s="108"/>
      <c r="X284" s="108"/>
      <c r="Y284" s="108"/>
      <c r="Z284" s="109"/>
      <c r="AA284" s="108"/>
      <c r="AB284" s="108"/>
      <c r="AC284" s="108"/>
      <c r="AD284" s="108"/>
      <c r="AE284" s="108"/>
      <c r="AF284" s="108"/>
      <c r="AG284" s="108"/>
      <c r="AH284" s="108"/>
      <c r="AI284" s="108"/>
      <c r="AJ284" s="108"/>
      <c r="AK284" s="108"/>
    </row>
    <row r="285" spans="1:37" ht="15" customHeight="1" x14ac:dyDescent="0.25">
      <c r="A285" s="224"/>
      <c r="B285" s="226"/>
      <c r="C285" s="60">
        <v>348</v>
      </c>
      <c r="D285" s="62" t="s">
        <v>447</v>
      </c>
      <c r="E285" s="125" t="s">
        <v>235</v>
      </c>
      <c r="F285" s="125" t="s">
        <v>385</v>
      </c>
      <c r="G285" s="125" t="s">
        <v>573</v>
      </c>
      <c r="H285" s="51" t="s">
        <v>243</v>
      </c>
      <c r="I285" s="51">
        <v>20</v>
      </c>
      <c r="J285" s="51">
        <v>30</v>
      </c>
      <c r="K285" s="126">
        <v>30</v>
      </c>
      <c r="L285" s="106">
        <v>20</v>
      </c>
      <c r="M285" s="89">
        <f t="shared" si="8"/>
        <v>20</v>
      </c>
      <c r="N285" s="49" t="str">
        <f t="shared" si="9"/>
        <v>OK</v>
      </c>
      <c r="O285" s="105"/>
      <c r="P285" s="105"/>
      <c r="Q285" s="108"/>
      <c r="R285" s="105"/>
      <c r="S285" s="108"/>
      <c r="T285" s="108"/>
      <c r="U285" s="108"/>
      <c r="V285" s="108"/>
      <c r="W285" s="108"/>
      <c r="X285" s="108"/>
      <c r="Y285" s="108"/>
      <c r="Z285" s="109"/>
      <c r="AA285" s="108"/>
      <c r="AB285" s="108"/>
      <c r="AC285" s="108"/>
      <c r="AD285" s="108"/>
      <c r="AE285" s="108"/>
      <c r="AF285" s="108"/>
      <c r="AG285" s="108"/>
      <c r="AH285" s="108"/>
      <c r="AI285" s="108"/>
      <c r="AJ285" s="108"/>
      <c r="AK285" s="108"/>
    </row>
    <row r="286" spans="1:37" ht="15" customHeight="1" x14ac:dyDescent="0.25">
      <c r="A286" s="224"/>
      <c r="B286" s="226"/>
      <c r="C286" s="60">
        <v>349</v>
      </c>
      <c r="D286" s="62" t="s">
        <v>448</v>
      </c>
      <c r="E286" s="125" t="s">
        <v>235</v>
      </c>
      <c r="F286" s="125" t="s">
        <v>385</v>
      </c>
      <c r="G286" s="125" t="s">
        <v>574</v>
      </c>
      <c r="H286" s="59" t="s">
        <v>243</v>
      </c>
      <c r="I286" s="51">
        <v>20</v>
      </c>
      <c r="J286" s="51">
        <v>30</v>
      </c>
      <c r="K286" s="126">
        <v>48</v>
      </c>
      <c r="L286" s="106">
        <v>20</v>
      </c>
      <c r="M286" s="89">
        <f t="shared" si="8"/>
        <v>20</v>
      </c>
      <c r="N286" s="49" t="str">
        <f t="shared" si="9"/>
        <v>OK</v>
      </c>
      <c r="O286" s="105"/>
      <c r="P286" s="105"/>
      <c r="Q286" s="108"/>
      <c r="R286" s="105"/>
      <c r="S286" s="108"/>
      <c r="T286" s="108"/>
      <c r="U286" s="108"/>
      <c r="V286" s="108"/>
      <c r="W286" s="108"/>
      <c r="X286" s="108"/>
      <c r="Y286" s="108"/>
      <c r="Z286" s="109"/>
      <c r="AA286" s="108"/>
      <c r="AB286" s="108"/>
      <c r="AC286" s="108"/>
      <c r="AD286" s="108"/>
      <c r="AE286" s="108"/>
      <c r="AF286" s="108"/>
      <c r="AG286" s="108"/>
      <c r="AH286" s="108"/>
      <c r="AI286" s="108"/>
      <c r="AJ286" s="108"/>
      <c r="AK286" s="108"/>
    </row>
    <row r="287" spans="1:37" ht="15" customHeight="1" x14ac:dyDescent="0.25">
      <c r="A287" s="224"/>
      <c r="B287" s="226"/>
      <c r="C287" s="60">
        <v>350</v>
      </c>
      <c r="D287" s="62" t="s">
        <v>449</v>
      </c>
      <c r="E287" s="125" t="s">
        <v>235</v>
      </c>
      <c r="F287" s="125" t="s">
        <v>385</v>
      </c>
      <c r="G287" s="125" t="s">
        <v>573</v>
      </c>
      <c r="H287" s="51" t="s">
        <v>243</v>
      </c>
      <c r="I287" s="51">
        <v>20</v>
      </c>
      <c r="J287" s="51">
        <v>30</v>
      </c>
      <c r="K287" s="126">
        <v>150</v>
      </c>
      <c r="L287" s="106">
        <v>10</v>
      </c>
      <c r="M287" s="89">
        <f t="shared" si="8"/>
        <v>10</v>
      </c>
      <c r="N287" s="49" t="str">
        <f t="shared" si="9"/>
        <v>OK</v>
      </c>
      <c r="O287" s="105"/>
      <c r="P287" s="105"/>
      <c r="Q287" s="108"/>
      <c r="R287" s="105"/>
      <c r="S287" s="108"/>
      <c r="T287" s="108"/>
      <c r="U287" s="108"/>
      <c r="V287" s="108"/>
      <c r="W287" s="108"/>
      <c r="X287" s="108"/>
      <c r="Y287" s="108"/>
      <c r="Z287" s="109"/>
      <c r="AA287" s="108"/>
      <c r="AB287" s="108"/>
      <c r="AC287" s="108"/>
      <c r="AD287" s="108"/>
      <c r="AE287" s="108"/>
      <c r="AF287" s="108"/>
      <c r="AG287" s="108"/>
      <c r="AH287" s="108"/>
      <c r="AI287" s="108"/>
      <c r="AJ287" s="108"/>
      <c r="AK287" s="108"/>
    </row>
    <row r="288" spans="1:37" ht="15" customHeight="1" x14ac:dyDescent="0.25">
      <c r="A288" s="224"/>
      <c r="B288" s="226"/>
      <c r="C288" s="57">
        <v>351</v>
      </c>
      <c r="D288" s="62" t="s">
        <v>450</v>
      </c>
      <c r="E288" s="125" t="s">
        <v>235</v>
      </c>
      <c r="F288" s="125" t="s">
        <v>385</v>
      </c>
      <c r="G288" s="125" t="s">
        <v>384</v>
      </c>
      <c r="H288" s="51" t="s">
        <v>243</v>
      </c>
      <c r="I288" s="51">
        <v>20</v>
      </c>
      <c r="J288" s="51">
        <v>30</v>
      </c>
      <c r="K288" s="126">
        <v>250</v>
      </c>
      <c r="L288" s="106">
        <v>10</v>
      </c>
      <c r="M288" s="89">
        <f t="shared" si="8"/>
        <v>10</v>
      </c>
      <c r="N288" s="49" t="str">
        <f t="shared" si="9"/>
        <v>OK</v>
      </c>
      <c r="O288" s="105"/>
      <c r="P288" s="105"/>
      <c r="Q288" s="108"/>
      <c r="R288" s="105"/>
      <c r="S288" s="108"/>
      <c r="T288" s="108"/>
      <c r="U288" s="108"/>
      <c r="V288" s="108"/>
      <c r="W288" s="108"/>
      <c r="X288" s="108"/>
      <c r="Y288" s="108"/>
      <c r="Z288" s="109"/>
      <c r="AA288" s="108"/>
      <c r="AB288" s="108"/>
      <c r="AC288" s="108"/>
      <c r="AD288" s="108"/>
      <c r="AE288" s="108"/>
      <c r="AF288" s="108"/>
      <c r="AG288" s="108"/>
      <c r="AH288" s="108"/>
      <c r="AI288" s="108"/>
      <c r="AJ288" s="108"/>
      <c r="AK288" s="108"/>
    </row>
    <row r="289" spans="1:37" ht="15" customHeight="1" x14ac:dyDescent="0.25">
      <c r="A289" s="224"/>
      <c r="B289" s="226"/>
      <c r="C289" s="60">
        <v>352</v>
      </c>
      <c r="D289" s="62" t="s">
        <v>451</v>
      </c>
      <c r="E289" s="125" t="s">
        <v>235</v>
      </c>
      <c r="F289" s="125" t="s">
        <v>257</v>
      </c>
      <c r="G289" s="125" t="s">
        <v>575</v>
      </c>
      <c r="H289" s="51" t="s">
        <v>243</v>
      </c>
      <c r="I289" s="51">
        <v>20</v>
      </c>
      <c r="J289" s="51">
        <v>30</v>
      </c>
      <c r="K289" s="126">
        <v>10</v>
      </c>
      <c r="L289" s="106">
        <v>100</v>
      </c>
      <c r="M289" s="89">
        <f t="shared" si="8"/>
        <v>100</v>
      </c>
      <c r="N289" s="49" t="str">
        <f t="shared" si="9"/>
        <v>OK</v>
      </c>
      <c r="O289" s="105"/>
      <c r="P289" s="105"/>
      <c r="Q289" s="108"/>
      <c r="R289" s="105"/>
      <c r="S289" s="108"/>
      <c r="T289" s="108"/>
      <c r="U289" s="108"/>
      <c r="V289" s="108"/>
      <c r="W289" s="108"/>
      <c r="X289" s="108"/>
      <c r="Y289" s="108"/>
      <c r="Z289" s="109"/>
      <c r="AA289" s="108"/>
      <c r="AB289" s="108"/>
      <c r="AC289" s="108"/>
      <c r="AD289" s="108"/>
      <c r="AE289" s="108"/>
      <c r="AF289" s="108"/>
      <c r="AG289" s="108"/>
      <c r="AH289" s="108"/>
      <c r="AI289" s="108"/>
      <c r="AJ289" s="108"/>
      <c r="AK289" s="108"/>
    </row>
    <row r="290" spans="1:37" ht="15" customHeight="1" x14ac:dyDescent="0.25">
      <c r="A290" s="224"/>
      <c r="B290" s="226"/>
      <c r="C290" s="60">
        <v>353</v>
      </c>
      <c r="D290" s="62" t="s">
        <v>324</v>
      </c>
      <c r="E290" s="125" t="s">
        <v>235</v>
      </c>
      <c r="F290" s="125" t="s">
        <v>576</v>
      </c>
      <c r="G290" s="125" t="s">
        <v>573</v>
      </c>
      <c r="H290" s="59" t="s">
        <v>243</v>
      </c>
      <c r="I290" s="51">
        <v>20</v>
      </c>
      <c r="J290" s="51">
        <v>30</v>
      </c>
      <c r="K290" s="126">
        <v>96</v>
      </c>
      <c r="L290" s="106">
        <v>50</v>
      </c>
      <c r="M290" s="89">
        <f t="shared" si="8"/>
        <v>50</v>
      </c>
      <c r="N290" s="49" t="str">
        <f t="shared" si="9"/>
        <v>OK</v>
      </c>
      <c r="O290" s="105"/>
      <c r="P290" s="105"/>
      <c r="Q290" s="108"/>
      <c r="R290" s="105"/>
      <c r="S290" s="108"/>
      <c r="T290" s="108"/>
      <c r="U290" s="108"/>
      <c r="V290" s="108"/>
      <c r="W290" s="108"/>
      <c r="X290" s="108"/>
      <c r="Y290" s="108"/>
      <c r="Z290" s="109"/>
      <c r="AA290" s="108"/>
      <c r="AB290" s="108"/>
      <c r="AC290" s="108"/>
      <c r="AD290" s="108"/>
      <c r="AE290" s="108"/>
      <c r="AF290" s="108"/>
      <c r="AG290" s="108"/>
      <c r="AH290" s="108"/>
      <c r="AI290" s="108"/>
      <c r="AJ290" s="108"/>
      <c r="AK290" s="108"/>
    </row>
    <row r="291" spans="1:37" ht="15" customHeight="1" x14ac:dyDescent="0.25">
      <c r="A291" s="224"/>
      <c r="B291" s="226"/>
      <c r="C291" s="60">
        <v>354</v>
      </c>
      <c r="D291" s="62" t="s">
        <v>325</v>
      </c>
      <c r="E291" s="125" t="s">
        <v>235</v>
      </c>
      <c r="F291" s="125" t="s">
        <v>382</v>
      </c>
      <c r="G291" s="125" t="s">
        <v>558</v>
      </c>
      <c r="H291" s="125" t="s">
        <v>240</v>
      </c>
      <c r="I291" s="51">
        <v>20</v>
      </c>
      <c r="J291" s="51">
        <v>30</v>
      </c>
      <c r="K291" s="126">
        <v>22</v>
      </c>
      <c r="L291" s="106">
        <v>300</v>
      </c>
      <c r="M291" s="89">
        <f t="shared" si="8"/>
        <v>300</v>
      </c>
      <c r="N291" s="49" t="str">
        <f t="shared" si="9"/>
        <v>OK</v>
      </c>
      <c r="O291" s="105"/>
      <c r="P291" s="105"/>
      <c r="Q291" s="108"/>
      <c r="R291" s="105"/>
      <c r="S291" s="108"/>
      <c r="T291" s="108"/>
      <c r="U291" s="108"/>
      <c r="V291" s="108"/>
      <c r="W291" s="108"/>
      <c r="X291" s="108"/>
      <c r="Y291" s="108"/>
      <c r="Z291" s="109"/>
      <c r="AA291" s="108"/>
      <c r="AB291" s="108"/>
      <c r="AC291" s="108"/>
      <c r="AD291" s="108"/>
      <c r="AE291" s="108"/>
      <c r="AF291" s="108"/>
      <c r="AG291" s="108"/>
      <c r="AH291" s="108"/>
      <c r="AI291" s="108"/>
      <c r="AJ291" s="108"/>
      <c r="AK291" s="108"/>
    </row>
    <row r="292" spans="1:37" ht="15" customHeight="1" x14ac:dyDescent="0.25">
      <c r="A292" s="224"/>
      <c r="B292" s="226"/>
      <c r="C292" s="57">
        <v>355</v>
      </c>
      <c r="D292" s="62" t="s">
        <v>452</v>
      </c>
      <c r="E292" s="51" t="s">
        <v>235</v>
      </c>
      <c r="F292" s="51" t="s">
        <v>257</v>
      </c>
      <c r="G292" s="125" t="s">
        <v>553</v>
      </c>
      <c r="H292" s="51" t="s">
        <v>240</v>
      </c>
      <c r="I292" s="51">
        <v>20</v>
      </c>
      <c r="J292" s="51">
        <v>30</v>
      </c>
      <c r="K292" s="126">
        <v>9</v>
      </c>
      <c r="L292" s="106"/>
      <c r="M292" s="89">
        <f t="shared" si="8"/>
        <v>0</v>
      </c>
      <c r="N292" s="49" t="str">
        <f t="shared" si="9"/>
        <v>OK</v>
      </c>
      <c r="O292" s="105"/>
      <c r="P292" s="105"/>
      <c r="Q292" s="108"/>
      <c r="R292" s="105"/>
      <c r="S292" s="108"/>
      <c r="T292" s="108"/>
      <c r="U292" s="108"/>
      <c r="V292" s="108"/>
      <c r="W292" s="108"/>
      <c r="X292" s="108"/>
      <c r="Y292" s="108"/>
      <c r="Z292" s="109"/>
      <c r="AA292" s="108"/>
      <c r="AB292" s="108"/>
      <c r="AC292" s="108"/>
      <c r="AD292" s="108"/>
      <c r="AE292" s="108"/>
      <c r="AF292" s="108"/>
      <c r="AG292" s="108"/>
      <c r="AH292" s="108"/>
      <c r="AI292" s="108"/>
      <c r="AJ292" s="108"/>
      <c r="AK292" s="108"/>
    </row>
    <row r="293" spans="1:37" ht="15" customHeight="1" x14ac:dyDescent="0.25">
      <c r="A293" s="224"/>
      <c r="B293" s="226"/>
      <c r="C293" s="60">
        <v>356</v>
      </c>
      <c r="D293" s="62" t="s">
        <v>453</v>
      </c>
      <c r="E293" s="51" t="s">
        <v>235</v>
      </c>
      <c r="F293" s="51" t="s">
        <v>257</v>
      </c>
      <c r="G293" s="125" t="s">
        <v>553</v>
      </c>
      <c r="H293" s="59" t="s">
        <v>240</v>
      </c>
      <c r="I293" s="51">
        <v>20</v>
      </c>
      <c r="J293" s="51">
        <v>30</v>
      </c>
      <c r="K293" s="126">
        <v>8</v>
      </c>
      <c r="L293" s="106"/>
      <c r="M293" s="89">
        <f t="shared" si="8"/>
        <v>0</v>
      </c>
      <c r="N293" s="49" t="str">
        <f t="shared" si="9"/>
        <v>OK</v>
      </c>
      <c r="O293" s="105"/>
      <c r="P293" s="105"/>
      <c r="Q293" s="108"/>
      <c r="R293" s="105"/>
      <c r="S293" s="108"/>
      <c r="T293" s="108"/>
      <c r="U293" s="108"/>
      <c r="V293" s="108"/>
      <c r="W293" s="108"/>
      <c r="X293" s="108"/>
      <c r="Y293" s="108"/>
      <c r="Z293" s="109"/>
      <c r="AA293" s="108"/>
      <c r="AB293" s="108"/>
      <c r="AC293" s="108"/>
      <c r="AD293" s="108"/>
      <c r="AE293" s="108"/>
      <c r="AF293" s="108"/>
      <c r="AG293" s="108"/>
      <c r="AH293" s="108"/>
      <c r="AI293" s="108"/>
      <c r="AJ293" s="108"/>
      <c r="AK293" s="108"/>
    </row>
    <row r="294" spans="1:37" ht="15" customHeight="1" x14ac:dyDescent="0.25">
      <c r="A294" s="224"/>
      <c r="B294" s="226"/>
      <c r="C294" s="60">
        <v>357</v>
      </c>
      <c r="D294" s="62" t="s">
        <v>454</v>
      </c>
      <c r="E294" s="51" t="s">
        <v>235</v>
      </c>
      <c r="F294" s="51" t="s">
        <v>380</v>
      </c>
      <c r="G294" s="125" t="s">
        <v>499</v>
      </c>
      <c r="H294" s="59" t="s">
        <v>240</v>
      </c>
      <c r="I294" s="51">
        <v>20</v>
      </c>
      <c r="J294" s="51">
        <v>30</v>
      </c>
      <c r="K294" s="126">
        <v>42</v>
      </c>
      <c r="L294" s="106">
        <v>50</v>
      </c>
      <c r="M294" s="89">
        <f t="shared" si="8"/>
        <v>50</v>
      </c>
      <c r="N294" s="49" t="str">
        <f t="shared" si="9"/>
        <v>OK</v>
      </c>
      <c r="O294" s="105"/>
      <c r="P294" s="105"/>
      <c r="Q294" s="108"/>
      <c r="R294" s="105"/>
      <c r="S294" s="108"/>
      <c r="T294" s="108"/>
      <c r="U294" s="108"/>
      <c r="V294" s="108"/>
      <c r="W294" s="108"/>
      <c r="X294" s="108"/>
      <c r="Y294" s="108"/>
      <c r="Z294" s="109"/>
      <c r="AA294" s="108"/>
      <c r="AB294" s="108"/>
      <c r="AC294" s="108"/>
      <c r="AD294" s="108"/>
      <c r="AE294" s="108"/>
      <c r="AF294" s="108"/>
      <c r="AG294" s="108"/>
      <c r="AH294" s="108"/>
      <c r="AI294" s="108"/>
      <c r="AJ294" s="108"/>
      <c r="AK294" s="108"/>
    </row>
    <row r="295" spans="1:37" ht="15" customHeight="1" x14ac:dyDescent="0.25">
      <c r="A295" s="224"/>
      <c r="B295" s="226"/>
      <c r="C295" s="60">
        <v>358</v>
      </c>
      <c r="D295" s="62" t="s">
        <v>326</v>
      </c>
      <c r="E295" s="125" t="s">
        <v>235</v>
      </c>
      <c r="F295" s="125" t="s">
        <v>349</v>
      </c>
      <c r="G295" s="125" t="s">
        <v>577</v>
      </c>
      <c r="H295" s="51" t="s">
        <v>240</v>
      </c>
      <c r="I295" s="51">
        <v>20</v>
      </c>
      <c r="J295" s="51">
        <v>30</v>
      </c>
      <c r="K295" s="126">
        <v>48</v>
      </c>
      <c r="L295" s="106"/>
      <c r="M295" s="89">
        <f t="shared" si="8"/>
        <v>0</v>
      </c>
      <c r="N295" s="49" t="str">
        <f t="shared" si="9"/>
        <v>OK</v>
      </c>
      <c r="O295" s="105"/>
      <c r="P295" s="105"/>
      <c r="Q295" s="108"/>
      <c r="R295" s="105"/>
      <c r="S295" s="108"/>
      <c r="T295" s="108"/>
      <c r="U295" s="108"/>
      <c r="V295" s="108"/>
      <c r="W295" s="108"/>
      <c r="X295" s="108"/>
      <c r="Y295" s="108"/>
      <c r="Z295" s="109"/>
      <c r="AA295" s="108"/>
      <c r="AB295" s="108"/>
      <c r="AC295" s="108"/>
      <c r="AD295" s="108"/>
      <c r="AE295" s="108"/>
      <c r="AF295" s="108"/>
      <c r="AG295" s="108"/>
      <c r="AH295" s="108"/>
      <c r="AI295" s="108"/>
      <c r="AJ295" s="108"/>
      <c r="AK295" s="108"/>
    </row>
    <row r="296" spans="1:37" ht="15" customHeight="1" x14ac:dyDescent="0.25">
      <c r="A296" s="224"/>
      <c r="B296" s="226"/>
      <c r="C296" s="57">
        <v>359</v>
      </c>
      <c r="D296" s="62" t="s">
        <v>327</v>
      </c>
      <c r="E296" s="125" t="s">
        <v>235</v>
      </c>
      <c r="F296" s="125" t="s">
        <v>349</v>
      </c>
      <c r="G296" s="125" t="s">
        <v>356</v>
      </c>
      <c r="H296" s="125" t="s">
        <v>240</v>
      </c>
      <c r="I296" s="51">
        <v>20</v>
      </c>
      <c r="J296" s="51">
        <v>30</v>
      </c>
      <c r="K296" s="126">
        <v>444</v>
      </c>
      <c r="L296" s="106"/>
      <c r="M296" s="89">
        <f t="shared" si="8"/>
        <v>0</v>
      </c>
      <c r="N296" s="49" t="str">
        <f t="shared" si="9"/>
        <v>OK</v>
      </c>
      <c r="O296" s="105"/>
      <c r="P296" s="105"/>
      <c r="Q296" s="108"/>
      <c r="R296" s="105"/>
      <c r="S296" s="108"/>
      <c r="T296" s="108"/>
      <c r="U296" s="108"/>
      <c r="V296" s="108"/>
      <c r="W296" s="108"/>
      <c r="X296" s="108"/>
      <c r="Y296" s="108"/>
      <c r="Z296" s="109"/>
      <c r="AA296" s="108"/>
      <c r="AB296" s="108"/>
      <c r="AC296" s="108"/>
      <c r="AD296" s="108"/>
      <c r="AE296" s="108"/>
      <c r="AF296" s="108"/>
      <c r="AG296" s="108"/>
      <c r="AH296" s="108"/>
      <c r="AI296" s="108"/>
      <c r="AJ296" s="108"/>
      <c r="AK296" s="108"/>
    </row>
    <row r="297" spans="1:37" ht="15" customHeight="1" x14ac:dyDescent="0.25">
      <c r="A297" s="224"/>
      <c r="B297" s="226"/>
      <c r="C297" s="60">
        <v>360</v>
      </c>
      <c r="D297" s="39" t="s">
        <v>210</v>
      </c>
      <c r="E297" s="125" t="s">
        <v>235</v>
      </c>
      <c r="F297" s="125" t="s">
        <v>258</v>
      </c>
      <c r="G297" s="125" t="s">
        <v>578</v>
      </c>
      <c r="H297" s="125" t="s">
        <v>31</v>
      </c>
      <c r="I297" s="51">
        <v>20</v>
      </c>
      <c r="J297" s="51">
        <v>30</v>
      </c>
      <c r="K297" s="126">
        <v>48</v>
      </c>
      <c r="L297" s="106">
        <v>30</v>
      </c>
      <c r="M297" s="89">
        <f t="shared" si="8"/>
        <v>30</v>
      </c>
      <c r="N297" s="49" t="str">
        <f t="shared" si="9"/>
        <v>OK</v>
      </c>
      <c r="O297" s="105"/>
      <c r="P297" s="105"/>
      <c r="Q297" s="108"/>
      <c r="R297" s="105"/>
      <c r="S297" s="108"/>
      <c r="T297" s="108"/>
      <c r="U297" s="108"/>
      <c r="V297" s="108"/>
      <c r="W297" s="108"/>
      <c r="X297" s="108"/>
      <c r="Y297" s="108"/>
      <c r="Z297" s="109"/>
      <c r="AA297" s="108"/>
      <c r="AB297" s="108"/>
      <c r="AC297" s="108"/>
      <c r="AD297" s="108"/>
      <c r="AE297" s="108"/>
      <c r="AF297" s="108"/>
      <c r="AG297" s="108"/>
      <c r="AH297" s="108"/>
      <c r="AI297" s="108"/>
      <c r="AJ297" s="108"/>
      <c r="AK297" s="108"/>
    </row>
    <row r="298" spans="1:37" x14ac:dyDescent="0.25">
      <c r="A298" s="224"/>
      <c r="B298" s="226"/>
      <c r="C298" s="60">
        <v>361</v>
      </c>
      <c r="D298" s="113" t="s">
        <v>211</v>
      </c>
      <c r="E298" s="51" t="s">
        <v>235</v>
      </c>
      <c r="F298" s="51" t="s">
        <v>258</v>
      </c>
      <c r="G298" s="125" t="s">
        <v>579</v>
      </c>
      <c r="H298" s="59" t="s">
        <v>31</v>
      </c>
      <c r="I298" s="51">
        <v>20</v>
      </c>
      <c r="J298" s="51">
        <v>30</v>
      </c>
      <c r="K298" s="126">
        <v>44</v>
      </c>
      <c r="L298" s="106">
        <v>30</v>
      </c>
      <c r="M298" s="89">
        <f t="shared" si="8"/>
        <v>30</v>
      </c>
      <c r="N298" s="49" t="str">
        <f t="shared" si="9"/>
        <v>OK</v>
      </c>
      <c r="O298" s="105"/>
      <c r="P298" s="105"/>
      <c r="Q298" s="108"/>
      <c r="R298" s="105"/>
      <c r="S298" s="108"/>
      <c r="T298" s="108"/>
      <c r="U298" s="108"/>
      <c r="V298" s="108"/>
      <c r="W298" s="108"/>
      <c r="X298" s="108"/>
      <c r="Y298" s="108"/>
      <c r="Z298" s="109"/>
      <c r="AA298" s="108"/>
      <c r="AB298" s="108"/>
      <c r="AC298" s="108"/>
      <c r="AD298" s="108"/>
      <c r="AE298" s="108"/>
      <c r="AF298" s="108"/>
      <c r="AG298" s="108"/>
      <c r="AH298" s="108"/>
      <c r="AI298" s="108"/>
      <c r="AJ298" s="108"/>
      <c r="AK298" s="108"/>
    </row>
    <row r="299" spans="1:37" ht="89.25" x14ac:dyDescent="0.25">
      <c r="A299" s="224"/>
      <c r="B299" s="226"/>
      <c r="C299" s="60">
        <v>362</v>
      </c>
      <c r="D299" s="113" t="s">
        <v>212</v>
      </c>
      <c r="E299" s="125" t="s">
        <v>235</v>
      </c>
      <c r="F299" s="125" t="s">
        <v>580</v>
      </c>
      <c r="G299" s="125" t="s">
        <v>581</v>
      </c>
      <c r="H299" s="51" t="s">
        <v>240</v>
      </c>
      <c r="I299" s="51">
        <v>20</v>
      </c>
      <c r="J299" s="51">
        <v>30</v>
      </c>
      <c r="K299" s="126">
        <v>130</v>
      </c>
      <c r="L299" s="106"/>
      <c r="M299" s="89">
        <f t="shared" si="8"/>
        <v>0</v>
      </c>
      <c r="N299" s="49" t="str">
        <f t="shared" si="9"/>
        <v>OK</v>
      </c>
      <c r="O299" s="105"/>
      <c r="P299" s="105"/>
      <c r="Q299" s="108"/>
      <c r="R299" s="105"/>
      <c r="S299" s="108"/>
      <c r="T299" s="108"/>
      <c r="U299" s="108"/>
      <c r="V299" s="108"/>
      <c r="W299" s="108"/>
      <c r="X299" s="108"/>
      <c r="Y299" s="108"/>
      <c r="Z299" s="109"/>
      <c r="AA299" s="108"/>
      <c r="AB299" s="108"/>
      <c r="AC299" s="108"/>
      <c r="AD299" s="108"/>
      <c r="AE299" s="108"/>
      <c r="AF299" s="108"/>
      <c r="AG299" s="108"/>
      <c r="AH299" s="108"/>
      <c r="AI299" s="108"/>
      <c r="AJ299" s="108"/>
      <c r="AK299" s="108"/>
    </row>
    <row r="300" spans="1:37" ht="102" x14ac:dyDescent="0.25">
      <c r="A300" s="224"/>
      <c r="B300" s="226"/>
      <c r="C300" s="57">
        <v>363</v>
      </c>
      <c r="D300" s="113" t="s">
        <v>213</v>
      </c>
      <c r="E300" s="125" t="s">
        <v>235</v>
      </c>
      <c r="F300" s="125" t="s">
        <v>580</v>
      </c>
      <c r="G300" s="125" t="s">
        <v>582</v>
      </c>
      <c r="H300" s="51" t="s">
        <v>240</v>
      </c>
      <c r="I300" s="51">
        <v>20</v>
      </c>
      <c r="J300" s="51">
        <v>30</v>
      </c>
      <c r="K300" s="126">
        <v>32</v>
      </c>
      <c r="L300" s="106"/>
      <c r="M300" s="89">
        <f t="shared" si="8"/>
        <v>0</v>
      </c>
      <c r="N300" s="49" t="str">
        <f t="shared" si="9"/>
        <v>OK</v>
      </c>
      <c r="O300" s="105"/>
      <c r="P300" s="105"/>
      <c r="Q300" s="108"/>
      <c r="R300" s="105"/>
      <c r="S300" s="108"/>
      <c r="T300" s="108"/>
      <c r="U300" s="108"/>
      <c r="V300" s="108"/>
      <c r="W300" s="108"/>
      <c r="X300" s="108"/>
      <c r="Y300" s="108"/>
      <c r="Z300" s="109"/>
      <c r="AA300" s="108"/>
      <c r="AB300" s="108"/>
      <c r="AC300" s="108"/>
      <c r="AD300" s="108"/>
      <c r="AE300" s="108"/>
      <c r="AF300" s="108"/>
      <c r="AG300" s="108"/>
      <c r="AH300" s="108"/>
      <c r="AI300" s="108"/>
      <c r="AJ300" s="108"/>
      <c r="AK300" s="108"/>
    </row>
    <row r="301" spans="1:37" ht="63.75" x14ac:dyDescent="0.25">
      <c r="A301" s="224"/>
      <c r="B301" s="226"/>
      <c r="C301" s="60">
        <v>364</v>
      </c>
      <c r="D301" s="113" t="s">
        <v>214</v>
      </c>
      <c r="E301" s="125" t="s">
        <v>235</v>
      </c>
      <c r="F301" s="125" t="s">
        <v>258</v>
      </c>
      <c r="G301" s="125" t="s">
        <v>583</v>
      </c>
      <c r="H301" s="125" t="s">
        <v>240</v>
      </c>
      <c r="I301" s="51">
        <v>20</v>
      </c>
      <c r="J301" s="51">
        <v>30</v>
      </c>
      <c r="K301" s="126">
        <v>58</v>
      </c>
      <c r="L301" s="106">
        <v>50</v>
      </c>
      <c r="M301" s="89">
        <f t="shared" si="8"/>
        <v>50</v>
      </c>
      <c r="N301" s="49" t="str">
        <f t="shared" si="9"/>
        <v>OK</v>
      </c>
      <c r="O301" s="105"/>
      <c r="P301" s="105"/>
      <c r="Q301" s="108"/>
      <c r="R301" s="105"/>
      <c r="S301" s="108"/>
      <c r="T301" s="108"/>
      <c r="U301" s="108"/>
      <c r="V301" s="108"/>
      <c r="W301" s="108"/>
      <c r="X301" s="108"/>
      <c r="Y301" s="108"/>
      <c r="Z301" s="109"/>
      <c r="AA301" s="108"/>
      <c r="AB301" s="108"/>
      <c r="AC301" s="108"/>
      <c r="AD301" s="108"/>
      <c r="AE301" s="108"/>
      <c r="AF301" s="108"/>
      <c r="AG301" s="108"/>
      <c r="AH301" s="108"/>
      <c r="AI301" s="108"/>
      <c r="AJ301" s="108"/>
      <c r="AK301" s="108"/>
    </row>
    <row r="302" spans="1:37" ht="51" x14ac:dyDescent="0.25">
      <c r="A302" s="224"/>
      <c r="B302" s="226"/>
      <c r="C302" s="60">
        <v>365</v>
      </c>
      <c r="D302" s="113" t="s">
        <v>455</v>
      </c>
      <c r="E302" s="125" t="s">
        <v>235</v>
      </c>
      <c r="F302" s="125" t="s">
        <v>584</v>
      </c>
      <c r="G302" s="125" t="s">
        <v>585</v>
      </c>
      <c r="H302" s="125" t="s">
        <v>240</v>
      </c>
      <c r="I302" s="51">
        <v>20</v>
      </c>
      <c r="J302" s="51">
        <v>30</v>
      </c>
      <c r="K302" s="126">
        <v>80</v>
      </c>
      <c r="L302" s="106"/>
      <c r="M302" s="89">
        <f t="shared" si="8"/>
        <v>0</v>
      </c>
      <c r="N302" s="49" t="str">
        <f t="shared" si="9"/>
        <v>OK</v>
      </c>
      <c r="O302" s="105"/>
      <c r="P302" s="105"/>
      <c r="Q302" s="108"/>
      <c r="R302" s="105"/>
      <c r="S302" s="108"/>
      <c r="T302" s="108"/>
      <c r="U302" s="108"/>
      <c r="V302" s="108"/>
      <c r="W302" s="108"/>
      <c r="X302" s="108"/>
      <c r="Y302" s="108"/>
      <c r="Z302" s="109"/>
      <c r="AA302" s="108"/>
      <c r="AB302" s="108"/>
      <c r="AC302" s="108"/>
      <c r="AD302" s="108"/>
      <c r="AE302" s="108"/>
      <c r="AF302" s="108"/>
      <c r="AG302" s="108"/>
      <c r="AH302" s="108"/>
      <c r="AI302" s="108"/>
      <c r="AJ302" s="108"/>
      <c r="AK302" s="108"/>
    </row>
    <row r="303" spans="1:37" ht="25.5" x14ac:dyDescent="0.25">
      <c r="A303" s="224"/>
      <c r="B303" s="226"/>
      <c r="C303" s="60">
        <v>366</v>
      </c>
      <c r="D303" s="113" t="s">
        <v>456</v>
      </c>
      <c r="E303" s="125" t="s">
        <v>235</v>
      </c>
      <c r="F303" s="125" t="s">
        <v>580</v>
      </c>
      <c r="G303" s="125" t="s">
        <v>383</v>
      </c>
      <c r="H303" s="125" t="s">
        <v>240</v>
      </c>
      <c r="I303" s="51">
        <v>20</v>
      </c>
      <c r="J303" s="51">
        <v>30</v>
      </c>
      <c r="K303" s="126">
        <v>35</v>
      </c>
      <c r="L303" s="106"/>
      <c r="M303" s="89">
        <f t="shared" si="8"/>
        <v>0</v>
      </c>
      <c r="N303" s="49" t="str">
        <f t="shared" si="9"/>
        <v>OK</v>
      </c>
      <c r="O303" s="105"/>
      <c r="P303" s="105"/>
      <c r="Q303" s="108"/>
      <c r="R303" s="105"/>
      <c r="S303" s="108"/>
      <c r="T303" s="108"/>
      <c r="U303" s="108"/>
      <c r="V303" s="108"/>
      <c r="W303" s="108"/>
      <c r="X303" s="108"/>
      <c r="Y303" s="108"/>
      <c r="Z303" s="109"/>
      <c r="AA303" s="108"/>
      <c r="AB303" s="108"/>
      <c r="AC303" s="108"/>
      <c r="AD303" s="108"/>
      <c r="AE303" s="108"/>
      <c r="AF303" s="108"/>
      <c r="AG303" s="108"/>
      <c r="AH303" s="108"/>
      <c r="AI303" s="108"/>
      <c r="AJ303" s="108"/>
      <c r="AK303" s="108"/>
    </row>
    <row r="304" spans="1:37" ht="51" x14ac:dyDescent="0.25">
      <c r="A304" s="224"/>
      <c r="B304" s="226"/>
      <c r="C304" s="57">
        <v>367</v>
      </c>
      <c r="D304" s="113" t="s">
        <v>215</v>
      </c>
      <c r="E304" s="65" t="s">
        <v>235</v>
      </c>
      <c r="F304" s="65" t="s">
        <v>580</v>
      </c>
      <c r="G304" s="125" t="s">
        <v>567</v>
      </c>
      <c r="H304" s="65" t="s">
        <v>240</v>
      </c>
      <c r="I304" s="51">
        <v>20</v>
      </c>
      <c r="J304" s="51">
        <v>30</v>
      </c>
      <c r="K304" s="126">
        <v>65</v>
      </c>
      <c r="L304" s="106">
        <v>50</v>
      </c>
      <c r="M304" s="89">
        <f t="shared" si="8"/>
        <v>50</v>
      </c>
      <c r="N304" s="49" t="str">
        <f t="shared" si="9"/>
        <v>OK</v>
      </c>
      <c r="O304" s="105"/>
      <c r="P304" s="105"/>
      <c r="Q304" s="108"/>
      <c r="R304" s="105"/>
      <c r="S304" s="108"/>
      <c r="T304" s="108"/>
      <c r="U304" s="108"/>
      <c r="V304" s="108"/>
      <c r="W304" s="108"/>
      <c r="X304" s="108"/>
      <c r="Y304" s="108"/>
      <c r="Z304" s="109"/>
      <c r="AA304" s="108"/>
      <c r="AB304" s="108"/>
      <c r="AC304" s="108"/>
      <c r="AD304" s="108"/>
      <c r="AE304" s="108"/>
      <c r="AF304" s="108"/>
      <c r="AG304" s="108"/>
      <c r="AH304" s="108"/>
      <c r="AI304" s="108"/>
      <c r="AJ304" s="108"/>
      <c r="AK304" s="108"/>
    </row>
    <row r="305" spans="1:37" ht="89.25" x14ac:dyDescent="0.25">
      <c r="A305" s="224"/>
      <c r="B305" s="226"/>
      <c r="C305" s="60">
        <v>368</v>
      </c>
      <c r="D305" s="113" t="s">
        <v>216</v>
      </c>
      <c r="E305" s="65" t="s">
        <v>235</v>
      </c>
      <c r="F305" s="65" t="s">
        <v>586</v>
      </c>
      <c r="G305" s="125" t="s">
        <v>587</v>
      </c>
      <c r="H305" s="65" t="s">
        <v>240</v>
      </c>
      <c r="I305" s="51">
        <v>20</v>
      </c>
      <c r="J305" s="51">
        <v>30</v>
      </c>
      <c r="K305" s="126">
        <v>180</v>
      </c>
      <c r="L305" s="106">
        <v>50</v>
      </c>
      <c r="M305" s="89">
        <f t="shared" si="8"/>
        <v>50</v>
      </c>
      <c r="N305" s="49" t="str">
        <f t="shared" si="9"/>
        <v>OK</v>
      </c>
      <c r="O305" s="105"/>
      <c r="P305" s="105"/>
      <c r="Q305" s="108"/>
      <c r="R305" s="105"/>
      <c r="S305" s="108"/>
      <c r="T305" s="108"/>
      <c r="U305" s="108"/>
      <c r="V305" s="108"/>
      <c r="W305" s="108"/>
      <c r="X305" s="108"/>
      <c r="Y305" s="108"/>
      <c r="Z305" s="109"/>
      <c r="AA305" s="108"/>
      <c r="AB305" s="108"/>
      <c r="AC305" s="108"/>
      <c r="AD305" s="108"/>
      <c r="AE305" s="108"/>
      <c r="AF305" s="108"/>
      <c r="AG305" s="108"/>
      <c r="AH305" s="108"/>
      <c r="AI305" s="108"/>
      <c r="AJ305" s="108"/>
      <c r="AK305" s="108"/>
    </row>
    <row r="306" spans="1:37" ht="63.75" x14ac:dyDescent="0.25">
      <c r="A306" s="224"/>
      <c r="B306" s="226"/>
      <c r="C306" s="60">
        <v>369</v>
      </c>
      <c r="D306" s="113" t="s">
        <v>217</v>
      </c>
      <c r="E306" s="51" t="s">
        <v>235</v>
      </c>
      <c r="F306" s="51" t="s">
        <v>580</v>
      </c>
      <c r="G306" s="125" t="s">
        <v>588</v>
      </c>
      <c r="H306" s="51" t="s">
        <v>240</v>
      </c>
      <c r="I306" s="51">
        <v>20</v>
      </c>
      <c r="J306" s="51">
        <v>30</v>
      </c>
      <c r="K306" s="126">
        <v>65</v>
      </c>
      <c r="L306" s="106"/>
      <c r="M306" s="89">
        <f t="shared" si="8"/>
        <v>0</v>
      </c>
      <c r="N306" s="49" t="str">
        <f t="shared" si="9"/>
        <v>OK</v>
      </c>
      <c r="O306" s="105"/>
      <c r="P306" s="105"/>
      <c r="Q306" s="108"/>
      <c r="R306" s="105"/>
      <c r="S306" s="108"/>
      <c r="T306" s="108"/>
      <c r="U306" s="108"/>
      <c r="V306" s="108"/>
      <c r="W306" s="108"/>
      <c r="X306" s="108"/>
      <c r="Y306" s="108"/>
      <c r="Z306" s="109"/>
      <c r="AA306" s="108"/>
      <c r="AB306" s="108"/>
      <c r="AC306" s="108"/>
      <c r="AD306" s="108"/>
      <c r="AE306" s="108"/>
      <c r="AF306" s="108"/>
      <c r="AG306" s="108"/>
      <c r="AH306" s="108"/>
      <c r="AI306" s="108"/>
      <c r="AJ306" s="108"/>
      <c r="AK306" s="108"/>
    </row>
    <row r="307" spans="1:37" x14ac:dyDescent="0.25">
      <c r="A307" s="224"/>
      <c r="B307" s="226"/>
      <c r="C307" s="60">
        <v>370</v>
      </c>
      <c r="D307" s="113" t="s">
        <v>457</v>
      </c>
      <c r="E307" s="114" t="s">
        <v>235</v>
      </c>
      <c r="F307" s="114" t="s">
        <v>586</v>
      </c>
      <c r="G307" s="115" t="s">
        <v>589</v>
      </c>
      <c r="H307" s="116" t="s">
        <v>468</v>
      </c>
      <c r="I307" s="51">
        <v>20</v>
      </c>
      <c r="J307" s="51">
        <v>30</v>
      </c>
      <c r="K307" s="149">
        <v>50</v>
      </c>
      <c r="L307" s="91"/>
      <c r="M307" s="89">
        <f t="shared" si="8"/>
        <v>0</v>
      </c>
      <c r="N307" s="49" t="str">
        <f t="shared" si="9"/>
        <v>OK</v>
      </c>
      <c r="O307" s="107"/>
      <c r="P307" s="107"/>
      <c r="Q307" s="94"/>
      <c r="R307" s="107"/>
      <c r="S307" s="110"/>
      <c r="T307" s="110"/>
      <c r="U307" s="110"/>
      <c r="V307" s="110"/>
      <c r="W307" s="98"/>
      <c r="X307" s="97"/>
      <c r="Y307" s="110"/>
      <c r="Z307" s="100"/>
      <c r="AA307" s="98"/>
      <c r="AB307" s="110"/>
      <c r="AC307" s="110"/>
      <c r="AD307" s="110"/>
      <c r="AE307" s="110"/>
      <c r="AF307" s="110"/>
      <c r="AG307" s="110"/>
      <c r="AH307" s="110"/>
      <c r="AI307" s="110"/>
      <c r="AJ307" s="110"/>
      <c r="AK307" s="110"/>
    </row>
    <row r="308" spans="1:37" ht="25.5" x14ac:dyDescent="0.25">
      <c r="A308" s="224"/>
      <c r="B308" s="226"/>
      <c r="C308" s="57">
        <v>371</v>
      </c>
      <c r="D308" s="113" t="s">
        <v>458</v>
      </c>
      <c r="E308" s="114" t="s">
        <v>235</v>
      </c>
      <c r="F308" s="114" t="s">
        <v>586</v>
      </c>
      <c r="G308" s="115" t="s">
        <v>499</v>
      </c>
      <c r="H308" s="116" t="s">
        <v>468</v>
      </c>
      <c r="I308" s="51">
        <v>20</v>
      </c>
      <c r="J308" s="51">
        <v>30</v>
      </c>
      <c r="K308" s="149">
        <v>140</v>
      </c>
      <c r="L308" s="91"/>
      <c r="M308" s="89">
        <f t="shared" si="8"/>
        <v>0</v>
      </c>
      <c r="N308" s="49" t="str">
        <f t="shared" si="9"/>
        <v>OK</v>
      </c>
      <c r="O308" s="107"/>
      <c r="P308" s="107"/>
      <c r="Q308" s="94"/>
      <c r="R308" s="107"/>
      <c r="S308" s="110"/>
      <c r="T308" s="110"/>
      <c r="U308" s="110"/>
      <c r="V308" s="110"/>
      <c r="W308" s="98"/>
      <c r="X308" s="97"/>
      <c r="Y308" s="110"/>
      <c r="Z308" s="100"/>
      <c r="AA308" s="98"/>
      <c r="AB308" s="110"/>
      <c r="AC308" s="98"/>
      <c r="AD308" s="110"/>
      <c r="AE308" s="110"/>
      <c r="AF308" s="110"/>
      <c r="AG308" s="110"/>
      <c r="AH308" s="110"/>
      <c r="AI308" s="110"/>
      <c r="AJ308" s="110"/>
      <c r="AK308" s="110"/>
    </row>
    <row r="309" spans="1:37" ht="15" customHeight="1" x14ac:dyDescent="0.25">
      <c r="A309" s="224"/>
      <c r="B309" s="226"/>
      <c r="C309" s="60">
        <v>372</v>
      </c>
      <c r="D309" s="61" t="s">
        <v>459</v>
      </c>
      <c r="E309" s="114" t="s">
        <v>235</v>
      </c>
      <c r="F309" s="114" t="s">
        <v>586</v>
      </c>
      <c r="G309" s="115" t="s">
        <v>499</v>
      </c>
      <c r="H309" s="116" t="s">
        <v>468</v>
      </c>
      <c r="I309" s="51">
        <v>20</v>
      </c>
      <c r="J309" s="51">
        <v>30</v>
      </c>
      <c r="K309" s="149">
        <v>210</v>
      </c>
      <c r="L309" s="91"/>
      <c r="M309" s="89">
        <f t="shared" si="8"/>
        <v>0</v>
      </c>
      <c r="N309" s="49" t="str">
        <f t="shared" si="9"/>
        <v>OK</v>
      </c>
      <c r="O309" s="107"/>
      <c r="P309" s="107"/>
      <c r="Q309" s="94"/>
      <c r="R309" s="107"/>
      <c r="S309" s="110"/>
      <c r="T309" s="110"/>
      <c r="U309" s="110"/>
      <c r="V309" s="110"/>
      <c r="W309" s="98"/>
      <c r="X309" s="97"/>
      <c r="Y309" s="110"/>
      <c r="Z309" s="100"/>
      <c r="AA309" s="98"/>
      <c r="AB309" s="110"/>
      <c r="AC309" s="110"/>
      <c r="AD309" s="110"/>
      <c r="AE309" s="110"/>
      <c r="AF309" s="110"/>
      <c r="AG309" s="110"/>
      <c r="AH309" s="110"/>
      <c r="AI309" s="110"/>
      <c r="AJ309" s="110"/>
      <c r="AK309" s="110"/>
    </row>
    <row r="310" spans="1:37" ht="15" customHeight="1" x14ac:dyDescent="0.25">
      <c r="A310" s="224"/>
      <c r="B310" s="226"/>
      <c r="C310" s="60">
        <v>373</v>
      </c>
      <c r="D310" s="61" t="s">
        <v>460</v>
      </c>
      <c r="E310" s="114" t="s">
        <v>235</v>
      </c>
      <c r="F310" s="114" t="s">
        <v>586</v>
      </c>
      <c r="G310" s="115" t="s">
        <v>499</v>
      </c>
      <c r="H310" s="116" t="s">
        <v>240</v>
      </c>
      <c r="I310" s="51">
        <v>20</v>
      </c>
      <c r="J310" s="51">
        <v>30</v>
      </c>
      <c r="K310" s="149">
        <v>499.98</v>
      </c>
      <c r="L310" s="91"/>
      <c r="M310" s="89">
        <f t="shared" si="8"/>
        <v>0</v>
      </c>
      <c r="N310" s="49" t="str">
        <f t="shared" si="9"/>
        <v>OK</v>
      </c>
      <c r="O310" s="107"/>
      <c r="P310" s="107"/>
      <c r="Q310" s="94"/>
      <c r="R310" s="107"/>
      <c r="S310" s="110"/>
      <c r="T310" s="110"/>
      <c r="U310" s="110"/>
      <c r="V310" s="110"/>
      <c r="W310" s="98"/>
      <c r="X310" s="97"/>
      <c r="Y310" s="110"/>
      <c r="Z310" s="100"/>
      <c r="AA310" s="98"/>
      <c r="AB310" s="110"/>
      <c r="AC310" s="110"/>
      <c r="AD310" s="110"/>
      <c r="AE310" s="110"/>
      <c r="AF310" s="110"/>
      <c r="AG310" s="110"/>
      <c r="AH310" s="110"/>
      <c r="AI310" s="110"/>
      <c r="AJ310" s="110"/>
      <c r="AK310" s="110"/>
    </row>
    <row r="311" spans="1:37" ht="15" customHeight="1" x14ac:dyDescent="0.25">
      <c r="A311" s="224"/>
      <c r="B311" s="226"/>
      <c r="C311" s="60">
        <v>374</v>
      </c>
      <c r="D311" s="61" t="s">
        <v>461</v>
      </c>
      <c r="E311" s="114" t="s">
        <v>235</v>
      </c>
      <c r="F311" s="114" t="s">
        <v>580</v>
      </c>
      <c r="G311" s="115" t="s">
        <v>590</v>
      </c>
      <c r="H311" s="116" t="s">
        <v>240</v>
      </c>
      <c r="I311" s="51">
        <v>20</v>
      </c>
      <c r="J311" s="51">
        <v>30</v>
      </c>
      <c r="K311" s="149">
        <v>150</v>
      </c>
      <c r="L311" s="91"/>
      <c r="M311" s="89">
        <f t="shared" si="8"/>
        <v>0</v>
      </c>
      <c r="N311" s="49" t="str">
        <f t="shared" si="9"/>
        <v>OK</v>
      </c>
      <c r="O311" s="107"/>
      <c r="P311" s="107"/>
      <c r="Q311" s="94"/>
      <c r="R311" s="107"/>
      <c r="S311" s="110"/>
      <c r="T311" s="110"/>
      <c r="U311" s="110"/>
      <c r="V311" s="110"/>
      <c r="W311" s="98"/>
      <c r="X311" s="97"/>
      <c r="Y311" s="110"/>
      <c r="Z311" s="100"/>
      <c r="AA311" s="98"/>
      <c r="AB311" s="110"/>
      <c r="AC311" s="110"/>
      <c r="AD311" s="110"/>
      <c r="AE311" s="110"/>
      <c r="AF311" s="110"/>
      <c r="AG311" s="110"/>
      <c r="AH311" s="110"/>
      <c r="AI311" s="110"/>
      <c r="AJ311" s="110"/>
      <c r="AK311" s="110"/>
    </row>
    <row r="312" spans="1:37" ht="15" customHeight="1" x14ac:dyDescent="0.25">
      <c r="A312" s="224"/>
      <c r="B312" s="226"/>
      <c r="C312" s="57">
        <v>375</v>
      </c>
      <c r="D312" s="61" t="s">
        <v>462</v>
      </c>
      <c r="E312" s="114" t="s">
        <v>235</v>
      </c>
      <c r="F312" s="114" t="s">
        <v>591</v>
      </c>
      <c r="G312" s="115" t="s">
        <v>553</v>
      </c>
      <c r="H312" s="116" t="s">
        <v>240</v>
      </c>
      <c r="I312" s="51">
        <v>20</v>
      </c>
      <c r="J312" s="51">
        <v>30</v>
      </c>
      <c r="K312" s="149">
        <v>9</v>
      </c>
      <c r="L312" s="91"/>
      <c r="M312" s="89">
        <f t="shared" si="8"/>
        <v>0</v>
      </c>
      <c r="N312" s="49" t="str">
        <f t="shared" si="9"/>
        <v>OK</v>
      </c>
      <c r="O312" s="107"/>
      <c r="P312" s="107"/>
      <c r="Q312" s="94"/>
      <c r="R312" s="107"/>
      <c r="S312" s="110"/>
      <c r="T312" s="110"/>
      <c r="U312" s="110"/>
      <c r="V312" s="110"/>
      <c r="W312" s="98"/>
      <c r="X312" s="97"/>
      <c r="Y312" s="110"/>
      <c r="Z312" s="100"/>
      <c r="AA312" s="98"/>
      <c r="AB312" s="110"/>
      <c r="AC312" s="110"/>
      <c r="AD312" s="110"/>
      <c r="AE312" s="110"/>
      <c r="AF312" s="110"/>
      <c r="AG312" s="110"/>
      <c r="AH312" s="110"/>
      <c r="AI312" s="110"/>
      <c r="AJ312" s="110"/>
      <c r="AK312" s="110"/>
    </row>
    <row r="313" spans="1:37" ht="15" customHeight="1" x14ac:dyDescent="0.25">
      <c r="A313" s="224"/>
      <c r="B313" s="226"/>
      <c r="C313" s="60">
        <v>376</v>
      </c>
      <c r="D313" s="61" t="s">
        <v>463</v>
      </c>
      <c r="E313" s="114" t="s">
        <v>235</v>
      </c>
      <c r="F313" s="114" t="s">
        <v>591</v>
      </c>
      <c r="G313" s="115" t="s">
        <v>592</v>
      </c>
      <c r="H313" s="116" t="s">
        <v>240</v>
      </c>
      <c r="I313" s="51">
        <v>20</v>
      </c>
      <c r="J313" s="51">
        <v>30</v>
      </c>
      <c r="K313" s="149">
        <v>170</v>
      </c>
      <c r="L313" s="91">
        <v>20</v>
      </c>
      <c r="M313" s="89">
        <f t="shared" si="8"/>
        <v>20</v>
      </c>
      <c r="N313" s="49" t="str">
        <f t="shared" si="9"/>
        <v>OK</v>
      </c>
      <c r="O313" s="107"/>
      <c r="P313" s="107"/>
      <c r="Q313" s="94"/>
      <c r="R313" s="107"/>
      <c r="S313" s="110"/>
      <c r="T313" s="110"/>
      <c r="U313" s="110"/>
      <c r="V313" s="110"/>
      <c r="W313" s="98"/>
      <c r="X313" s="97"/>
      <c r="Y313" s="110"/>
      <c r="Z313" s="100"/>
      <c r="AA313" s="98"/>
      <c r="AB313" s="110"/>
      <c r="AC313" s="110"/>
      <c r="AD313" s="110"/>
      <c r="AE313" s="110"/>
      <c r="AF313" s="110"/>
      <c r="AG313" s="110"/>
      <c r="AH313" s="110"/>
      <c r="AI313" s="110"/>
      <c r="AJ313" s="110"/>
      <c r="AK313" s="110"/>
    </row>
    <row r="314" spans="1:37" ht="15" customHeight="1" x14ac:dyDescent="0.25">
      <c r="A314" s="224"/>
      <c r="B314" s="226"/>
      <c r="C314" s="60">
        <v>377</v>
      </c>
      <c r="D314" s="61" t="s">
        <v>464</v>
      </c>
      <c r="E314" s="114" t="s">
        <v>235</v>
      </c>
      <c r="F314" s="114" t="s">
        <v>591</v>
      </c>
      <c r="G314" s="115" t="s">
        <v>592</v>
      </c>
      <c r="H314" s="116" t="s">
        <v>240</v>
      </c>
      <c r="I314" s="51">
        <v>20</v>
      </c>
      <c r="J314" s="51">
        <v>30</v>
      </c>
      <c r="K314" s="149">
        <v>130</v>
      </c>
      <c r="L314" s="91">
        <v>20</v>
      </c>
      <c r="M314" s="89">
        <f t="shared" si="8"/>
        <v>20</v>
      </c>
      <c r="N314" s="49" t="str">
        <f t="shared" si="9"/>
        <v>OK</v>
      </c>
      <c r="O314" s="107"/>
      <c r="P314" s="107"/>
      <c r="Q314" s="94"/>
      <c r="R314" s="107"/>
      <c r="S314" s="110"/>
      <c r="T314" s="110"/>
      <c r="U314" s="110"/>
      <c r="V314" s="110"/>
      <c r="W314" s="98"/>
      <c r="X314" s="97"/>
      <c r="Y314" s="110"/>
      <c r="Z314" s="100"/>
      <c r="AA314" s="98"/>
      <c r="AB314" s="110"/>
      <c r="AC314" s="110"/>
      <c r="AD314" s="110"/>
      <c r="AE314" s="110"/>
      <c r="AF314" s="110"/>
      <c r="AG314" s="110"/>
      <c r="AH314" s="110"/>
      <c r="AI314" s="110"/>
      <c r="AJ314" s="110"/>
      <c r="AK314" s="110"/>
    </row>
    <row r="315" spans="1:37" ht="114.75" x14ac:dyDescent="0.25">
      <c r="A315" s="224"/>
      <c r="B315" s="226"/>
      <c r="C315" s="60">
        <v>378</v>
      </c>
      <c r="D315" s="113" t="s">
        <v>465</v>
      </c>
      <c r="E315" s="114" t="s">
        <v>235</v>
      </c>
      <c r="F315" s="114" t="s">
        <v>591</v>
      </c>
      <c r="G315" s="115" t="s">
        <v>592</v>
      </c>
      <c r="H315" s="116" t="s">
        <v>240</v>
      </c>
      <c r="I315" s="51">
        <v>20</v>
      </c>
      <c r="J315" s="51">
        <v>30</v>
      </c>
      <c r="K315" s="149">
        <v>180</v>
      </c>
      <c r="L315" s="91">
        <v>10</v>
      </c>
      <c r="M315" s="89">
        <f t="shared" si="8"/>
        <v>10</v>
      </c>
      <c r="N315" s="49" t="str">
        <f t="shared" si="9"/>
        <v>OK</v>
      </c>
      <c r="O315" s="107"/>
      <c r="P315" s="107"/>
      <c r="Q315" s="94"/>
      <c r="R315" s="107"/>
      <c r="S315" s="110"/>
      <c r="T315" s="110"/>
      <c r="U315" s="110"/>
      <c r="V315" s="110"/>
      <c r="W315" s="98"/>
      <c r="X315" s="97"/>
      <c r="Y315" s="110"/>
      <c r="Z315" s="100"/>
      <c r="AA315" s="98"/>
      <c r="AB315" s="110"/>
      <c r="AC315" s="110"/>
      <c r="AD315" s="110"/>
      <c r="AE315" s="110"/>
      <c r="AF315" s="110"/>
      <c r="AG315" s="110"/>
      <c r="AH315" s="110"/>
      <c r="AI315" s="110"/>
      <c r="AJ315" s="110"/>
      <c r="AK315" s="110"/>
    </row>
    <row r="316" spans="1:37" ht="15" customHeight="1" x14ac:dyDescent="0.25">
      <c r="A316" s="224"/>
      <c r="B316" s="226"/>
      <c r="C316" s="57">
        <v>379</v>
      </c>
      <c r="D316" s="113" t="s">
        <v>218</v>
      </c>
      <c r="E316" s="114" t="s">
        <v>235</v>
      </c>
      <c r="F316" s="114" t="s">
        <v>258</v>
      </c>
      <c r="G316" s="115" t="s">
        <v>567</v>
      </c>
      <c r="H316" s="116" t="s">
        <v>240</v>
      </c>
      <c r="I316" s="51">
        <v>20</v>
      </c>
      <c r="J316" s="51">
        <v>30</v>
      </c>
      <c r="K316" s="149">
        <v>18</v>
      </c>
      <c r="L316" s="91"/>
      <c r="M316" s="89">
        <f t="shared" si="8"/>
        <v>0</v>
      </c>
      <c r="N316" s="49" t="str">
        <f t="shared" si="9"/>
        <v>OK</v>
      </c>
      <c r="O316" s="107"/>
      <c r="P316" s="107"/>
      <c r="Q316" s="94"/>
      <c r="R316" s="107"/>
      <c r="S316" s="110"/>
      <c r="T316" s="110"/>
      <c r="U316" s="110"/>
      <c r="V316" s="110"/>
      <c r="W316" s="98"/>
      <c r="X316" s="97"/>
      <c r="Y316" s="110"/>
      <c r="Z316" s="100"/>
      <c r="AA316" s="98"/>
      <c r="AB316" s="110"/>
      <c r="AC316" s="110"/>
      <c r="AD316" s="110"/>
      <c r="AE316" s="110"/>
      <c r="AF316" s="110"/>
      <c r="AG316" s="110"/>
      <c r="AH316" s="110"/>
      <c r="AI316" s="110"/>
      <c r="AJ316" s="110"/>
      <c r="AK316" s="110"/>
    </row>
    <row r="317" spans="1:37" ht="38.25" x14ac:dyDescent="0.25">
      <c r="A317" s="224"/>
      <c r="B317" s="226"/>
      <c r="C317" s="60">
        <v>380</v>
      </c>
      <c r="D317" s="113" t="s">
        <v>219</v>
      </c>
      <c r="E317" s="114" t="s">
        <v>235</v>
      </c>
      <c r="F317" s="114" t="s">
        <v>258</v>
      </c>
      <c r="G317" s="115" t="s">
        <v>583</v>
      </c>
      <c r="H317" s="116" t="s">
        <v>240</v>
      </c>
      <c r="I317" s="51">
        <v>20</v>
      </c>
      <c r="J317" s="51">
        <v>30</v>
      </c>
      <c r="K317" s="149">
        <v>18</v>
      </c>
      <c r="L317" s="91"/>
      <c r="M317" s="89">
        <f t="shared" si="8"/>
        <v>0</v>
      </c>
      <c r="N317" s="49" t="str">
        <f t="shared" si="9"/>
        <v>OK</v>
      </c>
      <c r="O317" s="107"/>
      <c r="P317" s="107"/>
      <c r="Q317" s="94"/>
      <c r="R317" s="107"/>
      <c r="S317" s="110"/>
      <c r="T317" s="110"/>
      <c r="U317" s="110"/>
      <c r="V317" s="110"/>
      <c r="W317" s="98"/>
      <c r="X317" s="97"/>
      <c r="Y317" s="110"/>
      <c r="Z317" s="100"/>
      <c r="AA317" s="98"/>
      <c r="AB317" s="110"/>
      <c r="AC317" s="110"/>
      <c r="AD317" s="110"/>
      <c r="AE317" s="110"/>
      <c r="AF317" s="110"/>
      <c r="AG317" s="110"/>
      <c r="AH317" s="110"/>
      <c r="AI317" s="110"/>
      <c r="AJ317" s="110"/>
      <c r="AK317" s="110"/>
    </row>
    <row r="318" spans="1:37" ht="15" customHeight="1" x14ac:dyDescent="0.25">
      <c r="A318" s="224"/>
      <c r="B318" s="226"/>
      <c r="C318" s="60">
        <v>381</v>
      </c>
      <c r="D318" s="113" t="s">
        <v>83</v>
      </c>
      <c r="E318" s="114" t="s">
        <v>235</v>
      </c>
      <c r="F318" s="114" t="s">
        <v>378</v>
      </c>
      <c r="G318" s="115" t="s">
        <v>593</v>
      </c>
      <c r="H318" s="116" t="s">
        <v>240</v>
      </c>
      <c r="I318" s="51">
        <v>20</v>
      </c>
      <c r="J318" s="51">
        <v>30</v>
      </c>
      <c r="K318" s="149">
        <v>32</v>
      </c>
      <c r="L318" s="91"/>
      <c r="M318" s="89">
        <f t="shared" si="8"/>
        <v>0</v>
      </c>
      <c r="N318" s="49" t="str">
        <f t="shared" si="9"/>
        <v>OK</v>
      </c>
      <c r="O318" s="107"/>
      <c r="P318" s="107"/>
      <c r="Q318" s="94"/>
      <c r="R318" s="107"/>
      <c r="S318" s="110"/>
      <c r="T318" s="110"/>
      <c r="U318" s="110"/>
      <c r="V318" s="110"/>
      <c r="W318" s="98"/>
      <c r="X318" s="97"/>
      <c r="Y318" s="110"/>
      <c r="Z318" s="100"/>
      <c r="AA318" s="98"/>
      <c r="AB318" s="110"/>
      <c r="AC318" s="110"/>
      <c r="AD318" s="110"/>
      <c r="AE318" s="110"/>
      <c r="AF318" s="110"/>
      <c r="AG318" s="110"/>
      <c r="AH318" s="110"/>
      <c r="AI318" s="110"/>
      <c r="AJ318" s="110"/>
      <c r="AK318" s="110"/>
    </row>
    <row r="319" spans="1:37" ht="15" customHeight="1" x14ac:dyDescent="0.25">
      <c r="A319" s="224"/>
      <c r="B319" s="226"/>
      <c r="C319" s="60">
        <v>382</v>
      </c>
      <c r="D319" s="113" t="s">
        <v>220</v>
      </c>
      <c r="E319" s="114" t="s">
        <v>235</v>
      </c>
      <c r="F319" s="114" t="s">
        <v>378</v>
      </c>
      <c r="G319" s="115" t="s">
        <v>570</v>
      </c>
      <c r="H319" s="116" t="s">
        <v>240</v>
      </c>
      <c r="I319" s="51">
        <v>20</v>
      </c>
      <c r="J319" s="51">
        <v>30</v>
      </c>
      <c r="K319" s="149">
        <v>55</v>
      </c>
      <c r="L319" s="91"/>
      <c r="M319" s="89">
        <f t="shared" si="8"/>
        <v>0</v>
      </c>
      <c r="N319" s="49" t="str">
        <f t="shared" si="9"/>
        <v>OK</v>
      </c>
      <c r="O319" s="107"/>
      <c r="P319" s="107"/>
      <c r="Q319" s="94"/>
      <c r="R319" s="107"/>
      <c r="S319" s="110"/>
      <c r="T319" s="110"/>
      <c r="U319" s="110"/>
      <c r="V319" s="110"/>
      <c r="W319" s="98"/>
      <c r="X319" s="97"/>
      <c r="Y319" s="110"/>
      <c r="Z319" s="100"/>
      <c r="AA319" s="98"/>
      <c r="AB319" s="110"/>
      <c r="AC319" s="110"/>
      <c r="AD319" s="110"/>
      <c r="AE319" s="110"/>
      <c r="AF319" s="110"/>
      <c r="AG319" s="110"/>
      <c r="AH319" s="110"/>
      <c r="AI319" s="110"/>
      <c r="AJ319" s="110"/>
      <c r="AK319" s="110"/>
    </row>
    <row r="320" spans="1:37" ht="25.5" x14ac:dyDescent="0.25">
      <c r="A320" s="224"/>
      <c r="B320" s="226"/>
      <c r="C320" s="57">
        <v>383</v>
      </c>
      <c r="D320" s="113" t="s">
        <v>221</v>
      </c>
      <c r="E320" s="114" t="s">
        <v>235</v>
      </c>
      <c r="F320" s="114" t="s">
        <v>378</v>
      </c>
      <c r="G320" s="115" t="s">
        <v>570</v>
      </c>
      <c r="H320" s="116" t="s">
        <v>240</v>
      </c>
      <c r="I320" s="51">
        <v>20</v>
      </c>
      <c r="J320" s="51">
        <v>30</v>
      </c>
      <c r="K320" s="149">
        <v>42</v>
      </c>
      <c r="L320" s="91"/>
      <c r="M320" s="89">
        <f t="shared" si="8"/>
        <v>0</v>
      </c>
      <c r="N320" s="49" t="str">
        <f t="shared" si="9"/>
        <v>OK</v>
      </c>
      <c r="O320" s="107"/>
      <c r="P320" s="107"/>
      <c r="Q320" s="94"/>
      <c r="R320" s="107"/>
      <c r="S320" s="110"/>
      <c r="T320" s="110"/>
      <c r="U320" s="110"/>
      <c r="V320" s="110"/>
      <c r="W320" s="98"/>
      <c r="X320" s="97"/>
      <c r="Y320" s="110"/>
      <c r="Z320" s="100"/>
      <c r="AA320" s="98"/>
      <c r="AB320" s="110"/>
      <c r="AC320" s="110"/>
      <c r="AD320" s="110"/>
      <c r="AE320" s="110"/>
      <c r="AF320" s="110"/>
      <c r="AG320" s="110"/>
      <c r="AH320" s="110"/>
      <c r="AI320" s="110"/>
      <c r="AJ320" s="110"/>
      <c r="AK320" s="110"/>
    </row>
    <row r="321" spans="1:37" ht="15" customHeight="1" x14ac:dyDescent="0.25">
      <c r="A321" s="224"/>
      <c r="B321" s="226"/>
      <c r="C321" s="60">
        <v>384</v>
      </c>
      <c r="D321" s="62" t="s">
        <v>222</v>
      </c>
      <c r="E321" s="114" t="s">
        <v>235</v>
      </c>
      <c r="F321" s="114" t="s">
        <v>378</v>
      </c>
      <c r="G321" s="115" t="s">
        <v>559</v>
      </c>
      <c r="H321" s="116" t="s">
        <v>240</v>
      </c>
      <c r="I321" s="51">
        <v>20</v>
      </c>
      <c r="J321" s="51">
        <v>30</v>
      </c>
      <c r="K321" s="149">
        <v>55</v>
      </c>
      <c r="L321" s="91"/>
      <c r="M321" s="89">
        <f t="shared" si="8"/>
        <v>0</v>
      </c>
      <c r="N321" s="49" t="str">
        <f t="shared" si="9"/>
        <v>OK</v>
      </c>
      <c r="O321" s="107"/>
      <c r="P321" s="107"/>
      <c r="Q321" s="94"/>
      <c r="R321" s="107"/>
      <c r="S321" s="110"/>
      <c r="T321" s="110"/>
      <c r="U321" s="110"/>
      <c r="V321" s="110"/>
      <c r="W321" s="98"/>
      <c r="X321" s="97"/>
      <c r="Y321" s="110"/>
      <c r="Z321" s="100"/>
      <c r="AA321" s="98"/>
      <c r="AB321" s="110"/>
      <c r="AC321" s="110"/>
      <c r="AD321" s="110"/>
      <c r="AE321" s="110"/>
      <c r="AF321" s="110"/>
      <c r="AG321" s="110"/>
      <c r="AH321" s="110"/>
      <c r="AI321" s="110"/>
      <c r="AJ321" s="110"/>
      <c r="AK321" s="110"/>
    </row>
    <row r="322" spans="1:37" ht="15" customHeight="1" x14ac:dyDescent="0.25">
      <c r="A322" s="224"/>
      <c r="B322" s="226"/>
      <c r="C322" s="60">
        <v>385</v>
      </c>
      <c r="D322" s="62" t="s">
        <v>223</v>
      </c>
      <c r="E322" s="114" t="s">
        <v>235</v>
      </c>
      <c r="F322" s="114" t="s">
        <v>378</v>
      </c>
      <c r="G322" s="115" t="s">
        <v>559</v>
      </c>
      <c r="H322" s="116" t="s">
        <v>240</v>
      </c>
      <c r="I322" s="51">
        <v>20</v>
      </c>
      <c r="J322" s="51">
        <v>30</v>
      </c>
      <c r="K322" s="149">
        <v>55</v>
      </c>
      <c r="L322" s="91"/>
      <c r="M322" s="89">
        <f t="shared" si="8"/>
        <v>0</v>
      </c>
      <c r="N322" s="49" t="str">
        <f t="shared" si="9"/>
        <v>OK</v>
      </c>
      <c r="O322" s="107"/>
      <c r="P322" s="107"/>
      <c r="Q322" s="94"/>
      <c r="R322" s="107"/>
      <c r="S322" s="110"/>
      <c r="T322" s="110"/>
      <c r="U322" s="110"/>
      <c r="V322" s="110"/>
      <c r="W322" s="98"/>
      <c r="X322" s="97"/>
      <c r="Y322" s="110"/>
      <c r="Z322" s="100"/>
      <c r="AA322" s="98"/>
      <c r="AB322" s="110"/>
      <c r="AC322" s="110"/>
      <c r="AD322" s="110"/>
      <c r="AE322" s="110"/>
      <c r="AF322" s="110"/>
      <c r="AG322" s="110"/>
      <c r="AH322" s="110"/>
      <c r="AI322" s="110"/>
      <c r="AJ322" s="110"/>
      <c r="AK322" s="110"/>
    </row>
    <row r="323" spans="1:37" x14ac:dyDescent="0.25">
      <c r="A323" s="224"/>
      <c r="B323" s="226"/>
      <c r="C323" s="60">
        <v>386</v>
      </c>
      <c r="D323" s="113" t="s">
        <v>224</v>
      </c>
      <c r="E323" s="114" t="s">
        <v>235</v>
      </c>
      <c r="F323" s="114" t="s">
        <v>378</v>
      </c>
      <c r="G323" s="115" t="s">
        <v>564</v>
      </c>
      <c r="H323" s="116" t="s">
        <v>240</v>
      </c>
      <c r="I323" s="51">
        <v>20</v>
      </c>
      <c r="J323" s="51">
        <v>30</v>
      </c>
      <c r="K323" s="149">
        <v>20</v>
      </c>
      <c r="L323" s="91"/>
      <c r="M323" s="89">
        <f t="shared" si="8"/>
        <v>0</v>
      </c>
      <c r="N323" s="49" t="str">
        <f t="shared" si="9"/>
        <v>OK</v>
      </c>
      <c r="O323" s="107"/>
      <c r="P323" s="107"/>
      <c r="Q323" s="94"/>
      <c r="R323" s="107"/>
      <c r="S323" s="110"/>
      <c r="T323" s="110"/>
      <c r="U323" s="110"/>
      <c r="V323" s="110"/>
      <c r="W323" s="98"/>
      <c r="X323" s="97"/>
      <c r="Y323" s="110"/>
      <c r="Z323" s="100"/>
      <c r="AA323" s="98"/>
      <c r="AB323" s="110"/>
      <c r="AC323" s="110"/>
      <c r="AD323" s="110"/>
      <c r="AE323" s="110"/>
      <c r="AF323" s="110"/>
      <c r="AG323" s="110"/>
      <c r="AH323" s="110"/>
      <c r="AI323" s="110"/>
      <c r="AJ323" s="110"/>
      <c r="AK323" s="110"/>
    </row>
    <row r="324" spans="1:37" ht="73.5" customHeight="1" x14ac:dyDescent="0.25">
      <c r="A324" s="224"/>
      <c r="B324" s="226"/>
      <c r="C324" s="57">
        <v>387</v>
      </c>
      <c r="D324" s="113" t="s">
        <v>225</v>
      </c>
      <c r="E324" s="114" t="s">
        <v>235</v>
      </c>
      <c r="F324" s="114" t="s">
        <v>378</v>
      </c>
      <c r="G324" s="115" t="s">
        <v>557</v>
      </c>
      <c r="H324" s="116" t="s">
        <v>31</v>
      </c>
      <c r="I324" s="51">
        <v>20</v>
      </c>
      <c r="J324" s="51">
        <v>30</v>
      </c>
      <c r="K324" s="149">
        <v>20.010000000000002</v>
      </c>
      <c r="L324" s="102"/>
      <c r="M324" s="89">
        <f t="shared" ref="M324:M339" si="10">L324-(SUM(O324:AK324))</f>
        <v>0</v>
      </c>
      <c r="N324" s="49" t="str">
        <f t="shared" si="9"/>
        <v>OK</v>
      </c>
      <c r="O324" s="107"/>
      <c r="P324" s="107"/>
      <c r="Q324" s="94"/>
      <c r="R324" s="107"/>
      <c r="S324" s="98"/>
      <c r="T324" s="110"/>
      <c r="U324" s="110"/>
      <c r="V324" s="110"/>
      <c r="W324" s="98"/>
      <c r="X324" s="97"/>
      <c r="Y324" s="110"/>
      <c r="Z324" s="100"/>
      <c r="AA324" s="98"/>
      <c r="AB324" s="110"/>
      <c r="AC324" s="98"/>
      <c r="AD324" s="110"/>
      <c r="AE324" s="110"/>
      <c r="AF324" s="98"/>
      <c r="AG324" s="110"/>
      <c r="AH324" s="110"/>
      <c r="AI324" s="110"/>
      <c r="AJ324" s="110"/>
      <c r="AK324" s="110"/>
    </row>
    <row r="325" spans="1:37" ht="25.5" x14ac:dyDescent="0.25">
      <c r="A325" s="224"/>
      <c r="B325" s="226"/>
      <c r="C325" s="60">
        <v>388</v>
      </c>
      <c r="D325" s="113" t="s">
        <v>226</v>
      </c>
      <c r="E325" s="114" t="s">
        <v>235</v>
      </c>
      <c r="F325" s="114" t="s">
        <v>378</v>
      </c>
      <c r="G325" s="115" t="s">
        <v>386</v>
      </c>
      <c r="H325" s="116" t="s">
        <v>240</v>
      </c>
      <c r="I325" s="51">
        <v>20</v>
      </c>
      <c r="J325" s="51">
        <v>30</v>
      </c>
      <c r="K325" s="149">
        <v>2</v>
      </c>
      <c r="L325" s="91"/>
      <c r="M325" s="89">
        <f t="shared" si="10"/>
        <v>0</v>
      </c>
      <c r="N325" s="49" t="str">
        <f t="shared" ref="N325:N339" si="11">IF(M325&lt;0,"ATENÇÃO","OK")</f>
        <v>OK</v>
      </c>
      <c r="O325" s="107"/>
      <c r="P325" s="107"/>
      <c r="Q325" s="94"/>
      <c r="R325" s="107"/>
      <c r="S325" s="110"/>
      <c r="T325" s="110"/>
      <c r="U325" s="110"/>
      <c r="V325" s="110"/>
      <c r="W325" s="98"/>
      <c r="X325" s="97"/>
      <c r="Y325" s="110"/>
      <c r="Z325" s="100"/>
      <c r="AA325" s="98"/>
      <c r="AB325" s="110"/>
      <c r="AC325" s="110"/>
      <c r="AD325" s="110"/>
      <c r="AE325" s="110"/>
      <c r="AF325" s="110"/>
      <c r="AG325" s="110"/>
      <c r="AH325" s="110"/>
      <c r="AI325" s="110"/>
      <c r="AJ325" s="110"/>
      <c r="AK325" s="110"/>
    </row>
    <row r="326" spans="1:37" ht="15" customHeight="1" x14ac:dyDescent="0.25">
      <c r="A326" s="224"/>
      <c r="B326" s="226"/>
      <c r="C326" s="60">
        <v>389</v>
      </c>
      <c r="D326" s="113" t="s">
        <v>227</v>
      </c>
      <c r="E326" s="114" t="s">
        <v>235</v>
      </c>
      <c r="F326" s="114" t="s">
        <v>594</v>
      </c>
      <c r="G326" s="115">
        <v>16</v>
      </c>
      <c r="H326" s="116" t="s">
        <v>240</v>
      </c>
      <c r="I326" s="51">
        <v>20</v>
      </c>
      <c r="J326" s="51">
        <v>30</v>
      </c>
      <c r="K326" s="149">
        <v>52</v>
      </c>
      <c r="L326" s="91">
        <v>50</v>
      </c>
      <c r="M326" s="89">
        <f t="shared" si="10"/>
        <v>50</v>
      </c>
      <c r="N326" s="49" t="str">
        <f t="shared" si="11"/>
        <v>OK</v>
      </c>
      <c r="O326" s="107"/>
      <c r="P326" s="107"/>
      <c r="Q326" s="94"/>
      <c r="R326" s="107"/>
      <c r="S326" s="110"/>
      <c r="T326" s="110"/>
      <c r="U326" s="110"/>
      <c r="V326" s="110"/>
      <c r="W326" s="98"/>
      <c r="X326" s="97"/>
      <c r="Y326" s="110"/>
      <c r="Z326" s="100"/>
      <c r="AA326" s="98"/>
      <c r="AB326" s="110"/>
      <c r="AC326" s="110"/>
      <c r="AD326" s="110"/>
      <c r="AE326" s="110"/>
      <c r="AF326" s="110"/>
      <c r="AG326" s="110"/>
      <c r="AH326" s="110"/>
      <c r="AI326" s="110"/>
      <c r="AJ326" s="110"/>
      <c r="AK326" s="110"/>
    </row>
    <row r="327" spans="1:37" ht="15" customHeight="1" x14ac:dyDescent="0.25">
      <c r="A327" s="225"/>
      <c r="B327" s="226"/>
      <c r="C327" s="60">
        <v>390</v>
      </c>
      <c r="D327" s="113" t="s">
        <v>228</v>
      </c>
      <c r="E327" s="114" t="s">
        <v>235</v>
      </c>
      <c r="F327" s="114" t="s">
        <v>594</v>
      </c>
      <c r="G327" s="115" t="s">
        <v>595</v>
      </c>
      <c r="H327" s="116" t="s">
        <v>240</v>
      </c>
      <c r="I327" s="51">
        <v>20</v>
      </c>
      <c r="J327" s="51">
        <v>30</v>
      </c>
      <c r="K327" s="149">
        <v>79.48</v>
      </c>
      <c r="L327" s="91">
        <v>30</v>
      </c>
      <c r="M327" s="89">
        <f t="shared" si="10"/>
        <v>30</v>
      </c>
      <c r="N327" s="49" t="str">
        <f t="shared" si="11"/>
        <v>OK</v>
      </c>
      <c r="O327" s="107"/>
      <c r="P327" s="107"/>
      <c r="Q327" s="94"/>
      <c r="R327" s="107"/>
      <c r="S327" s="110"/>
      <c r="T327" s="110"/>
      <c r="U327" s="110"/>
      <c r="V327" s="110"/>
      <c r="W327" s="98"/>
      <c r="X327" s="97"/>
      <c r="Y327" s="110"/>
      <c r="Z327" s="100"/>
      <c r="AA327" s="98"/>
      <c r="AB327" s="110"/>
      <c r="AC327" s="110"/>
      <c r="AD327" s="110"/>
      <c r="AE327" s="110"/>
      <c r="AF327" s="110"/>
      <c r="AG327" s="110"/>
      <c r="AH327" s="110"/>
      <c r="AI327" s="110"/>
      <c r="AJ327" s="110"/>
      <c r="AK327" s="110"/>
    </row>
    <row r="328" spans="1:37" ht="25.5" x14ac:dyDescent="0.25">
      <c r="A328" s="227" t="s">
        <v>388</v>
      </c>
      <c r="B328" s="230">
        <v>5</v>
      </c>
      <c r="C328" s="58">
        <v>391</v>
      </c>
      <c r="D328" s="68" t="s">
        <v>229</v>
      </c>
      <c r="E328" s="54" t="s">
        <v>235</v>
      </c>
      <c r="F328" s="54" t="s">
        <v>247</v>
      </c>
      <c r="G328" s="71" t="s">
        <v>596</v>
      </c>
      <c r="H328" s="73" t="s">
        <v>240</v>
      </c>
      <c r="I328" s="52">
        <v>20</v>
      </c>
      <c r="J328" s="52">
        <v>30</v>
      </c>
      <c r="K328" s="150">
        <v>1.4</v>
      </c>
      <c r="L328" s="91"/>
      <c r="M328" s="89">
        <f t="shared" si="10"/>
        <v>0</v>
      </c>
      <c r="N328" s="49" t="str">
        <f t="shared" si="11"/>
        <v>OK</v>
      </c>
      <c r="O328" s="107"/>
      <c r="P328" s="107"/>
      <c r="Q328" s="94"/>
      <c r="R328" s="107"/>
      <c r="S328" s="110"/>
      <c r="T328" s="110"/>
      <c r="U328" s="110"/>
      <c r="V328" s="110"/>
      <c r="W328" s="98"/>
      <c r="X328" s="97"/>
      <c r="Y328" s="110"/>
      <c r="Z328" s="100"/>
      <c r="AA328" s="98"/>
      <c r="AB328" s="110"/>
      <c r="AC328" s="110"/>
      <c r="AD328" s="110"/>
      <c r="AE328" s="110"/>
      <c r="AF328" s="110"/>
      <c r="AG328" s="110"/>
      <c r="AH328" s="110"/>
      <c r="AI328" s="110"/>
      <c r="AJ328" s="110"/>
      <c r="AK328" s="110"/>
    </row>
    <row r="329" spans="1:37" ht="25.5" x14ac:dyDescent="0.25">
      <c r="A329" s="228"/>
      <c r="B329" s="230"/>
      <c r="C329" s="63">
        <v>392</v>
      </c>
      <c r="D329" s="68" t="s">
        <v>80</v>
      </c>
      <c r="E329" s="54" t="s">
        <v>235</v>
      </c>
      <c r="F329" s="54" t="s">
        <v>247</v>
      </c>
      <c r="G329" s="71" t="s">
        <v>597</v>
      </c>
      <c r="H329" s="73" t="s">
        <v>31</v>
      </c>
      <c r="I329" s="52">
        <v>20</v>
      </c>
      <c r="J329" s="52">
        <v>30</v>
      </c>
      <c r="K329" s="150">
        <v>1.4</v>
      </c>
      <c r="L329" s="91"/>
      <c r="M329" s="89">
        <f t="shared" si="10"/>
        <v>0</v>
      </c>
      <c r="N329" s="49" t="str">
        <f t="shared" si="11"/>
        <v>OK</v>
      </c>
      <c r="O329" s="107"/>
      <c r="P329" s="107"/>
      <c r="Q329" s="94"/>
      <c r="R329" s="107"/>
      <c r="S329" s="110"/>
      <c r="T329" s="110"/>
      <c r="U329" s="110"/>
      <c r="V329" s="110"/>
      <c r="W329" s="98"/>
      <c r="X329" s="97"/>
      <c r="Y329" s="110"/>
      <c r="Z329" s="100"/>
      <c r="AA329" s="98"/>
      <c r="AB329" s="110"/>
      <c r="AC329" s="110"/>
      <c r="AD329" s="110"/>
      <c r="AE329" s="110"/>
      <c r="AF329" s="110"/>
      <c r="AG329" s="110"/>
      <c r="AH329" s="110"/>
      <c r="AI329" s="110"/>
      <c r="AJ329" s="110"/>
      <c r="AK329" s="110"/>
    </row>
    <row r="330" spans="1:37" ht="15" customHeight="1" x14ac:dyDescent="0.25">
      <c r="A330" s="228"/>
      <c r="B330" s="230"/>
      <c r="C330" s="63">
        <v>393</v>
      </c>
      <c r="D330" s="68" t="s">
        <v>466</v>
      </c>
      <c r="E330" s="54" t="s">
        <v>235</v>
      </c>
      <c r="F330" s="54" t="s">
        <v>247</v>
      </c>
      <c r="G330" s="71" t="s">
        <v>598</v>
      </c>
      <c r="H330" s="73" t="s">
        <v>31</v>
      </c>
      <c r="I330" s="52">
        <v>20</v>
      </c>
      <c r="J330" s="52">
        <v>30</v>
      </c>
      <c r="K330" s="150">
        <v>28.28</v>
      </c>
      <c r="L330" s="91"/>
      <c r="M330" s="89">
        <f t="shared" si="10"/>
        <v>0</v>
      </c>
      <c r="N330" s="49" t="str">
        <f t="shared" si="11"/>
        <v>OK</v>
      </c>
      <c r="O330" s="107"/>
      <c r="P330" s="107"/>
      <c r="Q330" s="94"/>
      <c r="R330" s="107"/>
      <c r="S330" s="110"/>
      <c r="T330" s="110"/>
      <c r="U330" s="110"/>
      <c r="V330" s="110"/>
      <c r="W330" s="98"/>
      <c r="X330" s="97"/>
      <c r="Y330" s="110"/>
      <c r="Z330" s="100"/>
      <c r="AA330" s="98"/>
      <c r="AB330" s="110"/>
      <c r="AC330" s="110"/>
      <c r="AD330" s="110"/>
      <c r="AE330" s="110"/>
      <c r="AF330" s="110"/>
      <c r="AG330" s="110"/>
      <c r="AH330" s="110"/>
      <c r="AI330" s="110"/>
      <c r="AJ330" s="110"/>
      <c r="AK330" s="110"/>
    </row>
    <row r="331" spans="1:37" ht="15" customHeight="1" x14ac:dyDescent="0.25">
      <c r="A331" s="228"/>
      <c r="B331" s="230"/>
      <c r="C331" s="63">
        <v>394</v>
      </c>
      <c r="D331" s="64" t="s">
        <v>467</v>
      </c>
      <c r="E331" s="54" t="s">
        <v>235</v>
      </c>
      <c r="F331" s="54" t="s">
        <v>599</v>
      </c>
      <c r="G331" s="71" t="s">
        <v>598</v>
      </c>
      <c r="H331" s="73" t="s">
        <v>31</v>
      </c>
      <c r="I331" s="52">
        <v>20</v>
      </c>
      <c r="J331" s="52">
        <v>30</v>
      </c>
      <c r="K331" s="150">
        <v>6.19</v>
      </c>
      <c r="L331" s="91"/>
      <c r="M331" s="89">
        <f t="shared" si="10"/>
        <v>0</v>
      </c>
      <c r="N331" s="49" t="str">
        <f t="shared" si="11"/>
        <v>OK</v>
      </c>
      <c r="O331" s="107"/>
      <c r="P331" s="107"/>
      <c r="Q331" s="94"/>
      <c r="R331" s="107"/>
      <c r="S331" s="110"/>
      <c r="T331" s="110"/>
      <c r="U331" s="110"/>
      <c r="V331" s="110"/>
      <c r="W331" s="98"/>
      <c r="X331" s="97"/>
      <c r="Y331" s="110"/>
      <c r="Z331" s="100"/>
      <c r="AA331" s="98"/>
      <c r="AB331" s="110"/>
      <c r="AC331" s="110"/>
      <c r="AD331" s="110"/>
      <c r="AE331" s="110"/>
      <c r="AF331" s="110"/>
      <c r="AG331" s="110"/>
      <c r="AH331" s="110"/>
      <c r="AI331" s="110"/>
      <c r="AJ331" s="110"/>
      <c r="AK331" s="110"/>
    </row>
    <row r="332" spans="1:37" ht="15" customHeight="1" x14ac:dyDescent="0.25">
      <c r="A332" s="228"/>
      <c r="B332" s="230"/>
      <c r="C332" s="58">
        <v>395</v>
      </c>
      <c r="D332" s="64" t="s">
        <v>81</v>
      </c>
      <c r="E332" s="54" t="s">
        <v>235</v>
      </c>
      <c r="F332" s="54" t="s">
        <v>257</v>
      </c>
      <c r="G332" s="71" t="s">
        <v>600</v>
      </c>
      <c r="H332" s="73" t="s">
        <v>31</v>
      </c>
      <c r="I332" s="52">
        <v>20</v>
      </c>
      <c r="J332" s="52">
        <v>30</v>
      </c>
      <c r="K332" s="150">
        <v>9.01</v>
      </c>
      <c r="L332" s="91"/>
      <c r="M332" s="89">
        <f t="shared" si="10"/>
        <v>0</v>
      </c>
      <c r="N332" s="49" t="str">
        <f t="shared" si="11"/>
        <v>OK</v>
      </c>
      <c r="O332" s="107"/>
      <c r="P332" s="107"/>
      <c r="Q332" s="94"/>
      <c r="R332" s="107"/>
      <c r="S332" s="110"/>
      <c r="T332" s="110"/>
      <c r="U332" s="110"/>
      <c r="V332" s="110"/>
      <c r="W332" s="98"/>
      <c r="X332" s="97"/>
      <c r="Y332" s="110"/>
      <c r="Z332" s="100"/>
      <c r="AA332" s="98"/>
      <c r="AB332" s="110"/>
      <c r="AC332" s="110"/>
      <c r="AD332" s="110"/>
      <c r="AE332" s="110"/>
      <c r="AF332" s="110"/>
      <c r="AG332" s="110"/>
      <c r="AH332" s="110"/>
      <c r="AI332" s="110"/>
      <c r="AJ332" s="110"/>
      <c r="AK332" s="110"/>
    </row>
    <row r="333" spans="1:37" ht="15" customHeight="1" x14ac:dyDescent="0.25">
      <c r="A333" s="228"/>
      <c r="B333" s="230"/>
      <c r="C333" s="63">
        <v>396</v>
      </c>
      <c r="D333" s="64" t="s">
        <v>328</v>
      </c>
      <c r="E333" s="54" t="s">
        <v>235</v>
      </c>
      <c r="F333" s="54" t="s">
        <v>247</v>
      </c>
      <c r="G333" s="71" t="s">
        <v>597</v>
      </c>
      <c r="H333" s="73" t="s">
        <v>240</v>
      </c>
      <c r="I333" s="52">
        <v>20</v>
      </c>
      <c r="J333" s="52">
        <v>30</v>
      </c>
      <c r="K333" s="150">
        <v>1.5</v>
      </c>
      <c r="L333" s="91"/>
      <c r="M333" s="89">
        <f t="shared" si="10"/>
        <v>0</v>
      </c>
      <c r="N333" s="49" t="str">
        <f t="shared" si="11"/>
        <v>OK</v>
      </c>
      <c r="O333" s="107"/>
      <c r="P333" s="107"/>
      <c r="Q333" s="94"/>
      <c r="R333" s="107"/>
      <c r="S333" s="110"/>
      <c r="T333" s="110"/>
      <c r="U333" s="110"/>
      <c r="V333" s="110"/>
      <c r="W333" s="98"/>
      <c r="X333" s="97"/>
      <c r="Y333" s="110"/>
      <c r="Z333" s="100"/>
      <c r="AA333" s="98"/>
      <c r="AB333" s="110"/>
      <c r="AC333" s="110"/>
      <c r="AD333" s="110"/>
      <c r="AE333" s="110"/>
      <c r="AF333" s="110"/>
      <c r="AG333" s="110"/>
      <c r="AH333" s="110"/>
      <c r="AI333" s="110"/>
      <c r="AJ333" s="110"/>
      <c r="AK333" s="110"/>
    </row>
    <row r="334" spans="1:37" ht="15" customHeight="1" x14ac:dyDescent="0.25">
      <c r="A334" s="228"/>
      <c r="B334" s="230"/>
      <c r="C334" s="63">
        <v>397</v>
      </c>
      <c r="D334" s="69" t="s">
        <v>230</v>
      </c>
      <c r="E334" s="54" t="s">
        <v>239</v>
      </c>
      <c r="F334" s="54" t="s">
        <v>471</v>
      </c>
      <c r="G334" s="71" t="s">
        <v>601</v>
      </c>
      <c r="H334" s="73" t="s">
        <v>240</v>
      </c>
      <c r="I334" s="52">
        <v>20</v>
      </c>
      <c r="J334" s="52">
        <v>30</v>
      </c>
      <c r="K334" s="150">
        <v>29.98</v>
      </c>
      <c r="L334" s="91"/>
      <c r="M334" s="89">
        <f t="shared" si="10"/>
        <v>0</v>
      </c>
      <c r="N334" s="49" t="str">
        <f t="shared" si="11"/>
        <v>OK</v>
      </c>
      <c r="O334" s="107"/>
      <c r="P334" s="107"/>
      <c r="Q334" s="94"/>
      <c r="R334" s="107"/>
      <c r="S334" s="110"/>
      <c r="T334" s="110"/>
      <c r="U334" s="110"/>
      <c r="V334" s="110"/>
      <c r="W334" s="98"/>
      <c r="X334" s="97"/>
      <c r="Y334" s="110"/>
      <c r="Z334" s="100"/>
      <c r="AA334" s="98"/>
      <c r="AB334" s="110"/>
      <c r="AC334" s="110"/>
      <c r="AD334" s="110"/>
      <c r="AE334" s="110"/>
      <c r="AF334" s="110"/>
      <c r="AG334" s="110"/>
      <c r="AH334" s="110"/>
      <c r="AI334" s="110"/>
      <c r="AJ334" s="110"/>
      <c r="AK334" s="110"/>
    </row>
    <row r="335" spans="1:37" ht="15" customHeight="1" x14ac:dyDescent="0.25">
      <c r="A335" s="228"/>
      <c r="B335" s="230"/>
      <c r="C335" s="63">
        <v>398</v>
      </c>
      <c r="D335" s="64" t="s">
        <v>231</v>
      </c>
      <c r="E335" s="54" t="s">
        <v>235</v>
      </c>
      <c r="F335" s="54" t="s">
        <v>257</v>
      </c>
      <c r="G335" s="71" t="s">
        <v>600</v>
      </c>
      <c r="H335" s="73" t="s">
        <v>240</v>
      </c>
      <c r="I335" s="52">
        <v>20</v>
      </c>
      <c r="J335" s="52">
        <v>30</v>
      </c>
      <c r="K335" s="150">
        <v>4</v>
      </c>
      <c r="L335" s="91"/>
      <c r="M335" s="89">
        <f t="shared" si="10"/>
        <v>0</v>
      </c>
      <c r="N335" s="49" t="str">
        <f t="shared" si="11"/>
        <v>OK</v>
      </c>
      <c r="O335" s="107"/>
      <c r="P335" s="107"/>
      <c r="Q335" s="94"/>
      <c r="R335" s="107"/>
      <c r="S335" s="110"/>
      <c r="T335" s="110"/>
      <c r="U335" s="110"/>
      <c r="V335" s="110"/>
      <c r="W335" s="98"/>
      <c r="X335" s="97"/>
      <c r="Y335" s="110"/>
      <c r="Z335" s="100"/>
      <c r="AA335" s="98"/>
      <c r="AB335" s="110"/>
      <c r="AC335" s="110"/>
      <c r="AD335" s="110"/>
      <c r="AE335" s="110"/>
      <c r="AF335" s="110"/>
      <c r="AG335" s="110"/>
      <c r="AH335" s="110"/>
      <c r="AI335" s="110"/>
      <c r="AJ335" s="110"/>
      <c r="AK335" s="110"/>
    </row>
    <row r="336" spans="1:37" ht="15" customHeight="1" x14ac:dyDescent="0.25">
      <c r="A336" s="228"/>
      <c r="B336" s="230"/>
      <c r="C336" s="58">
        <v>399</v>
      </c>
      <c r="D336" s="68" t="s">
        <v>232</v>
      </c>
      <c r="E336" s="54" t="s">
        <v>235</v>
      </c>
      <c r="F336" s="54" t="s">
        <v>257</v>
      </c>
      <c r="G336" s="71" t="s">
        <v>600</v>
      </c>
      <c r="H336" s="73" t="s">
        <v>240</v>
      </c>
      <c r="I336" s="52">
        <v>20</v>
      </c>
      <c r="J336" s="52">
        <v>30</v>
      </c>
      <c r="K336" s="150">
        <v>4</v>
      </c>
      <c r="L336" s="91"/>
      <c r="M336" s="89">
        <f t="shared" si="10"/>
        <v>0</v>
      </c>
      <c r="N336" s="49" t="str">
        <f t="shared" si="11"/>
        <v>OK</v>
      </c>
      <c r="O336" s="107"/>
      <c r="P336" s="107"/>
      <c r="Q336" s="94"/>
      <c r="R336" s="107"/>
      <c r="S336" s="110"/>
      <c r="T336" s="110"/>
      <c r="U336" s="110"/>
      <c r="V336" s="110"/>
      <c r="W336" s="98"/>
      <c r="X336" s="97"/>
      <c r="Y336" s="110"/>
      <c r="Z336" s="100"/>
      <c r="AA336" s="98"/>
      <c r="AB336" s="110"/>
      <c r="AC336" s="110"/>
      <c r="AD336" s="110"/>
      <c r="AE336" s="110"/>
      <c r="AF336" s="110"/>
      <c r="AG336" s="110"/>
      <c r="AH336" s="110"/>
      <c r="AI336" s="110"/>
      <c r="AJ336" s="110"/>
      <c r="AK336" s="110"/>
    </row>
    <row r="337" spans="1:37" ht="38.25" x14ac:dyDescent="0.25">
      <c r="A337" s="228"/>
      <c r="B337" s="230"/>
      <c r="C337" s="63">
        <v>400</v>
      </c>
      <c r="D337" s="68" t="s">
        <v>233</v>
      </c>
      <c r="E337" s="54" t="s">
        <v>235</v>
      </c>
      <c r="F337" s="54" t="s">
        <v>257</v>
      </c>
      <c r="G337" s="71" t="s">
        <v>600</v>
      </c>
      <c r="H337" s="73" t="s">
        <v>31</v>
      </c>
      <c r="I337" s="52">
        <v>20</v>
      </c>
      <c r="J337" s="52">
        <v>30</v>
      </c>
      <c r="K337" s="150">
        <v>4.28</v>
      </c>
      <c r="L337" s="91">
        <v>100</v>
      </c>
      <c r="M337" s="89">
        <f t="shared" si="10"/>
        <v>0</v>
      </c>
      <c r="N337" s="49" t="str">
        <f t="shared" si="11"/>
        <v>OK</v>
      </c>
      <c r="O337" s="107"/>
      <c r="P337" s="107"/>
      <c r="Q337" s="94"/>
      <c r="R337" s="106">
        <v>100</v>
      </c>
      <c r="S337" s="110"/>
      <c r="T337" s="110"/>
      <c r="U337" s="110"/>
      <c r="V337" s="110"/>
      <c r="W337" s="98"/>
      <c r="X337" s="97"/>
      <c r="Y337" s="110"/>
      <c r="Z337" s="100"/>
      <c r="AA337" s="98"/>
      <c r="AB337" s="110"/>
      <c r="AC337" s="110"/>
      <c r="AD337" s="110"/>
      <c r="AE337" s="110"/>
      <c r="AF337" s="110"/>
      <c r="AG337" s="110"/>
      <c r="AH337" s="110"/>
      <c r="AI337" s="110"/>
      <c r="AJ337" s="110"/>
      <c r="AK337" s="110"/>
    </row>
    <row r="338" spans="1:37" ht="38.25" x14ac:dyDescent="0.25">
      <c r="A338" s="229"/>
      <c r="B338" s="230"/>
      <c r="C338" s="63">
        <v>401</v>
      </c>
      <c r="D338" s="68" t="s">
        <v>82</v>
      </c>
      <c r="E338" s="54" t="s">
        <v>235</v>
      </c>
      <c r="F338" s="54" t="s">
        <v>257</v>
      </c>
      <c r="G338" s="71" t="s">
        <v>600</v>
      </c>
      <c r="H338" s="73" t="s">
        <v>31</v>
      </c>
      <c r="I338" s="52">
        <v>20</v>
      </c>
      <c r="J338" s="52">
        <v>30</v>
      </c>
      <c r="K338" s="150">
        <v>4.8</v>
      </c>
      <c r="L338" s="91">
        <v>100</v>
      </c>
      <c r="M338" s="89">
        <f t="shared" si="10"/>
        <v>0</v>
      </c>
      <c r="N338" s="49" t="str">
        <f t="shared" si="11"/>
        <v>OK</v>
      </c>
      <c r="O338" s="107"/>
      <c r="P338" s="107"/>
      <c r="Q338" s="94"/>
      <c r="R338" s="106">
        <v>100</v>
      </c>
      <c r="S338" s="110"/>
      <c r="T338" s="110"/>
      <c r="U338" s="110"/>
      <c r="V338" s="110"/>
      <c r="W338" s="98"/>
      <c r="X338" s="97"/>
      <c r="Y338" s="110"/>
      <c r="Z338" s="100"/>
      <c r="AA338" s="98"/>
      <c r="AB338" s="110"/>
      <c r="AC338" s="110"/>
      <c r="AD338" s="110"/>
      <c r="AE338" s="110"/>
      <c r="AF338" s="110"/>
      <c r="AG338" s="110"/>
      <c r="AH338" s="110"/>
      <c r="AI338" s="110"/>
      <c r="AJ338" s="110"/>
      <c r="AK338" s="110"/>
    </row>
    <row r="339" spans="1:37" ht="15" customHeight="1" x14ac:dyDescent="0.25">
      <c r="A339" s="124" t="s">
        <v>388</v>
      </c>
      <c r="B339" s="123">
        <v>8</v>
      </c>
      <c r="C339" s="60">
        <v>408</v>
      </c>
      <c r="D339" s="62" t="s">
        <v>234</v>
      </c>
      <c r="E339" s="114" t="s">
        <v>235</v>
      </c>
      <c r="F339" s="114" t="s">
        <v>602</v>
      </c>
      <c r="G339" s="115" t="s">
        <v>603</v>
      </c>
      <c r="H339" s="116" t="s">
        <v>31</v>
      </c>
      <c r="I339" s="51">
        <v>20</v>
      </c>
      <c r="J339" s="51">
        <v>30</v>
      </c>
      <c r="K339" s="149">
        <v>34.68</v>
      </c>
      <c r="L339" s="91">
        <v>20</v>
      </c>
      <c r="M339" s="89">
        <f t="shared" si="10"/>
        <v>0</v>
      </c>
      <c r="N339" s="49" t="str">
        <f t="shared" si="11"/>
        <v>OK</v>
      </c>
      <c r="O339" s="107"/>
      <c r="P339" s="107"/>
      <c r="Q339" s="94"/>
      <c r="R339" s="106">
        <v>20</v>
      </c>
      <c r="S339" s="110"/>
      <c r="T339" s="110"/>
      <c r="U339" s="110"/>
      <c r="V339" s="110"/>
      <c r="W339" s="98"/>
      <c r="X339" s="97"/>
      <c r="Y339" s="110"/>
      <c r="Z339" s="100"/>
      <c r="AA339" s="98"/>
      <c r="AB339" s="110"/>
      <c r="AC339" s="110"/>
      <c r="AD339" s="110"/>
      <c r="AE339" s="110"/>
      <c r="AF339" s="110"/>
      <c r="AG339" s="110"/>
      <c r="AH339" s="110"/>
      <c r="AI339" s="110"/>
      <c r="AJ339" s="110"/>
      <c r="AK339" s="110"/>
    </row>
  </sheetData>
  <mergeCells count="35">
    <mergeCell ref="A247:A327"/>
    <mergeCell ref="B247:B327"/>
    <mergeCell ref="A328:A338"/>
    <mergeCell ref="B328:B338"/>
    <mergeCell ref="AJ1:AJ2"/>
    <mergeCell ref="AB1:AB2"/>
    <mergeCell ref="AC1:AC2"/>
    <mergeCell ref="R1:R2"/>
    <mergeCell ref="S1:S2"/>
    <mergeCell ref="T1:T2"/>
    <mergeCell ref="U1:U2"/>
    <mergeCell ref="V1:V2"/>
    <mergeCell ref="W1:W2"/>
    <mergeCell ref="A1:C1"/>
    <mergeCell ref="D1:K1"/>
    <mergeCell ref="L1:N1"/>
    <mergeCell ref="A4:A141"/>
    <mergeCell ref="B4:B141"/>
    <mergeCell ref="A142:A246"/>
    <mergeCell ref="B142:B246"/>
    <mergeCell ref="AD1:AD2"/>
    <mergeCell ref="X1:X2"/>
    <mergeCell ref="Y1:Y2"/>
    <mergeCell ref="Z1:Z2"/>
    <mergeCell ref="AA1:AA2"/>
    <mergeCell ref="O1:O2"/>
    <mergeCell ref="P1:P2"/>
    <mergeCell ref="Q1:Q2"/>
    <mergeCell ref="AK1:AK2"/>
    <mergeCell ref="A2:N2"/>
    <mergeCell ref="AE1:AE2"/>
    <mergeCell ref="AF1:AF2"/>
    <mergeCell ref="AG1:AG2"/>
    <mergeCell ref="AH1:AH2"/>
    <mergeCell ref="AI1:AI2"/>
  </mergeCells>
  <conditionalFormatting sqref="AA10:AK306 O4:AK4 O5:Z92 O93 Q93:Z93 O94:Z306">
    <cfRule type="cellIs" dxfId="75" priority="7" stopIfTrue="1" operator="greaterThan">
      <formula>0</formula>
    </cfRule>
    <cfRule type="cellIs" dxfId="74" priority="8" stopIfTrue="1" operator="greaterThan">
      <formula>0</formula>
    </cfRule>
    <cfRule type="cellIs" dxfId="73" priority="9" stopIfTrue="1" operator="greaterThan">
      <formula>0</formula>
    </cfRule>
  </conditionalFormatting>
  <conditionalFormatting sqref="AA5:AK9">
    <cfRule type="cellIs" dxfId="72" priority="4" stopIfTrue="1" operator="greaterThan">
      <formula>0</formula>
    </cfRule>
    <cfRule type="cellIs" dxfId="71" priority="5" stopIfTrue="1" operator="greaterThan">
      <formula>0</formula>
    </cfRule>
    <cfRule type="cellIs" dxfId="70" priority="6" stopIfTrue="1" operator="greaterThan">
      <formula>0</formula>
    </cfRule>
  </conditionalFormatting>
  <conditionalFormatting sqref="Q301:Q339">
    <cfRule type="cellIs" dxfId="69" priority="2" operator="greaterThan">
      <formula>0</formula>
    </cfRule>
    <cfRule type="cellIs" priority="3" operator="greaterThan">
      <formula>0</formula>
    </cfRule>
  </conditionalFormatting>
  <conditionalFormatting sqref="S4:AK339">
    <cfRule type="cellIs" dxfId="68" priority="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CCT</vt:lpstr>
      <vt:lpstr>CAV</vt:lpstr>
      <vt:lpstr>CEAD</vt:lpstr>
      <vt:lpstr>CEART</vt:lpstr>
      <vt:lpstr>CEAVI</vt:lpstr>
      <vt:lpstr>CEFID</vt:lpstr>
      <vt:lpstr>CEO</vt:lpstr>
      <vt:lpstr>CEPLAN</vt:lpstr>
      <vt:lpstr>CERES</vt:lpstr>
      <vt:lpstr>CESFI</vt:lpstr>
      <vt:lpstr>ESAG</vt:lpstr>
      <vt:lpstr>FAED</vt:lpstr>
      <vt:lpstr>MESC</vt:lpstr>
      <vt:lpstr>REITORIA</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Udesc</cp:lastModifiedBy>
  <cp:lastPrinted>2014-06-04T18:55:53Z</cp:lastPrinted>
  <dcterms:created xsi:type="dcterms:W3CDTF">2010-06-19T20:43:11Z</dcterms:created>
  <dcterms:modified xsi:type="dcterms:W3CDTF">2022-04-05T16:44:17Z</dcterms:modified>
</cp:coreProperties>
</file>