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uvem\Ubox\ADMINISTRATIVO\Direção Administrativa\2020 - CLC\LICITAÇÕES 2020\2 PP_308_Seviços de Oficina e lavação\"/>
    </mc:Choice>
  </mc:AlternateContent>
  <bookViews>
    <workbookView xWindow="120" yWindow="45" windowWidth="19440" windowHeight="7995"/>
  </bookViews>
  <sheets>
    <sheet name="Estimativa de Preços" sheetId="7" r:id="rId1"/>
    <sheet name="Anexo II - Quadro Quantitativos" sheetId="9" r:id="rId2"/>
  </sheets>
  <calcPr calcId="162913"/>
</workbook>
</file>

<file path=xl/calcChain.xml><?xml version="1.0" encoding="utf-8"?>
<calcChain xmlns="http://schemas.openxmlformats.org/spreadsheetml/2006/main">
  <c r="T26" i="9" l="1"/>
  <c r="R25" i="9"/>
  <c r="S25" i="9" s="1"/>
  <c r="R24" i="9"/>
  <c r="S24" i="9" s="1"/>
  <c r="R23" i="9"/>
  <c r="S23" i="9" s="1"/>
  <c r="R22" i="9"/>
  <c r="S22" i="9" s="1"/>
  <c r="R21" i="9"/>
  <c r="S21" i="9" s="1"/>
  <c r="R20" i="9"/>
  <c r="S20" i="9" s="1"/>
  <c r="R19" i="9"/>
  <c r="S19" i="9" s="1"/>
  <c r="R18" i="9"/>
  <c r="S18" i="9" s="1"/>
  <c r="R17" i="9"/>
  <c r="S17" i="9" s="1"/>
  <c r="R16" i="9"/>
  <c r="S16" i="9" s="1"/>
  <c r="R15" i="9"/>
  <c r="S15" i="9" s="1"/>
  <c r="R14" i="9"/>
  <c r="S14" i="9" s="1"/>
  <c r="R13" i="9"/>
  <c r="S13" i="9" s="1"/>
  <c r="R12" i="9"/>
  <c r="S12" i="9" s="1"/>
  <c r="R11" i="9"/>
  <c r="S11" i="9" s="1"/>
  <c r="R10" i="9"/>
  <c r="S10" i="9" s="1"/>
  <c r="R9" i="9"/>
  <c r="S9" i="9" s="1"/>
  <c r="R8" i="9"/>
  <c r="S8" i="9" s="1"/>
  <c r="R7" i="9"/>
  <c r="S7" i="9" s="1"/>
  <c r="R6" i="9"/>
  <c r="S6" i="9" s="1"/>
  <c r="R5" i="9"/>
  <c r="S5" i="9" s="1"/>
  <c r="R7" i="7" l="1"/>
  <c r="R6" i="7"/>
  <c r="R15" i="7" l="1"/>
  <c r="S15" i="7"/>
  <c r="R8" i="7" l="1"/>
  <c r="S8" i="7" s="1"/>
  <c r="S7" i="7" l="1"/>
  <c r="R9" i="7"/>
  <c r="S9" i="7" s="1"/>
  <c r="R10" i="7"/>
  <c r="S10" i="7" s="1"/>
  <c r="R11" i="7"/>
  <c r="S11" i="7" s="1"/>
  <c r="R12" i="7"/>
  <c r="S12" i="7" s="1"/>
  <c r="R13" i="7"/>
  <c r="S13" i="7" s="1"/>
  <c r="R14" i="7"/>
  <c r="S14" i="7" s="1"/>
  <c r="R16" i="7"/>
  <c r="S16" i="7" s="1"/>
  <c r="R17" i="7"/>
  <c r="S17" i="7" s="1"/>
  <c r="R18" i="7"/>
  <c r="S18" i="7" s="1"/>
  <c r="R19" i="7"/>
  <c r="S19" i="7" s="1"/>
  <c r="R20" i="7"/>
  <c r="S20" i="7" s="1"/>
  <c r="R21" i="7"/>
  <c r="S21" i="7" s="1"/>
  <c r="R22" i="7"/>
  <c r="S22" i="7" s="1"/>
  <c r="R23" i="7"/>
  <c r="S23" i="7" s="1"/>
  <c r="R24" i="7"/>
  <c r="S24" i="7" s="1"/>
  <c r="R25" i="7"/>
  <c r="S25" i="7" s="1"/>
  <c r="R26" i="7"/>
  <c r="S26" i="7" s="1"/>
  <c r="S6" i="7"/>
  <c r="S27" i="7" l="1"/>
</calcChain>
</file>

<file path=xl/sharedStrings.xml><?xml version="1.0" encoding="utf-8"?>
<sst xmlns="http://schemas.openxmlformats.org/spreadsheetml/2006/main" count="171" uniqueCount="51">
  <si>
    <t>Litros</t>
  </si>
  <si>
    <t>Manutenção de Veículos Leves</t>
  </si>
  <si>
    <t>Lote</t>
  </si>
  <si>
    <t>Item</t>
  </si>
  <si>
    <t>Especificação</t>
  </si>
  <si>
    <t>Detalhamento</t>
  </si>
  <si>
    <t>Unid.</t>
  </si>
  <si>
    <t>Valor Total</t>
  </si>
  <si>
    <t>Kg</t>
  </si>
  <si>
    <t>Mão de obra manutenção preventiva e corretiva de veículos leves</t>
  </si>
  <si>
    <t>Quant.</t>
  </si>
  <si>
    <t>Valor Unit.</t>
  </si>
  <si>
    <t>Mão de obra manutenção preventiva e corretiva de veículos pesados</t>
  </si>
  <si>
    <t>Manutenção de Veículos Pesados</t>
  </si>
  <si>
    <t>Hora</t>
  </si>
  <si>
    <t>Óleo de transmissão p/ Spin AT. Referência: DEXRON IV ACDelco.</t>
  </si>
  <si>
    <t>Óleo de direção. Referência: ATF TDX.</t>
  </si>
  <si>
    <t xml:space="preserve">Óleo de transmissão p/ Zafira. Referência: DEXRON III-E ACDelco </t>
  </si>
  <si>
    <t>Óleo de transmissão 80W90.</t>
  </si>
  <si>
    <t>Fluído de arrefecimento.</t>
  </si>
  <si>
    <t>Fluído de freio DOT4.</t>
  </si>
  <si>
    <t xml:space="preserve">Óleo SAE 5W30 semi-sintético </t>
  </si>
  <si>
    <t>Óleo SAE 15W40 semi-sintético</t>
  </si>
  <si>
    <t>Óleo SAE 15w40 semi-seintético para motor DIESEL</t>
  </si>
  <si>
    <t>Graxa lubrificante</t>
  </si>
  <si>
    <t>Óleo de direção</t>
  </si>
  <si>
    <t>Óleo de transmissão</t>
  </si>
  <si>
    <t>Fluído de freio</t>
  </si>
  <si>
    <t>Fluído de arrefecimento</t>
  </si>
  <si>
    <t>Óleo SAE 15W40 semi-sintético para motor DIESEL</t>
  </si>
  <si>
    <t>TOTAL</t>
  </si>
  <si>
    <t>Lavação Completa - Veículos Leves</t>
  </si>
  <si>
    <t>Lavação Completa - (Sprinter)</t>
  </si>
  <si>
    <t>Lavação Completa - Microônibus Comil</t>
  </si>
  <si>
    <t>Lavação</t>
  </si>
  <si>
    <t>Lavação Brito ME</t>
  </si>
  <si>
    <t>NUC/GVE</t>
  </si>
  <si>
    <t>Anexo II - Quadro de Quantitativo(s) e Especificação(ões) Mínima(s) do(s) Item(s)</t>
  </si>
  <si>
    <t>ESTIMATIVA DE PREÇOS</t>
  </si>
  <si>
    <t>339030-01</t>
  </si>
  <si>
    <t>339039-19</t>
  </si>
  <si>
    <t>Lavação do Tuka Eireli</t>
  </si>
  <si>
    <t>Auto Peças Fossa Ltda</t>
  </si>
  <si>
    <t>Performance car</t>
  </si>
  <si>
    <t>Comércio Lavação Coringa</t>
  </si>
  <si>
    <t>Óleo de transmissão p/S10 AT. Referência: DEXRON VI ACDelco</t>
  </si>
  <si>
    <t>Ata PP 468/2019</t>
  </si>
  <si>
    <t>Lavação Baasch</t>
  </si>
  <si>
    <t>PP 308/2020  Contratação de empresa especializada em manutenção de veículos, com fornecimento de peças, filtros, lubrificantes; e serviços de lavação para  a frota de veículos do UDESC/Alto Vale.</t>
  </si>
  <si>
    <t>PP 308/2020 - Contratação de empresa especializada em manutenção de veículos, com fornecimento de peças, filtros, lubrificantes; e serviços de lavação para  a frota de veículos do UDESC/Alto Vale.</t>
  </si>
  <si>
    <t>Total por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</si>
</sst>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/>
    </xf>
    <xf numFmtId="164" fontId="5" fillId="2" borderId="1" xfId="1" applyFont="1" applyFill="1" applyBorder="1" applyAlignment="1">
      <alignment vertical="center"/>
    </xf>
    <xf numFmtId="164" fontId="5" fillId="2" borderId="1" xfId="1" applyFont="1" applyFill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3" fillId="2" borderId="1" xfId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5" fillId="3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64" fontId="5" fillId="4" borderId="1" xfId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1" applyFont="1" applyFill="1" applyBorder="1" applyAlignment="1">
      <alignment horizontal="center" vertical="center"/>
    </xf>
    <xf numFmtId="0" fontId="5" fillId="0" borderId="9" xfId="0" applyFont="1" applyBorder="1"/>
    <xf numFmtId="164" fontId="6" fillId="0" borderId="11" xfId="0" applyNumberFormat="1" applyFont="1" applyBorder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textRotation="90"/>
    </xf>
    <xf numFmtId="0" fontId="5" fillId="3" borderId="3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horizontal="center" vertical="center" textRotation="90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tabSelected="1" topLeftCell="A16" zoomScale="70" zoomScaleNormal="70" workbookViewId="0">
      <selection activeCell="A5" sqref="A5:B5"/>
    </sheetView>
  </sheetViews>
  <sheetFormatPr defaultRowHeight="15" x14ac:dyDescent="0.25"/>
  <cols>
    <col min="1" max="1" width="2" bestFit="1" customWidth="1"/>
    <col min="2" max="2" width="6" customWidth="1"/>
    <col min="3" max="3" width="4.42578125" bestFit="1" customWidth="1"/>
    <col min="4" max="4" width="35.28515625" customWidth="1"/>
    <col min="5" max="5" width="12" bestFit="1" customWidth="1"/>
    <col min="6" max="6" width="9" bestFit="1" customWidth="1"/>
    <col min="7" max="7" width="5.85546875" bestFit="1" customWidth="1"/>
    <col min="8" max="8" width="6.28515625" bestFit="1" customWidth="1"/>
    <col min="9" max="9" width="11.42578125" bestFit="1" customWidth="1"/>
    <col min="10" max="11" width="10.85546875" bestFit="1" customWidth="1"/>
    <col min="12" max="12" width="10.85546875" customWidth="1"/>
    <col min="13" max="13" width="0.140625" customWidth="1"/>
    <col min="14" max="14" width="11" hidden="1" customWidth="1"/>
    <col min="15" max="16" width="10.7109375" bestFit="1" customWidth="1"/>
    <col min="17" max="17" width="11.7109375" bestFit="1" customWidth="1"/>
    <col min="18" max="18" width="10.7109375" bestFit="1" customWidth="1"/>
    <col min="19" max="19" width="16" bestFit="1" customWidth="1"/>
  </cols>
  <sheetData>
    <row r="1" spans="1:19" ht="15" customHeight="1" x14ac:dyDescent="0.25">
      <c r="A1" s="28" t="s">
        <v>49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19" x14ac:dyDescent="0.25">
      <c r="A3" s="36" t="s">
        <v>38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19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19" ht="38.25" x14ac:dyDescent="0.25">
      <c r="A5" s="37" t="s">
        <v>2</v>
      </c>
      <c r="B5" s="37"/>
      <c r="C5" s="1" t="s">
        <v>3</v>
      </c>
      <c r="D5" s="2" t="s">
        <v>4</v>
      </c>
      <c r="E5" s="1" t="s">
        <v>5</v>
      </c>
      <c r="F5" s="1" t="s">
        <v>36</v>
      </c>
      <c r="G5" s="1" t="s">
        <v>6</v>
      </c>
      <c r="H5" s="1" t="s">
        <v>10</v>
      </c>
      <c r="I5" s="2" t="s">
        <v>42</v>
      </c>
      <c r="J5" s="2" t="s">
        <v>43</v>
      </c>
      <c r="K5" s="2" t="s">
        <v>44</v>
      </c>
      <c r="L5" s="2" t="s">
        <v>46</v>
      </c>
      <c r="M5" s="2"/>
      <c r="N5" s="2"/>
      <c r="O5" s="2" t="s">
        <v>35</v>
      </c>
      <c r="P5" s="2" t="s">
        <v>47</v>
      </c>
      <c r="Q5" s="2" t="s">
        <v>41</v>
      </c>
      <c r="R5" s="1" t="s">
        <v>11</v>
      </c>
      <c r="S5" s="1" t="s">
        <v>7</v>
      </c>
    </row>
    <row r="6" spans="1:19" ht="25.5" x14ac:dyDescent="0.25">
      <c r="A6" s="38">
        <v>1</v>
      </c>
      <c r="B6" s="39" t="s">
        <v>1</v>
      </c>
      <c r="C6" s="3">
        <v>1</v>
      </c>
      <c r="D6" s="4" t="s">
        <v>9</v>
      </c>
      <c r="E6" s="3" t="s">
        <v>40</v>
      </c>
      <c r="F6" s="3">
        <v>50255</v>
      </c>
      <c r="G6" s="4" t="s">
        <v>14</v>
      </c>
      <c r="H6" s="3">
        <v>500</v>
      </c>
      <c r="I6" s="5">
        <v>45</v>
      </c>
      <c r="J6" s="5">
        <v>60</v>
      </c>
      <c r="K6" s="5">
        <v>50</v>
      </c>
      <c r="L6" s="5">
        <v>35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f>AVERAGEIF(I6:Q6, "&gt;0")</f>
        <v>47.5</v>
      </c>
      <c r="S6" s="5">
        <f t="shared" ref="S6:S26" si="0">(R6*H6)</f>
        <v>23750</v>
      </c>
    </row>
    <row r="7" spans="1:19" x14ac:dyDescent="0.25">
      <c r="A7" s="38"/>
      <c r="B7" s="39"/>
      <c r="C7" s="3">
        <v>2</v>
      </c>
      <c r="D7" s="4" t="s">
        <v>22</v>
      </c>
      <c r="E7" s="3" t="s">
        <v>39</v>
      </c>
      <c r="F7" s="3">
        <v>98906002</v>
      </c>
      <c r="G7" s="3" t="s">
        <v>0</v>
      </c>
      <c r="H7" s="3">
        <v>74</v>
      </c>
      <c r="I7" s="5">
        <v>25</v>
      </c>
      <c r="J7" s="5">
        <v>27</v>
      </c>
      <c r="K7" s="5">
        <v>20</v>
      </c>
      <c r="L7" s="5">
        <v>22.35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f t="shared" ref="R7:R26" si="1">AVERAGEIF(I7:Q7, "&gt;0")</f>
        <v>23.587499999999999</v>
      </c>
      <c r="S7" s="5">
        <f t="shared" si="0"/>
        <v>1745.4749999999999</v>
      </c>
    </row>
    <row r="8" spans="1:19" x14ac:dyDescent="0.25">
      <c r="A8" s="38"/>
      <c r="B8" s="39"/>
      <c r="C8" s="3">
        <v>3</v>
      </c>
      <c r="D8" s="4" t="s">
        <v>21</v>
      </c>
      <c r="E8" s="3" t="s">
        <v>39</v>
      </c>
      <c r="F8" s="3">
        <v>98906007</v>
      </c>
      <c r="G8" s="3" t="s">
        <v>0</v>
      </c>
      <c r="H8" s="3">
        <v>18</v>
      </c>
      <c r="I8" s="5">
        <v>30</v>
      </c>
      <c r="J8" s="5">
        <v>34</v>
      </c>
      <c r="K8" s="5">
        <v>22</v>
      </c>
      <c r="L8" s="5">
        <v>25.35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f>AVERAGEIF(I8:Q8, "&gt;0")</f>
        <v>27.837499999999999</v>
      </c>
      <c r="S8" s="5">
        <f t="shared" si="0"/>
        <v>501.07499999999999</v>
      </c>
    </row>
    <row r="9" spans="1:19" ht="25.5" x14ac:dyDescent="0.25">
      <c r="A9" s="38"/>
      <c r="B9" s="39"/>
      <c r="C9" s="3">
        <v>4</v>
      </c>
      <c r="D9" s="4" t="s">
        <v>29</v>
      </c>
      <c r="E9" s="3" t="s">
        <v>39</v>
      </c>
      <c r="F9" s="3">
        <v>98914018</v>
      </c>
      <c r="G9" s="3" t="s">
        <v>0</v>
      </c>
      <c r="H9" s="3">
        <v>40</v>
      </c>
      <c r="I9" s="5">
        <v>18</v>
      </c>
      <c r="J9" s="5">
        <v>25</v>
      </c>
      <c r="K9" s="5">
        <v>20</v>
      </c>
      <c r="L9" s="5">
        <v>15.19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f t="shared" si="1"/>
        <v>19.547499999999999</v>
      </c>
      <c r="S9" s="5">
        <f t="shared" si="0"/>
        <v>781.9</v>
      </c>
    </row>
    <row r="10" spans="1:19" x14ac:dyDescent="0.25">
      <c r="A10" s="38"/>
      <c r="B10" s="39"/>
      <c r="C10" s="3">
        <v>5</v>
      </c>
      <c r="D10" s="4" t="s">
        <v>19</v>
      </c>
      <c r="E10" s="3" t="s">
        <v>39</v>
      </c>
      <c r="F10" s="3">
        <v>98973001</v>
      </c>
      <c r="G10" s="3" t="s">
        <v>0</v>
      </c>
      <c r="H10" s="3">
        <v>30</v>
      </c>
      <c r="I10" s="5">
        <v>17</v>
      </c>
      <c r="J10" s="5">
        <v>22.5</v>
      </c>
      <c r="K10" s="5">
        <v>21</v>
      </c>
      <c r="L10" s="5">
        <v>14.15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f t="shared" si="1"/>
        <v>18.662500000000001</v>
      </c>
      <c r="S10" s="5">
        <f t="shared" si="0"/>
        <v>559.875</v>
      </c>
    </row>
    <row r="11" spans="1:19" x14ac:dyDescent="0.25">
      <c r="A11" s="38"/>
      <c r="B11" s="39"/>
      <c r="C11" s="3">
        <v>6</v>
      </c>
      <c r="D11" s="4" t="s">
        <v>20</v>
      </c>
      <c r="E11" s="3" t="s">
        <v>39</v>
      </c>
      <c r="F11" s="3">
        <v>98965003</v>
      </c>
      <c r="G11" s="3" t="s">
        <v>0</v>
      </c>
      <c r="H11" s="3">
        <v>12</v>
      </c>
      <c r="I11" s="5">
        <v>17</v>
      </c>
      <c r="J11" s="5">
        <v>20</v>
      </c>
      <c r="K11" s="5">
        <v>10</v>
      </c>
      <c r="L11" s="5">
        <v>15</v>
      </c>
      <c r="M11" s="5">
        <v>0</v>
      </c>
      <c r="N11" s="5">
        <v>0</v>
      </c>
      <c r="O11" s="5"/>
      <c r="P11" s="5">
        <v>0</v>
      </c>
      <c r="Q11" s="5">
        <v>0</v>
      </c>
      <c r="R11" s="5">
        <f t="shared" si="1"/>
        <v>15.5</v>
      </c>
      <c r="S11" s="5">
        <f t="shared" si="0"/>
        <v>186</v>
      </c>
    </row>
    <row r="12" spans="1:19" x14ac:dyDescent="0.25">
      <c r="A12" s="38"/>
      <c r="B12" s="39"/>
      <c r="C12" s="3">
        <v>7</v>
      </c>
      <c r="D12" s="4" t="s">
        <v>18</v>
      </c>
      <c r="E12" s="3" t="s">
        <v>39</v>
      </c>
      <c r="F12" s="3">
        <v>98922001</v>
      </c>
      <c r="G12" s="3" t="s">
        <v>0</v>
      </c>
      <c r="H12" s="3">
        <v>4</v>
      </c>
      <c r="I12" s="5">
        <v>25</v>
      </c>
      <c r="J12" s="5">
        <v>23</v>
      </c>
      <c r="K12" s="5">
        <v>19</v>
      </c>
      <c r="L12" s="5">
        <v>21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f t="shared" si="1"/>
        <v>22</v>
      </c>
      <c r="S12" s="5">
        <f t="shared" si="0"/>
        <v>88</v>
      </c>
    </row>
    <row r="13" spans="1:19" ht="25.5" x14ac:dyDescent="0.25">
      <c r="A13" s="38"/>
      <c r="B13" s="39"/>
      <c r="C13" s="3">
        <v>8</v>
      </c>
      <c r="D13" s="4" t="s">
        <v>17</v>
      </c>
      <c r="E13" s="3" t="s">
        <v>39</v>
      </c>
      <c r="F13" s="3">
        <v>98922002</v>
      </c>
      <c r="G13" s="3" t="s">
        <v>0</v>
      </c>
      <c r="H13" s="3">
        <v>2</v>
      </c>
      <c r="I13" s="5">
        <v>48</v>
      </c>
      <c r="J13" s="5">
        <v>45</v>
      </c>
      <c r="K13" s="5">
        <v>24</v>
      </c>
      <c r="L13" s="5">
        <v>47.32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f t="shared" si="1"/>
        <v>41.08</v>
      </c>
      <c r="S13" s="5">
        <f t="shared" si="0"/>
        <v>82.16</v>
      </c>
    </row>
    <row r="14" spans="1:19" ht="25.5" x14ac:dyDescent="0.25">
      <c r="A14" s="38"/>
      <c r="B14" s="39"/>
      <c r="C14" s="3">
        <v>9</v>
      </c>
      <c r="D14" s="4" t="s">
        <v>15</v>
      </c>
      <c r="E14" s="3" t="s">
        <v>39</v>
      </c>
      <c r="F14" s="3">
        <v>98922002</v>
      </c>
      <c r="G14" s="3" t="s">
        <v>0</v>
      </c>
      <c r="H14" s="3">
        <v>4</v>
      </c>
      <c r="I14" s="5">
        <v>56.93</v>
      </c>
      <c r="J14" s="5">
        <v>55</v>
      </c>
      <c r="K14" s="5">
        <v>28</v>
      </c>
      <c r="L14" s="5">
        <v>53.93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f t="shared" si="1"/>
        <v>48.465000000000003</v>
      </c>
      <c r="S14" s="5">
        <f t="shared" si="0"/>
        <v>193.86</v>
      </c>
    </row>
    <row r="15" spans="1:19" ht="25.5" x14ac:dyDescent="0.25">
      <c r="A15" s="38"/>
      <c r="B15" s="39"/>
      <c r="C15" s="12">
        <v>10</v>
      </c>
      <c r="D15" s="4" t="s">
        <v>45</v>
      </c>
      <c r="E15" s="12" t="s">
        <v>39</v>
      </c>
      <c r="F15" s="12">
        <v>98922002</v>
      </c>
      <c r="G15" s="12" t="s">
        <v>0</v>
      </c>
      <c r="H15" s="12">
        <v>2</v>
      </c>
      <c r="I15" s="5">
        <v>56.5</v>
      </c>
      <c r="J15" s="5">
        <v>55</v>
      </c>
      <c r="K15" s="5">
        <v>24</v>
      </c>
      <c r="L15" s="5">
        <v>0</v>
      </c>
      <c r="M15" s="5">
        <v>0</v>
      </c>
      <c r="N15" s="5"/>
      <c r="O15" s="5"/>
      <c r="P15" s="5"/>
      <c r="Q15" s="5"/>
      <c r="R15" s="5">
        <f>AVERAGEIF(I15:Q15,"&gt;0")</f>
        <v>45.166666666666664</v>
      </c>
      <c r="S15" s="5">
        <f t="shared" si="0"/>
        <v>90.333333333333329</v>
      </c>
    </row>
    <row r="16" spans="1:19" x14ac:dyDescent="0.25">
      <c r="A16" s="38"/>
      <c r="B16" s="39"/>
      <c r="C16" s="3">
        <v>11</v>
      </c>
      <c r="D16" s="4" t="s">
        <v>16</v>
      </c>
      <c r="E16" s="3" t="s">
        <v>39</v>
      </c>
      <c r="F16" s="3">
        <v>98957003</v>
      </c>
      <c r="G16" s="3" t="s">
        <v>0</v>
      </c>
      <c r="H16" s="3">
        <v>20</v>
      </c>
      <c r="I16" s="5">
        <v>23.5</v>
      </c>
      <c r="J16" s="5">
        <v>25</v>
      </c>
      <c r="K16" s="5">
        <v>0</v>
      </c>
      <c r="L16" s="5">
        <v>22.5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f t="shared" si="1"/>
        <v>23.666666666666668</v>
      </c>
      <c r="S16" s="5">
        <f t="shared" si="0"/>
        <v>473.33333333333337</v>
      </c>
    </row>
    <row r="17" spans="1:19" ht="25.5" x14ac:dyDescent="0.25">
      <c r="A17" s="37">
        <v>2</v>
      </c>
      <c r="B17" s="40" t="s">
        <v>13</v>
      </c>
      <c r="C17" s="1">
        <v>12</v>
      </c>
      <c r="D17" s="2" t="s">
        <v>12</v>
      </c>
      <c r="E17" s="1" t="s">
        <v>40</v>
      </c>
      <c r="F17" s="1">
        <v>50255</v>
      </c>
      <c r="G17" s="2" t="s">
        <v>14</v>
      </c>
      <c r="H17" s="1">
        <v>150</v>
      </c>
      <c r="I17" s="6">
        <v>95</v>
      </c>
      <c r="J17" s="6">
        <v>70</v>
      </c>
      <c r="K17" s="6">
        <v>60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f t="shared" si="1"/>
        <v>75</v>
      </c>
      <c r="S17" s="7">
        <f t="shared" si="0"/>
        <v>11250</v>
      </c>
    </row>
    <row r="18" spans="1:19" ht="25.5" x14ac:dyDescent="0.25">
      <c r="A18" s="37"/>
      <c r="B18" s="40"/>
      <c r="C18" s="1">
        <v>13</v>
      </c>
      <c r="D18" s="2" t="s">
        <v>23</v>
      </c>
      <c r="E18" s="1" t="s">
        <v>39</v>
      </c>
      <c r="F18" s="1">
        <v>98914018</v>
      </c>
      <c r="G18" s="1" t="s">
        <v>0</v>
      </c>
      <c r="H18" s="1">
        <v>20</v>
      </c>
      <c r="I18" s="6">
        <v>35</v>
      </c>
      <c r="J18" s="6">
        <v>25</v>
      </c>
      <c r="K18" s="6">
        <v>48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f t="shared" si="1"/>
        <v>36</v>
      </c>
      <c r="S18" s="7">
        <f t="shared" si="0"/>
        <v>720</v>
      </c>
    </row>
    <row r="19" spans="1:19" x14ac:dyDescent="0.25">
      <c r="A19" s="37"/>
      <c r="B19" s="40"/>
      <c r="C19" s="1">
        <v>14</v>
      </c>
      <c r="D19" s="2" t="s">
        <v>28</v>
      </c>
      <c r="E19" s="1" t="s">
        <v>39</v>
      </c>
      <c r="F19" s="1">
        <v>98973001</v>
      </c>
      <c r="G19" s="1" t="s">
        <v>0</v>
      </c>
      <c r="H19" s="1">
        <v>10</v>
      </c>
      <c r="I19" s="6">
        <v>25</v>
      </c>
      <c r="J19" s="6">
        <v>22.5</v>
      </c>
      <c r="K19" s="6">
        <v>21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7">
        <f t="shared" si="1"/>
        <v>22.833333333333332</v>
      </c>
      <c r="S19" s="7">
        <f t="shared" si="0"/>
        <v>228.33333333333331</v>
      </c>
    </row>
    <row r="20" spans="1:19" x14ac:dyDescent="0.25">
      <c r="A20" s="37"/>
      <c r="B20" s="40"/>
      <c r="C20" s="1">
        <v>15</v>
      </c>
      <c r="D20" s="2" t="s">
        <v>27</v>
      </c>
      <c r="E20" s="1" t="s">
        <v>39</v>
      </c>
      <c r="F20" s="1">
        <v>98965003</v>
      </c>
      <c r="G20" s="1" t="s">
        <v>0</v>
      </c>
      <c r="H20" s="1">
        <v>10</v>
      </c>
      <c r="I20" s="6">
        <v>22</v>
      </c>
      <c r="J20" s="6">
        <v>20</v>
      </c>
      <c r="K20" s="6">
        <v>10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7">
        <f t="shared" si="1"/>
        <v>17.333333333333332</v>
      </c>
      <c r="S20" s="7">
        <f t="shared" si="0"/>
        <v>173.33333333333331</v>
      </c>
    </row>
    <row r="21" spans="1:19" x14ac:dyDescent="0.25">
      <c r="A21" s="37"/>
      <c r="B21" s="40"/>
      <c r="C21" s="1">
        <v>16</v>
      </c>
      <c r="D21" s="2" t="s">
        <v>26</v>
      </c>
      <c r="E21" s="1" t="s">
        <v>39</v>
      </c>
      <c r="F21" s="1">
        <v>98922003</v>
      </c>
      <c r="G21" s="1" t="s">
        <v>0</v>
      </c>
      <c r="H21" s="1">
        <v>10</v>
      </c>
      <c r="I21" s="6">
        <v>25</v>
      </c>
      <c r="J21" s="6">
        <v>20</v>
      </c>
      <c r="K21" s="6">
        <v>25</v>
      </c>
      <c r="L21" s="11">
        <v>0</v>
      </c>
      <c r="M21" s="11">
        <v>0</v>
      </c>
      <c r="N21" s="6">
        <v>0</v>
      </c>
      <c r="O21" s="6">
        <v>0</v>
      </c>
      <c r="P21" s="6">
        <v>0</v>
      </c>
      <c r="Q21" s="6">
        <v>0</v>
      </c>
      <c r="R21" s="7">
        <f t="shared" si="1"/>
        <v>23.333333333333332</v>
      </c>
      <c r="S21" s="7">
        <f t="shared" si="0"/>
        <v>233.33333333333331</v>
      </c>
    </row>
    <row r="22" spans="1:19" x14ac:dyDescent="0.25">
      <c r="A22" s="37"/>
      <c r="B22" s="40"/>
      <c r="C22" s="1">
        <v>17</v>
      </c>
      <c r="D22" s="2" t="s">
        <v>25</v>
      </c>
      <c r="E22" s="1" t="s">
        <v>39</v>
      </c>
      <c r="F22" s="1">
        <v>98957003</v>
      </c>
      <c r="G22" s="1" t="s">
        <v>0</v>
      </c>
      <c r="H22" s="1">
        <v>10</v>
      </c>
      <c r="I22" s="6">
        <v>23.5</v>
      </c>
      <c r="J22" s="6">
        <v>25</v>
      </c>
      <c r="K22" s="6">
        <v>19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f t="shared" si="1"/>
        <v>22.5</v>
      </c>
      <c r="S22" s="7">
        <f t="shared" si="0"/>
        <v>225</v>
      </c>
    </row>
    <row r="23" spans="1:19" x14ac:dyDescent="0.25">
      <c r="A23" s="37"/>
      <c r="B23" s="40"/>
      <c r="C23" s="1">
        <v>18</v>
      </c>
      <c r="D23" s="2" t="s">
        <v>24</v>
      </c>
      <c r="E23" s="1" t="s">
        <v>39</v>
      </c>
      <c r="F23" s="1">
        <v>98965004</v>
      </c>
      <c r="G23" s="1" t="s">
        <v>8</v>
      </c>
      <c r="H23" s="1">
        <v>10</v>
      </c>
      <c r="I23" s="6">
        <v>38</v>
      </c>
      <c r="J23" s="6">
        <v>25</v>
      </c>
      <c r="K23" s="6">
        <v>15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7">
        <f t="shared" si="1"/>
        <v>26</v>
      </c>
      <c r="S23" s="7">
        <f t="shared" si="0"/>
        <v>260</v>
      </c>
    </row>
    <row r="24" spans="1:19" x14ac:dyDescent="0.25">
      <c r="A24" s="30">
        <v>3</v>
      </c>
      <c r="B24" s="33" t="s">
        <v>34</v>
      </c>
      <c r="C24" s="15">
        <v>19</v>
      </c>
      <c r="D24" s="16" t="s">
        <v>31</v>
      </c>
      <c r="E24" s="15" t="s">
        <v>40</v>
      </c>
      <c r="F24" s="15">
        <v>5</v>
      </c>
      <c r="G24" s="15" t="s">
        <v>6</v>
      </c>
      <c r="H24" s="15">
        <v>84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50</v>
      </c>
      <c r="P24" s="17">
        <v>50</v>
      </c>
      <c r="Q24" s="17">
        <v>35</v>
      </c>
      <c r="R24" s="17">
        <f t="shared" si="1"/>
        <v>45</v>
      </c>
      <c r="S24" s="17">
        <f t="shared" si="0"/>
        <v>3780</v>
      </c>
    </row>
    <row r="25" spans="1:19" x14ac:dyDescent="0.25">
      <c r="A25" s="31"/>
      <c r="B25" s="34"/>
      <c r="C25" s="15">
        <v>20</v>
      </c>
      <c r="D25" s="16" t="s">
        <v>32</v>
      </c>
      <c r="E25" s="15" t="s">
        <v>40</v>
      </c>
      <c r="F25" s="15">
        <v>50229003</v>
      </c>
      <c r="G25" s="15" t="s">
        <v>6</v>
      </c>
      <c r="H25" s="15">
        <v>12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150</v>
      </c>
      <c r="P25" s="17">
        <v>150</v>
      </c>
      <c r="Q25" s="17">
        <v>65</v>
      </c>
      <c r="R25" s="17">
        <f t="shared" si="1"/>
        <v>121.66666666666667</v>
      </c>
      <c r="S25" s="17">
        <f t="shared" si="0"/>
        <v>1460</v>
      </c>
    </row>
    <row r="26" spans="1:19" ht="17.25" customHeight="1" x14ac:dyDescent="0.25">
      <c r="A26" s="32"/>
      <c r="B26" s="35"/>
      <c r="C26" s="15">
        <v>21</v>
      </c>
      <c r="D26" s="16" t="s">
        <v>33</v>
      </c>
      <c r="E26" s="15" t="s">
        <v>40</v>
      </c>
      <c r="F26" s="15">
        <v>50229003</v>
      </c>
      <c r="G26" s="15" t="s">
        <v>6</v>
      </c>
      <c r="H26" s="15">
        <v>12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300</v>
      </c>
      <c r="P26" s="17">
        <v>300</v>
      </c>
      <c r="Q26" s="17">
        <v>100</v>
      </c>
      <c r="R26" s="17">
        <f t="shared" si="1"/>
        <v>233.33333333333334</v>
      </c>
      <c r="S26" s="17">
        <f t="shared" si="0"/>
        <v>2800</v>
      </c>
    </row>
    <row r="27" spans="1:19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9" t="s">
        <v>30</v>
      </c>
      <c r="S27" s="10">
        <f>SUM(S6:S26)</f>
        <v>49582.011666666673</v>
      </c>
    </row>
  </sheetData>
  <mergeCells count="9">
    <mergeCell ref="A1:S2"/>
    <mergeCell ref="A24:A26"/>
    <mergeCell ref="B24:B26"/>
    <mergeCell ref="A3:S4"/>
    <mergeCell ref="A5:B5"/>
    <mergeCell ref="A6:A16"/>
    <mergeCell ref="B6:B16"/>
    <mergeCell ref="A17:A23"/>
    <mergeCell ref="B17:B23"/>
  </mergeCells>
  <printOptions horizontalCentered="1" verticalCentered="1"/>
  <pageMargins left="0.11811023622047245" right="0.11811023622047245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"/>
  <sheetViews>
    <sheetView zoomScaleNormal="100" workbookViewId="0">
      <selection activeCell="A2" sqref="A2:T3"/>
    </sheetView>
  </sheetViews>
  <sheetFormatPr defaultRowHeight="15" x14ac:dyDescent="0.25"/>
  <cols>
    <col min="1" max="1" width="2" bestFit="1" customWidth="1"/>
    <col min="2" max="3" width="3.7109375" customWidth="1"/>
    <col min="4" max="4" width="22.28515625" customWidth="1"/>
    <col min="5" max="5" width="10.42578125" customWidth="1"/>
    <col min="6" max="6" width="9" bestFit="1" customWidth="1"/>
    <col min="7" max="7" width="5.85546875" bestFit="1" customWidth="1"/>
    <col min="8" max="8" width="5.5703125" customWidth="1"/>
    <col min="9" max="9" width="0.85546875" hidden="1" customWidth="1"/>
    <col min="10" max="10" width="12.42578125" hidden="1" customWidth="1"/>
    <col min="11" max="11" width="12.5703125" hidden="1" customWidth="1"/>
    <col min="12" max="12" width="9.7109375" hidden="1" customWidth="1"/>
    <col min="13" max="13" width="9.28515625" hidden="1" customWidth="1"/>
    <col min="14" max="15" width="11" hidden="1" customWidth="1"/>
    <col min="16" max="16" width="11.140625" hidden="1" customWidth="1"/>
    <col min="17" max="17" width="18.42578125" hidden="1" customWidth="1"/>
    <col min="18" max="18" width="11.140625" customWidth="1"/>
    <col min="19" max="19" width="12.42578125" bestFit="1" customWidth="1"/>
    <col min="20" max="20" width="11.42578125" customWidth="1"/>
  </cols>
  <sheetData>
    <row r="1" spans="1:25" x14ac:dyDescent="0.25">
      <c r="A1" s="46" t="s">
        <v>37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</row>
    <row r="2" spans="1:25" x14ac:dyDescent="0.25">
      <c r="A2" s="47" t="s">
        <v>48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5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5" ht="33" customHeight="1" x14ac:dyDescent="0.25">
      <c r="A4" s="37" t="s">
        <v>2</v>
      </c>
      <c r="B4" s="37"/>
      <c r="C4" s="14" t="s">
        <v>3</v>
      </c>
      <c r="D4" s="2" t="s">
        <v>4</v>
      </c>
      <c r="E4" s="27" t="s">
        <v>5</v>
      </c>
      <c r="F4" s="14" t="s">
        <v>36</v>
      </c>
      <c r="G4" s="14" t="s">
        <v>6</v>
      </c>
      <c r="H4" s="14" t="s">
        <v>10</v>
      </c>
      <c r="I4" s="2" t="s">
        <v>42</v>
      </c>
      <c r="J4" s="2" t="s">
        <v>43</v>
      </c>
      <c r="K4" s="2" t="s">
        <v>44</v>
      </c>
      <c r="L4" s="2" t="s">
        <v>46</v>
      </c>
      <c r="M4" s="2"/>
      <c r="N4" s="2"/>
      <c r="O4" s="2" t="s">
        <v>35</v>
      </c>
      <c r="P4" s="2" t="s">
        <v>47</v>
      </c>
      <c r="Q4" s="2" t="s">
        <v>41</v>
      </c>
      <c r="R4" s="14" t="s">
        <v>11</v>
      </c>
      <c r="S4" s="14" t="s">
        <v>7</v>
      </c>
      <c r="T4" s="26" t="s">
        <v>50</v>
      </c>
    </row>
    <row r="5" spans="1:25" ht="38.25" x14ac:dyDescent="0.25">
      <c r="A5" s="55">
        <v>1</v>
      </c>
      <c r="B5" s="56" t="s">
        <v>1</v>
      </c>
      <c r="C5" s="21">
        <v>1</v>
      </c>
      <c r="D5" s="22" t="s">
        <v>9</v>
      </c>
      <c r="E5" s="21" t="s">
        <v>40</v>
      </c>
      <c r="F5" s="21">
        <v>50255</v>
      </c>
      <c r="G5" s="22" t="s">
        <v>14</v>
      </c>
      <c r="H5" s="21">
        <v>500</v>
      </c>
      <c r="I5" s="23">
        <v>45</v>
      </c>
      <c r="J5" s="23">
        <v>60</v>
      </c>
      <c r="K5" s="23">
        <v>50</v>
      </c>
      <c r="L5" s="23">
        <v>35</v>
      </c>
      <c r="M5" s="23">
        <v>0</v>
      </c>
      <c r="N5" s="23">
        <v>0</v>
      </c>
      <c r="O5" s="23">
        <v>0</v>
      </c>
      <c r="P5" s="23">
        <v>0</v>
      </c>
      <c r="Q5" s="23">
        <v>0</v>
      </c>
      <c r="R5" s="23">
        <f>AVERAGEIF(I5:Q5, "&gt;0")</f>
        <v>47.5</v>
      </c>
      <c r="S5" s="23">
        <f t="shared" ref="S5:S25" si="0">(R5*H5)</f>
        <v>23750</v>
      </c>
      <c r="T5" s="49">
        <v>28452.02</v>
      </c>
    </row>
    <row r="6" spans="1:25" ht="25.5" x14ac:dyDescent="0.25">
      <c r="A6" s="55"/>
      <c r="B6" s="56"/>
      <c r="C6" s="21">
        <v>2</v>
      </c>
      <c r="D6" s="22" t="s">
        <v>22</v>
      </c>
      <c r="E6" s="21" t="s">
        <v>39</v>
      </c>
      <c r="F6" s="21">
        <v>98906002</v>
      </c>
      <c r="G6" s="21" t="s">
        <v>0</v>
      </c>
      <c r="H6" s="21">
        <v>74</v>
      </c>
      <c r="I6" s="23">
        <v>25</v>
      </c>
      <c r="J6" s="23">
        <v>27</v>
      </c>
      <c r="K6" s="23">
        <v>20</v>
      </c>
      <c r="L6" s="23">
        <v>22.35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f t="shared" ref="R6:R25" si="1">AVERAGEIF(I6:Q6, "&gt;0")</f>
        <v>23.587499999999999</v>
      </c>
      <c r="S6" s="23">
        <f t="shared" si="0"/>
        <v>1745.4749999999999</v>
      </c>
      <c r="T6" s="50"/>
    </row>
    <row r="7" spans="1:25" ht="25.5" x14ac:dyDescent="0.25">
      <c r="A7" s="55"/>
      <c r="B7" s="56"/>
      <c r="C7" s="21">
        <v>3</v>
      </c>
      <c r="D7" s="22" t="s">
        <v>21</v>
      </c>
      <c r="E7" s="21" t="s">
        <v>39</v>
      </c>
      <c r="F7" s="21">
        <v>98906007</v>
      </c>
      <c r="G7" s="21" t="s">
        <v>0</v>
      </c>
      <c r="H7" s="21">
        <v>18</v>
      </c>
      <c r="I7" s="23">
        <v>30</v>
      </c>
      <c r="J7" s="23">
        <v>34</v>
      </c>
      <c r="K7" s="23">
        <v>22</v>
      </c>
      <c r="L7" s="23">
        <v>25.35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f>AVERAGEIF(I7:Q7, "&gt;0")</f>
        <v>27.837499999999999</v>
      </c>
      <c r="S7" s="23">
        <f t="shared" si="0"/>
        <v>501.07499999999999</v>
      </c>
      <c r="T7" s="50"/>
    </row>
    <row r="8" spans="1:25" ht="38.25" x14ac:dyDescent="0.25">
      <c r="A8" s="55"/>
      <c r="B8" s="56"/>
      <c r="C8" s="21">
        <v>4</v>
      </c>
      <c r="D8" s="22" t="s">
        <v>29</v>
      </c>
      <c r="E8" s="21" t="s">
        <v>39</v>
      </c>
      <c r="F8" s="21">
        <v>98914018</v>
      </c>
      <c r="G8" s="21" t="s">
        <v>0</v>
      </c>
      <c r="H8" s="21">
        <v>40</v>
      </c>
      <c r="I8" s="23">
        <v>18</v>
      </c>
      <c r="J8" s="23">
        <v>25</v>
      </c>
      <c r="K8" s="23">
        <v>20</v>
      </c>
      <c r="L8" s="23">
        <v>15.19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f t="shared" si="1"/>
        <v>19.547499999999999</v>
      </c>
      <c r="S8" s="23">
        <f t="shared" si="0"/>
        <v>781.9</v>
      </c>
      <c r="T8" s="50"/>
    </row>
    <row r="9" spans="1:25" x14ac:dyDescent="0.25">
      <c r="A9" s="55"/>
      <c r="B9" s="56"/>
      <c r="C9" s="21">
        <v>5</v>
      </c>
      <c r="D9" s="22" t="s">
        <v>19</v>
      </c>
      <c r="E9" s="21" t="s">
        <v>39</v>
      </c>
      <c r="F9" s="21">
        <v>98973001</v>
      </c>
      <c r="G9" s="21" t="s">
        <v>0</v>
      </c>
      <c r="H9" s="21">
        <v>30</v>
      </c>
      <c r="I9" s="23">
        <v>17</v>
      </c>
      <c r="J9" s="23">
        <v>22.5</v>
      </c>
      <c r="K9" s="23">
        <v>21</v>
      </c>
      <c r="L9" s="23">
        <v>14.15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f t="shared" si="1"/>
        <v>18.662500000000001</v>
      </c>
      <c r="S9" s="23">
        <f t="shared" si="0"/>
        <v>559.875</v>
      </c>
      <c r="T9" s="50"/>
    </row>
    <row r="10" spans="1:25" x14ac:dyDescent="0.25">
      <c r="A10" s="55"/>
      <c r="B10" s="56"/>
      <c r="C10" s="21">
        <v>6</v>
      </c>
      <c r="D10" s="22" t="s">
        <v>20</v>
      </c>
      <c r="E10" s="21" t="s">
        <v>39</v>
      </c>
      <c r="F10" s="21">
        <v>98965003</v>
      </c>
      <c r="G10" s="21" t="s">
        <v>0</v>
      </c>
      <c r="H10" s="21">
        <v>12</v>
      </c>
      <c r="I10" s="23">
        <v>17</v>
      </c>
      <c r="J10" s="23">
        <v>20</v>
      </c>
      <c r="K10" s="23">
        <v>10</v>
      </c>
      <c r="L10" s="23">
        <v>15</v>
      </c>
      <c r="M10" s="23">
        <v>0</v>
      </c>
      <c r="N10" s="23">
        <v>0</v>
      </c>
      <c r="O10" s="23"/>
      <c r="P10" s="23">
        <v>0</v>
      </c>
      <c r="Q10" s="23">
        <v>0</v>
      </c>
      <c r="R10" s="23">
        <f t="shared" si="1"/>
        <v>15.5</v>
      </c>
      <c r="S10" s="23">
        <f t="shared" si="0"/>
        <v>186</v>
      </c>
      <c r="T10" s="50"/>
    </row>
    <row r="11" spans="1:25" ht="25.5" x14ac:dyDescent="0.25">
      <c r="A11" s="55"/>
      <c r="B11" s="56"/>
      <c r="C11" s="21">
        <v>7</v>
      </c>
      <c r="D11" s="22" t="s">
        <v>18</v>
      </c>
      <c r="E11" s="21" t="s">
        <v>39</v>
      </c>
      <c r="F11" s="21">
        <v>98922001</v>
      </c>
      <c r="G11" s="21" t="s">
        <v>0</v>
      </c>
      <c r="H11" s="21">
        <v>4</v>
      </c>
      <c r="I11" s="23">
        <v>25</v>
      </c>
      <c r="J11" s="23">
        <v>23</v>
      </c>
      <c r="K11" s="23">
        <v>19</v>
      </c>
      <c r="L11" s="23">
        <v>21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f t="shared" si="1"/>
        <v>22</v>
      </c>
      <c r="S11" s="23">
        <f t="shared" si="0"/>
        <v>88</v>
      </c>
      <c r="T11" s="50"/>
      <c r="Y11" s="13"/>
    </row>
    <row r="12" spans="1:25" ht="38.25" x14ac:dyDescent="0.25">
      <c r="A12" s="55"/>
      <c r="B12" s="56"/>
      <c r="C12" s="21">
        <v>8</v>
      </c>
      <c r="D12" s="22" t="s">
        <v>17</v>
      </c>
      <c r="E12" s="21" t="s">
        <v>39</v>
      </c>
      <c r="F12" s="21">
        <v>98922002</v>
      </c>
      <c r="G12" s="21" t="s">
        <v>0</v>
      </c>
      <c r="H12" s="21">
        <v>2</v>
      </c>
      <c r="I12" s="23">
        <v>48</v>
      </c>
      <c r="J12" s="23">
        <v>45</v>
      </c>
      <c r="K12" s="23">
        <v>24</v>
      </c>
      <c r="L12" s="23">
        <v>47.32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f t="shared" si="1"/>
        <v>41.08</v>
      </c>
      <c r="S12" s="23">
        <f t="shared" si="0"/>
        <v>82.16</v>
      </c>
      <c r="T12" s="50"/>
    </row>
    <row r="13" spans="1:25" ht="38.25" x14ac:dyDescent="0.25">
      <c r="A13" s="55"/>
      <c r="B13" s="56"/>
      <c r="C13" s="21">
        <v>9</v>
      </c>
      <c r="D13" s="22" t="s">
        <v>15</v>
      </c>
      <c r="E13" s="21" t="s">
        <v>39</v>
      </c>
      <c r="F13" s="21">
        <v>98922002</v>
      </c>
      <c r="G13" s="21" t="s">
        <v>0</v>
      </c>
      <c r="H13" s="21">
        <v>4</v>
      </c>
      <c r="I13" s="23">
        <v>56.93</v>
      </c>
      <c r="J13" s="23">
        <v>55</v>
      </c>
      <c r="K13" s="23">
        <v>28</v>
      </c>
      <c r="L13" s="23">
        <v>53.93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f t="shared" si="1"/>
        <v>48.465000000000003</v>
      </c>
      <c r="S13" s="23">
        <f t="shared" si="0"/>
        <v>193.86</v>
      </c>
      <c r="T13" s="50"/>
    </row>
    <row r="14" spans="1:25" ht="38.25" x14ac:dyDescent="0.25">
      <c r="A14" s="55"/>
      <c r="B14" s="56"/>
      <c r="C14" s="21">
        <v>10</v>
      </c>
      <c r="D14" s="22" t="s">
        <v>45</v>
      </c>
      <c r="E14" s="21" t="s">
        <v>39</v>
      </c>
      <c r="F14" s="21">
        <v>98922002</v>
      </c>
      <c r="G14" s="21" t="s">
        <v>0</v>
      </c>
      <c r="H14" s="21">
        <v>2</v>
      </c>
      <c r="I14" s="23">
        <v>56.5</v>
      </c>
      <c r="J14" s="23">
        <v>55</v>
      </c>
      <c r="K14" s="23">
        <v>24</v>
      </c>
      <c r="L14" s="23">
        <v>0</v>
      </c>
      <c r="M14" s="23">
        <v>0</v>
      </c>
      <c r="N14" s="23"/>
      <c r="O14" s="23"/>
      <c r="P14" s="23"/>
      <c r="Q14" s="23"/>
      <c r="R14" s="23">
        <f>AVERAGEIF(I14:Q14,"&gt;0")</f>
        <v>45.166666666666664</v>
      </c>
      <c r="S14" s="23">
        <f t="shared" si="0"/>
        <v>90.333333333333329</v>
      </c>
      <c r="T14" s="50"/>
    </row>
    <row r="15" spans="1:25" ht="25.5" x14ac:dyDescent="0.25">
      <c r="A15" s="55"/>
      <c r="B15" s="56"/>
      <c r="C15" s="21">
        <v>11</v>
      </c>
      <c r="D15" s="22" t="s">
        <v>16</v>
      </c>
      <c r="E15" s="21" t="s">
        <v>39</v>
      </c>
      <c r="F15" s="21">
        <v>98957003</v>
      </c>
      <c r="G15" s="21" t="s">
        <v>0</v>
      </c>
      <c r="H15" s="21">
        <v>20</v>
      </c>
      <c r="I15" s="23">
        <v>23.5</v>
      </c>
      <c r="J15" s="23">
        <v>25</v>
      </c>
      <c r="K15" s="23">
        <v>0</v>
      </c>
      <c r="L15" s="23">
        <v>22.5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f t="shared" si="1"/>
        <v>23.666666666666668</v>
      </c>
      <c r="S15" s="23">
        <f t="shared" si="0"/>
        <v>473.33333333333337</v>
      </c>
      <c r="T15" s="50"/>
    </row>
    <row r="16" spans="1:25" ht="38.25" x14ac:dyDescent="0.25">
      <c r="A16" s="52">
        <v>2</v>
      </c>
      <c r="B16" s="40" t="s">
        <v>13</v>
      </c>
      <c r="C16" s="14">
        <v>12</v>
      </c>
      <c r="D16" s="2" t="s">
        <v>12</v>
      </c>
      <c r="E16" s="14" t="s">
        <v>40</v>
      </c>
      <c r="F16" s="14">
        <v>50255</v>
      </c>
      <c r="G16" s="2" t="s">
        <v>14</v>
      </c>
      <c r="H16" s="14">
        <v>150</v>
      </c>
      <c r="I16" s="6">
        <v>95</v>
      </c>
      <c r="J16" s="6">
        <v>70</v>
      </c>
      <c r="K16" s="6">
        <v>60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7">
        <f t="shared" si="1"/>
        <v>75</v>
      </c>
      <c r="S16" s="7">
        <f t="shared" si="0"/>
        <v>11250</v>
      </c>
      <c r="T16" s="51">
        <v>13089.99</v>
      </c>
    </row>
    <row r="17" spans="1:20" ht="38.25" x14ac:dyDescent="0.25">
      <c r="A17" s="52"/>
      <c r="B17" s="40"/>
      <c r="C17" s="14">
        <v>13</v>
      </c>
      <c r="D17" s="2" t="s">
        <v>23</v>
      </c>
      <c r="E17" s="14" t="s">
        <v>39</v>
      </c>
      <c r="F17" s="14">
        <v>98914018</v>
      </c>
      <c r="G17" s="14" t="s">
        <v>0</v>
      </c>
      <c r="H17" s="14">
        <v>20</v>
      </c>
      <c r="I17" s="6">
        <v>35</v>
      </c>
      <c r="J17" s="6">
        <v>25</v>
      </c>
      <c r="K17" s="6">
        <v>48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f t="shared" si="1"/>
        <v>36</v>
      </c>
      <c r="S17" s="7">
        <f t="shared" si="0"/>
        <v>720</v>
      </c>
      <c r="T17" s="52"/>
    </row>
    <row r="18" spans="1:20" x14ac:dyDescent="0.25">
      <c r="A18" s="52"/>
      <c r="B18" s="40"/>
      <c r="C18" s="14">
        <v>14</v>
      </c>
      <c r="D18" s="2" t="s">
        <v>28</v>
      </c>
      <c r="E18" s="14" t="s">
        <v>39</v>
      </c>
      <c r="F18" s="14">
        <v>98973001</v>
      </c>
      <c r="G18" s="14" t="s">
        <v>0</v>
      </c>
      <c r="H18" s="14">
        <v>10</v>
      </c>
      <c r="I18" s="6">
        <v>25</v>
      </c>
      <c r="J18" s="6">
        <v>22.5</v>
      </c>
      <c r="K18" s="6">
        <v>21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f t="shared" si="1"/>
        <v>22.833333333333332</v>
      </c>
      <c r="S18" s="7">
        <f t="shared" si="0"/>
        <v>228.33333333333331</v>
      </c>
      <c r="T18" s="52"/>
    </row>
    <row r="19" spans="1:20" x14ac:dyDescent="0.25">
      <c r="A19" s="52"/>
      <c r="B19" s="40"/>
      <c r="C19" s="14">
        <v>15</v>
      </c>
      <c r="D19" s="2" t="s">
        <v>27</v>
      </c>
      <c r="E19" s="14" t="s">
        <v>39</v>
      </c>
      <c r="F19" s="14">
        <v>98965003</v>
      </c>
      <c r="G19" s="14" t="s">
        <v>0</v>
      </c>
      <c r="H19" s="14">
        <v>10</v>
      </c>
      <c r="I19" s="6">
        <v>22</v>
      </c>
      <c r="J19" s="6">
        <v>20</v>
      </c>
      <c r="K19" s="6">
        <v>10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7">
        <f t="shared" si="1"/>
        <v>17.333333333333332</v>
      </c>
      <c r="S19" s="7">
        <f t="shared" si="0"/>
        <v>173.33333333333331</v>
      </c>
      <c r="T19" s="52"/>
    </row>
    <row r="20" spans="1:20" x14ac:dyDescent="0.25">
      <c r="A20" s="52"/>
      <c r="B20" s="40"/>
      <c r="C20" s="14">
        <v>16</v>
      </c>
      <c r="D20" s="2" t="s">
        <v>26</v>
      </c>
      <c r="E20" s="14" t="s">
        <v>39</v>
      </c>
      <c r="F20" s="14">
        <v>98922003</v>
      </c>
      <c r="G20" s="14" t="s">
        <v>0</v>
      </c>
      <c r="H20" s="14">
        <v>10</v>
      </c>
      <c r="I20" s="6">
        <v>25</v>
      </c>
      <c r="J20" s="6">
        <v>20</v>
      </c>
      <c r="K20" s="6">
        <v>25</v>
      </c>
      <c r="L20" s="11">
        <v>0</v>
      </c>
      <c r="M20" s="11">
        <v>0</v>
      </c>
      <c r="N20" s="6">
        <v>0</v>
      </c>
      <c r="O20" s="6">
        <v>0</v>
      </c>
      <c r="P20" s="6">
        <v>0</v>
      </c>
      <c r="Q20" s="6">
        <v>0</v>
      </c>
      <c r="R20" s="7">
        <f t="shared" si="1"/>
        <v>23.333333333333332</v>
      </c>
      <c r="S20" s="7">
        <f t="shared" si="0"/>
        <v>233.33333333333331</v>
      </c>
      <c r="T20" s="52"/>
    </row>
    <row r="21" spans="1:20" x14ac:dyDescent="0.25">
      <c r="A21" s="52"/>
      <c r="B21" s="40"/>
      <c r="C21" s="14">
        <v>17</v>
      </c>
      <c r="D21" s="2" t="s">
        <v>25</v>
      </c>
      <c r="E21" s="14" t="s">
        <v>39</v>
      </c>
      <c r="F21" s="14">
        <v>98957003</v>
      </c>
      <c r="G21" s="14" t="s">
        <v>0</v>
      </c>
      <c r="H21" s="14">
        <v>10</v>
      </c>
      <c r="I21" s="6">
        <v>23.5</v>
      </c>
      <c r="J21" s="6">
        <v>25</v>
      </c>
      <c r="K21" s="6">
        <v>19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7">
        <f t="shared" si="1"/>
        <v>22.5</v>
      </c>
      <c r="S21" s="7">
        <f t="shared" si="0"/>
        <v>225</v>
      </c>
      <c r="T21" s="52"/>
    </row>
    <row r="22" spans="1:20" x14ac:dyDescent="0.25">
      <c r="A22" s="52"/>
      <c r="B22" s="40"/>
      <c r="C22" s="14">
        <v>18</v>
      </c>
      <c r="D22" s="2" t="s">
        <v>24</v>
      </c>
      <c r="E22" s="14" t="s">
        <v>39</v>
      </c>
      <c r="F22" s="14">
        <v>98965004</v>
      </c>
      <c r="G22" s="14" t="s">
        <v>8</v>
      </c>
      <c r="H22" s="14">
        <v>10</v>
      </c>
      <c r="I22" s="6">
        <v>38</v>
      </c>
      <c r="J22" s="6">
        <v>25</v>
      </c>
      <c r="K22" s="6">
        <v>15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f t="shared" si="1"/>
        <v>26</v>
      </c>
      <c r="S22" s="7">
        <f t="shared" si="0"/>
        <v>260</v>
      </c>
      <c r="T22" s="52"/>
    </row>
    <row r="23" spans="1:20" ht="25.5" x14ac:dyDescent="0.25">
      <c r="A23" s="54">
        <v>3</v>
      </c>
      <c r="B23" s="57" t="s">
        <v>34</v>
      </c>
      <c r="C23" s="18">
        <v>19</v>
      </c>
      <c r="D23" s="19" t="s">
        <v>31</v>
      </c>
      <c r="E23" s="18" t="s">
        <v>40</v>
      </c>
      <c r="F23" s="18">
        <v>5</v>
      </c>
      <c r="G23" s="18" t="s">
        <v>6</v>
      </c>
      <c r="H23" s="18">
        <v>84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50</v>
      </c>
      <c r="P23" s="20">
        <v>50</v>
      </c>
      <c r="Q23" s="20">
        <v>35</v>
      </c>
      <c r="R23" s="20">
        <f t="shared" si="1"/>
        <v>45</v>
      </c>
      <c r="S23" s="20">
        <f t="shared" si="0"/>
        <v>3780</v>
      </c>
      <c r="T23" s="53">
        <v>8040</v>
      </c>
    </row>
    <row r="24" spans="1:20" ht="25.5" x14ac:dyDescent="0.25">
      <c r="A24" s="54"/>
      <c r="B24" s="57"/>
      <c r="C24" s="18">
        <v>20</v>
      </c>
      <c r="D24" s="19" t="s">
        <v>32</v>
      </c>
      <c r="E24" s="18" t="s">
        <v>40</v>
      </c>
      <c r="F24" s="18">
        <v>50229003</v>
      </c>
      <c r="G24" s="18" t="s">
        <v>6</v>
      </c>
      <c r="H24" s="18">
        <v>12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150</v>
      </c>
      <c r="P24" s="20">
        <v>150</v>
      </c>
      <c r="Q24" s="20">
        <v>65</v>
      </c>
      <c r="R24" s="20">
        <f t="shared" si="1"/>
        <v>121.66666666666667</v>
      </c>
      <c r="S24" s="20">
        <f t="shared" si="0"/>
        <v>1460</v>
      </c>
      <c r="T24" s="54"/>
    </row>
    <row r="25" spans="1:20" ht="25.5" x14ac:dyDescent="0.25">
      <c r="A25" s="54"/>
      <c r="B25" s="57"/>
      <c r="C25" s="18">
        <v>21</v>
      </c>
      <c r="D25" s="19" t="s">
        <v>33</v>
      </c>
      <c r="E25" s="18" t="s">
        <v>40</v>
      </c>
      <c r="F25" s="18">
        <v>50229003</v>
      </c>
      <c r="G25" s="18" t="s">
        <v>6</v>
      </c>
      <c r="H25" s="18">
        <v>12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300</v>
      </c>
      <c r="P25" s="20">
        <v>300</v>
      </c>
      <c r="Q25" s="20">
        <v>100</v>
      </c>
      <c r="R25" s="20">
        <f t="shared" si="1"/>
        <v>233.33333333333334</v>
      </c>
      <c r="S25" s="20">
        <f t="shared" si="0"/>
        <v>2800</v>
      </c>
      <c r="T25" s="54"/>
    </row>
    <row r="26" spans="1:20" ht="15.75" thickBot="1" x14ac:dyDescent="0.3">
      <c r="A26" s="43"/>
      <c r="B26" s="44"/>
      <c r="C26" s="44"/>
      <c r="D26" s="44"/>
      <c r="E26" s="44"/>
      <c r="F26" s="44"/>
      <c r="G26" s="44"/>
      <c r="H26" s="45"/>
      <c r="I26" s="24"/>
      <c r="J26" s="24"/>
      <c r="K26" s="24"/>
      <c r="L26" s="24"/>
      <c r="M26" s="24"/>
      <c r="N26" s="24"/>
      <c r="O26" s="24"/>
      <c r="P26" s="24"/>
      <c r="Q26" s="24"/>
      <c r="R26" s="41" t="s">
        <v>30</v>
      </c>
      <c r="S26" s="42"/>
      <c r="T26" s="25">
        <f>SUM(T5:T25)</f>
        <v>49582.01</v>
      </c>
    </row>
  </sheetData>
  <mergeCells count="14">
    <mergeCell ref="R26:S26"/>
    <mergeCell ref="A26:H26"/>
    <mergeCell ref="A1:T1"/>
    <mergeCell ref="A2:T3"/>
    <mergeCell ref="T5:T15"/>
    <mergeCell ref="T16:T22"/>
    <mergeCell ref="T23:T25"/>
    <mergeCell ref="A4:B4"/>
    <mergeCell ref="A5:A15"/>
    <mergeCell ref="B5:B15"/>
    <mergeCell ref="A16:A22"/>
    <mergeCell ref="B16:B22"/>
    <mergeCell ref="A23:A25"/>
    <mergeCell ref="B23:B25"/>
  </mergeCells>
  <printOptions horizontalCentered="1" verticalCentered="1"/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Estimativa de Preços</vt:lpstr>
      <vt:lpstr>Anexo II - Quadro Quantitativos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BERNARDETE DA COSTA FRANCA</cp:lastModifiedBy>
  <cp:lastPrinted>2020-02-17T17:51:37Z</cp:lastPrinted>
  <dcterms:created xsi:type="dcterms:W3CDTF">2015-04-01T19:08:41Z</dcterms:created>
  <dcterms:modified xsi:type="dcterms:W3CDTF">2020-02-17T17:51:48Z</dcterms:modified>
</cp:coreProperties>
</file>