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8D87A09C-9C05-422B-877D-8DC4A534470F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CEO" sheetId="8" r:id="rId1"/>
  </sheets>
  <definedNames>
    <definedName name="_xlnm._FilterDatabase" localSheetId="0" hidden="1">CEO!$C$3:$C$20</definedName>
    <definedName name="CEPLAN" localSheetId="0">#REF!</definedName>
    <definedName name="CEPLAN">#REF!</definedName>
    <definedName name="diasuteis" localSheetId="0">#REF!</definedName>
    <definedName name="diasuteis">#REF!</definedName>
    <definedName name="Ferias" localSheetId="0">#REF!</definedName>
    <definedName name="Ferias">#REF!</definedName>
    <definedName name="RD" localSheetId="0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N35" i="8" l="1"/>
  <c r="N34" i="8"/>
  <c r="N22" i="8"/>
  <c r="N23" i="8"/>
  <c r="N24" i="8"/>
  <c r="N25" i="8"/>
  <c r="N26" i="8"/>
  <c r="N27" i="8"/>
  <c r="N28" i="8"/>
  <c r="N29" i="8"/>
  <c r="N30" i="8"/>
  <c r="N31" i="8"/>
  <c r="N32" i="8"/>
  <c r="N33" i="8"/>
  <c r="N21" i="8"/>
  <c r="M37" i="8" l="1"/>
  <c r="M35" i="8"/>
  <c r="M36" i="8"/>
  <c r="M33" i="8"/>
  <c r="M34" i="8"/>
  <c r="M29" i="8"/>
  <c r="M30" i="8"/>
  <c r="M31" i="8"/>
  <c r="M32" i="8"/>
  <c r="M22" i="8"/>
  <c r="M23" i="8"/>
  <c r="M38" i="8" s="1"/>
  <c r="M24" i="8"/>
  <c r="M25" i="8"/>
  <c r="M26" i="8"/>
  <c r="M27" i="8"/>
  <c r="M28" i="8"/>
  <c r="M21" i="8"/>
  <c r="K5" i="8"/>
  <c r="L5" i="8" s="1"/>
  <c r="K6" i="8"/>
  <c r="L6" i="8" s="1"/>
  <c r="K7" i="8"/>
  <c r="L7" i="8" s="1"/>
  <c r="K8" i="8"/>
  <c r="L8" i="8" s="1"/>
  <c r="K9" i="8"/>
  <c r="L9" i="8" s="1"/>
  <c r="K10" i="8"/>
  <c r="L10" i="8" s="1"/>
  <c r="K11" i="8"/>
  <c r="L11" i="8" s="1"/>
  <c r="K12" i="8"/>
  <c r="L12" i="8" s="1"/>
  <c r="K13" i="8"/>
  <c r="L13" i="8" s="1"/>
  <c r="K14" i="8"/>
  <c r="L14" i="8" s="1"/>
  <c r="K15" i="8"/>
  <c r="L15" i="8" s="1"/>
  <c r="K16" i="8"/>
  <c r="L16" i="8" s="1"/>
  <c r="K17" i="8"/>
  <c r="L17" i="8" s="1"/>
  <c r="K18" i="8"/>
  <c r="L18" i="8" s="1"/>
  <c r="K19" i="8"/>
  <c r="L19" i="8" s="1"/>
  <c r="K20" i="8"/>
  <c r="L20" i="8" s="1"/>
  <c r="K4" i="8"/>
  <c r="L4" i="8" l="1"/>
</calcChain>
</file>

<file path=xl/sharedStrings.xml><?xml version="1.0" encoding="utf-8"?>
<sst xmlns="http://schemas.openxmlformats.org/spreadsheetml/2006/main" count="107" uniqueCount="53">
  <si>
    <t>Lote</t>
  </si>
  <si>
    <t>UNIDADE</t>
  </si>
  <si>
    <t>CENTRO PARTICIPANTE:  CEO</t>
  </si>
  <si>
    <t>PRODUTO - CARACTERÍSTICAS MÍNIMAS</t>
  </si>
  <si>
    <t>DETALHAMENTO</t>
  </si>
  <si>
    <t>Preço UNITÁRIO (R$)</t>
  </si>
  <si>
    <t>Qtde LICITADA</t>
  </si>
  <si>
    <t>Saldo / Automático</t>
  </si>
  <si>
    <t>ALERTA</t>
  </si>
  <si>
    <t>Fornecedor</t>
  </si>
  <si>
    <t>Item</t>
  </si>
  <si>
    <t>MARCA</t>
  </si>
  <si>
    <t>xx/xx/xxxx</t>
  </si>
  <si>
    <t>NUC</t>
  </si>
  <si>
    <t>Massa acrilica para paredes interior/exterior (3,6L)</t>
  </si>
  <si>
    <t>Selante a base de resinas acrilicas para trincas (5Kg)</t>
  </si>
  <si>
    <t>Selante elastomérico à base de poliuretano com bico dosador 310ml</t>
  </si>
  <si>
    <t>Tinta acrílica para piso, cor BRANCA (18L)</t>
  </si>
  <si>
    <t>Tinta acrílica para piso, cor CINZA (18L)</t>
  </si>
  <si>
    <t>Tinta acrílica, cor branca, galão de 18 litros, Fosca, 1ª linha.</t>
  </si>
  <si>
    <t>Verniz poliuretano brilhante para madeira, com filtro solar, uso interno e externo (3,6L)</t>
  </si>
  <si>
    <t>Pincel p/ pintura na medida (polegadas): 3”. Cabo de madeira, cerda pelo sintético.</t>
  </si>
  <si>
    <t>Pincel p/ pintura na medida (polegadas): 1”. Cabo de madeira, cerda pelo sintético.</t>
  </si>
  <si>
    <t>Pincel p/ pintura na medida (polegadas): 2”. Cabo de madeira, cerda pelo sintético.</t>
  </si>
  <si>
    <t>BATERIA SECA, 9V</t>
  </si>
  <si>
    <t>Pilha Média AA 1,5W, alcalina. Blister com 2 unid. Com validade mínima de 1 ano</t>
  </si>
  <si>
    <t>Pilha não recarregável, com 1,5 V Alcalina, tam. Palito (AAA) - Blister com 2 unid. Com validade mínima de 1 ano</t>
  </si>
  <si>
    <t>OBJETO: AQUISIÇÃO DE MATERIAIS PARA MANUTENÇÃO DE BENS IMÓVEIS, MATERIAIS DE CONSTRUÇÃO E FERRAMENTAS PARA A UDESC OESTE/CEO</t>
  </si>
  <si>
    <t>PROCESSO: PE 0604/2021 - SGPe 14323/2021</t>
  </si>
  <si>
    <t>VIGÊNCIA DA ATA:  22/07/2021 até 21/07/2022</t>
  </si>
  <si>
    <t xml:space="preserve"> AF nº  xx/2021 Qtde. DT </t>
  </si>
  <si>
    <t>Supera Blocos Artefatos de Cimento Eireli - CNPJ: 26.749.211/0001-15</t>
  </si>
  <si>
    <t>339030.26</t>
  </si>
  <si>
    <t>Unidade</t>
  </si>
  <si>
    <t>KIAN</t>
  </si>
  <si>
    <t>Fundo preparador acrílico base água (3,6L)</t>
  </si>
  <si>
    <t>Tinta acrílica para piso, cor VERMELHA (18L)</t>
  </si>
  <si>
    <t>Bandeja de pintura para rolo 23cm</t>
  </si>
  <si>
    <t>Rolo de lã sintética 23cm anti respingo</t>
  </si>
  <si>
    <t>339030.24</t>
  </si>
  <si>
    <t>00383-2-023 </t>
  </si>
  <si>
    <t>02586-0-010</t>
  </si>
  <si>
    <t>EUCATEX</t>
  </si>
  <si>
    <t>SICAKRYL</t>
  </si>
  <si>
    <t>CONEX</t>
  </si>
  <si>
    <t>EUCATEX SUPER PISO</t>
  </si>
  <si>
    <t>EUCATEX PROTEGE</t>
  </si>
  <si>
    <t>ROMA 317</t>
  </si>
  <si>
    <t>CONEX 23 CM</t>
  </si>
  <si>
    <t>ROMA SEM RESPINGO</t>
  </si>
  <si>
    <t>EUCATEX TRIPLO FILTRO BRILHANTE</t>
  </si>
  <si>
    <t xml:space="preserve"> AF nº  788/2021 - SG/CEPO - Supera blocos Artefatos de cimento Eireli</t>
  </si>
  <si>
    <t xml:space="preserve"> AF nº  1558/2021 - SG/CEPO - Supera Blocos Artefatos de Cimento Eireli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</si>
</sst>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&quot;-&quot;??_);_(@_)"/>
    <numFmt numFmtId="166" formatCode="_(* #,##0.00_);_(* \(#,##0.00\);_(* \-??_);_(@_)"/>
    <numFmt numFmtId="167" formatCode="#,##0;[Red]#,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3" applyFont="1" applyFill="1" applyBorder="1" applyAlignment="1" applyProtection="1">
      <alignment horizontal="center" vertical="center" wrapText="1"/>
      <protection locked="0"/>
    </xf>
    <xf numFmtId="0" fontId="3" fillId="4" borderId="1" xfId="3" applyFont="1" applyFill="1" applyBorder="1" applyAlignment="1">
      <alignment horizontal="center" vertical="center" wrapText="1"/>
    </xf>
    <xf numFmtId="44" fontId="3" fillId="4" borderId="1" xfId="5" applyNumberFormat="1" applyFont="1" applyFill="1" applyBorder="1" applyAlignment="1" applyProtection="1">
      <alignment horizontal="center" vertical="center" wrapText="1"/>
    </xf>
    <xf numFmtId="0" fontId="3" fillId="4" borderId="1" xfId="3" applyFont="1" applyFill="1" applyBorder="1" applyAlignment="1" applyProtection="1">
      <alignment horizontal="center" vertical="center" wrapText="1"/>
    </xf>
    <xf numFmtId="167" fontId="3" fillId="4" borderId="1" xfId="3" applyNumberFormat="1" applyFont="1" applyFill="1" applyBorder="1" applyAlignment="1">
      <alignment horizontal="center" vertical="center" wrapText="1"/>
    </xf>
    <xf numFmtId="14" fontId="3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" applyFont="1" applyFill="1" applyAlignment="1">
      <alignment vertical="center"/>
    </xf>
    <xf numFmtId="0" fontId="3" fillId="8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164" fontId="2" fillId="8" borderId="1" xfId="4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5" fillId="4" borderId="1" xfId="3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/>
    <xf numFmtId="3" fontId="3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 textRotation="90" wrapText="1"/>
    </xf>
    <xf numFmtId="0" fontId="3" fillId="8" borderId="1" xfId="1" applyFont="1" applyFill="1" applyBorder="1" applyAlignment="1">
      <alignment horizontal="center" vertical="center" textRotation="90"/>
    </xf>
    <xf numFmtId="0" fontId="3" fillId="3" borderId="1" xfId="0" applyNumberFormat="1" applyFont="1" applyFill="1" applyBorder="1" applyAlignment="1">
      <alignment horizontal="left" vertical="center" wrapText="1"/>
    </xf>
  </cellXfs>
  <cellStyles count="9">
    <cellStyle name="Moeda 3" xfId="4" xr:uid="{00000000-0005-0000-0000-000001000000}"/>
    <cellStyle name="Normal" xfId="0" builtinId="0"/>
    <cellStyle name="Normal 2" xfId="6" xr:uid="{00000000-0005-0000-0000-000003000000}"/>
    <cellStyle name="Normal 2 2" xfId="3" xr:uid="{00000000-0005-0000-0000-000004000000}"/>
    <cellStyle name="Normal 2 2 2" xfId="8" xr:uid="{00000000-0005-0000-0000-000005000000}"/>
    <cellStyle name="Normal 5" xfId="1" xr:uid="{00000000-0005-0000-0000-000006000000}"/>
    <cellStyle name="Porcentagem 2" xfId="7" xr:uid="{00000000-0005-0000-0000-000007000000}"/>
    <cellStyle name="Separador de milhares 3" xfId="5" xr:uid="{00000000-0005-0000-0000-000008000000}"/>
    <cellStyle name="Vírgula 2" xfId="2" xr:uid="{00000000-0005-0000-0000-000009000000}"/>
  </cellStyles>
  <dxfs count="8"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CC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2"/>
  <sheetViews>
    <sheetView tabSelected="1" zoomScale="90" zoomScaleNormal="90" workbookViewId="0">
      <selection activeCell="N4" sqref="N4"/>
    </sheetView>
  </sheetViews>
  <sheetFormatPr defaultRowHeight="15.75" x14ac:dyDescent="0.25"/>
  <cols>
    <col min="1" max="1" width="5.140625" style="26" customWidth="1"/>
    <col min="2" max="2" width="7" style="1" customWidth="1"/>
    <col min="3" max="3" width="22" style="1" customWidth="1"/>
    <col min="4" max="4" width="66.140625" style="1" customWidth="1"/>
    <col min="5" max="5" width="14.5703125" style="1" customWidth="1"/>
    <col min="6" max="6" width="11.140625" style="1" customWidth="1"/>
    <col min="7" max="7" width="9" style="1" customWidth="1"/>
    <col min="8" max="8" width="10.42578125" style="1" customWidth="1"/>
    <col min="9" max="9" width="10.85546875" style="1" customWidth="1"/>
    <col min="10" max="10" width="9.140625" style="1" customWidth="1"/>
    <col min="11" max="11" width="13" style="1" customWidth="1"/>
    <col min="12" max="12" width="8.7109375" style="1" customWidth="1"/>
    <col min="13" max="13" width="13.85546875" style="1" customWidth="1"/>
    <col min="14" max="14" width="14.140625" style="1" customWidth="1"/>
    <col min="15" max="15" width="10.85546875" style="1" customWidth="1"/>
    <col min="16" max="16" width="10.42578125" style="1" customWidth="1"/>
    <col min="17" max="17" width="11" style="1" customWidth="1"/>
    <col min="18" max="18" width="10.85546875" style="23" customWidth="1"/>
    <col min="19" max="19" width="10.140625" style="23" customWidth="1"/>
    <col min="20" max="20" width="10.28515625" style="23" customWidth="1"/>
    <col min="21" max="21" width="10.28515625" style="1" customWidth="1"/>
    <col min="22" max="22" width="10" style="1" customWidth="1"/>
    <col min="23" max="16384" width="9.140625" style="1"/>
  </cols>
  <sheetData>
    <row r="1" spans="1:22" ht="37.5" customHeight="1" x14ac:dyDescent="0.25">
      <c r="A1" s="38" t="s">
        <v>28</v>
      </c>
      <c r="B1" s="38"/>
      <c r="C1" s="38"/>
      <c r="D1" s="34" t="s">
        <v>27</v>
      </c>
      <c r="E1" s="34"/>
      <c r="F1" s="34"/>
      <c r="G1" s="27"/>
      <c r="H1" s="27"/>
      <c r="I1" s="34" t="s">
        <v>29</v>
      </c>
      <c r="J1" s="34"/>
      <c r="K1" s="34"/>
      <c r="L1" s="34"/>
      <c r="M1" s="33" t="s">
        <v>51</v>
      </c>
      <c r="N1" s="33" t="s">
        <v>52</v>
      </c>
      <c r="O1" s="33" t="s">
        <v>30</v>
      </c>
      <c r="P1" s="33" t="s">
        <v>30</v>
      </c>
      <c r="Q1" s="33" t="s">
        <v>30</v>
      </c>
      <c r="R1" s="33" t="s">
        <v>30</v>
      </c>
      <c r="S1" s="33" t="s">
        <v>30</v>
      </c>
      <c r="T1" s="33" t="s">
        <v>30</v>
      </c>
      <c r="U1" s="33" t="s">
        <v>30</v>
      </c>
      <c r="V1" s="33" t="s">
        <v>30</v>
      </c>
    </row>
    <row r="2" spans="1:22" ht="37.5" customHeight="1" x14ac:dyDescent="0.25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5" customFormat="1" ht="38.25" x14ac:dyDescent="0.25">
      <c r="A3" s="25" t="s">
        <v>0</v>
      </c>
      <c r="B3" s="6" t="s">
        <v>10</v>
      </c>
      <c r="C3" s="7" t="s">
        <v>9</v>
      </c>
      <c r="D3" s="8" t="s">
        <v>3</v>
      </c>
      <c r="E3" s="8" t="s">
        <v>4</v>
      </c>
      <c r="F3" s="9" t="s">
        <v>13</v>
      </c>
      <c r="G3" s="10" t="s">
        <v>1</v>
      </c>
      <c r="H3" s="10" t="s">
        <v>11</v>
      </c>
      <c r="I3" s="11" t="s">
        <v>5</v>
      </c>
      <c r="J3" s="12" t="s">
        <v>6</v>
      </c>
      <c r="K3" s="13" t="s">
        <v>7</v>
      </c>
      <c r="L3" s="9" t="s">
        <v>8</v>
      </c>
      <c r="M3" s="14">
        <v>44425</v>
      </c>
      <c r="N3" s="14">
        <v>44516</v>
      </c>
      <c r="O3" s="14" t="s">
        <v>12</v>
      </c>
      <c r="P3" s="14" t="s">
        <v>12</v>
      </c>
      <c r="Q3" s="14" t="s">
        <v>12</v>
      </c>
      <c r="R3" s="14" t="s">
        <v>12</v>
      </c>
      <c r="S3" s="14" t="s">
        <v>12</v>
      </c>
      <c r="T3" s="14" t="s">
        <v>12</v>
      </c>
      <c r="U3" s="14" t="s">
        <v>12</v>
      </c>
      <c r="V3" s="14" t="s">
        <v>12</v>
      </c>
    </row>
    <row r="4" spans="1:22" ht="25.5" customHeight="1" x14ac:dyDescent="0.25">
      <c r="A4" s="35">
        <v>1</v>
      </c>
      <c r="B4" s="16">
        <v>1</v>
      </c>
      <c r="C4" s="36" t="s">
        <v>31</v>
      </c>
      <c r="D4" s="17" t="s">
        <v>24</v>
      </c>
      <c r="E4" s="18" t="s">
        <v>32</v>
      </c>
      <c r="F4" s="18">
        <v>1694001</v>
      </c>
      <c r="G4" s="22" t="s">
        <v>33</v>
      </c>
      <c r="H4" s="22" t="s">
        <v>34</v>
      </c>
      <c r="I4" s="19">
        <v>3.86</v>
      </c>
      <c r="J4" s="20">
        <v>30</v>
      </c>
      <c r="K4" s="5">
        <f>J4-(SUM(M4:V4))</f>
        <v>0</v>
      </c>
      <c r="L4" s="4" t="str">
        <f>IF(K4&lt;0,"ATENÇÃO","OK")</f>
        <v>OK</v>
      </c>
      <c r="M4" s="2">
        <v>30</v>
      </c>
      <c r="N4" s="2"/>
      <c r="O4" s="2"/>
      <c r="P4" s="2"/>
      <c r="Q4" s="3"/>
      <c r="R4" s="21"/>
      <c r="S4" s="21"/>
      <c r="T4" s="21"/>
      <c r="U4" s="21"/>
      <c r="V4" s="21"/>
    </row>
    <row r="5" spans="1:22" ht="31.5" customHeight="1" x14ac:dyDescent="0.25">
      <c r="A5" s="35"/>
      <c r="B5" s="16">
        <v>2</v>
      </c>
      <c r="C5" s="36"/>
      <c r="D5" s="17" t="s">
        <v>25</v>
      </c>
      <c r="E5" s="18" t="s">
        <v>32</v>
      </c>
      <c r="F5" s="18">
        <v>1716015</v>
      </c>
      <c r="G5" s="22" t="s">
        <v>33</v>
      </c>
      <c r="H5" s="22" t="s">
        <v>34</v>
      </c>
      <c r="I5" s="19">
        <v>5.28</v>
      </c>
      <c r="J5" s="20">
        <v>100</v>
      </c>
      <c r="K5" s="5">
        <f t="shared" ref="K5:K20" si="0">J5-(SUM(M5:V5))</f>
        <v>0</v>
      </c>
      <c r="L5" s="4" t="str">
        <f t="shared" ref="L5:L19" si="1">IF(K5&lt;0,"ATENÇÃO","OK")</f>
        <v>OK</v>
      </c>
      <c r="M5" s="2">
        <v>100</v>
      </c>
      <c r="N5" s="2"/>
      <c r="O5" s="2"/>
      <c r="P5" s="2"/>
      <c r="Q5" s="3"/>
      <c r="R5" s="21"/>
      <c r="S5" s="21"/>
      <c r="T5" s="21"/>
      <c r="U5" s="21"/>
      <c r="V5" s="21"/>
    </row>
    <row r="6" spans="1:22" ht="30.75" customHeight="1" x14ac:dyDescent="0.25">
      <c r="A6" s="35"/>
      <c r="B6" s="16">
        <v>3</v>
      </c>
      <c r="C6" s="36"/>
      <c r="D6" s="17" t="s">
        <v>26</v>
      </c>
      <c r="E6" s="18" t="s">
        <v>32</v>
      </c>
      <c r="F6" s="18">
        <v>1716015</v>
      </c>
      <c r="G6" s="22" t="s">
        <v>33</v>
      </c>
      <c r="H6" s="22" t="s">
        <v>34</v>
      </c>
      <c r="I6" s="19">
        <v>5.03</v>
      </c>
      <c r="J6" s="20">
        <v>200</v>
      </c>
      <c r="K6" s="5">
        <f t="shared" si="0"/>
        <v>100</v>
      </c>
      <c r="L6" s="4" t="str">
        <f t="shared" si="1"/>
        <v>OK</v>
      </c>
      <c r="M6" s="2">
        <v>100</v>
      </c>
      <c r="N6" s="2"/>
      <c r="O6" s="2"/>
      <c r="P6" s="2"/>
      <c r="Q6" s="3"/>
      <c r="R6" s="21"/>
      <c r="S6" s="21"/>
      <c r="T6" s="21"/>
      <c r="U6" s="21"/>
      <c r="V6" s="21"/>
    </row>
    <row r="7" spans="1:22" ht="22.5" customHeight="1" x14ac:dyDescent="0.25">
      <c r="A7" s="35">
        <v>3</v>
      </c>
      <c r="B7" s="24">
        <v>69</v>
      </c>
      <c r="C7" s="37" t="s">
        <v>31</v>
      </c>
      <c r="D7" s="17" t="s">
        <v>35</v>
      </c>
      <c r="E7" s="18" t="s">
        <v>39</v>
      </c>
      <c r="F7" s="18">
        <v>3352010</v>
      </c>
      <c r="G7" s="22" t="s">
        <v>33</v>
      </c>
      <c r="H7" s="22" t="s">
        <v>42</v>
      </c>
      <c r="I7" s="19">
        <v>40</v>
      </c>
      <c r="J7" s="20">
        <v>3</v>
      </c>
      <c r="K7" s="5">
        <f t="shared" si="0"/>
        <v>0</v>
      </c>
      <c r="L7" s="4" t="str">
        <f t="shared" si="1"/>
        <v>OK</v>
      </c>
      <c r="M7" s="2"/>
      <c r="N7" s="2">
        <v>3</v>
      </c>
      <c r="O7" s="2"/>
      <c r="P7" s="2"/>
      <c r="Q7" s="3"/>
      <c r="R7" s="21"/>
      <c r="S7" s="21"/>
      <c r="T7" s="21"/>
      <c r="U7" s="21"/>
      <c r="V7" s="21"/>
    </row>
    <row r="8" spans="1:22" ht="22.5" customHeight="1" x14ac:dyDescent="0.25">
      <c r="A8" s="35"/>
      <c r="B8" s="24">
        <v>70</v>
      </c>
      <c r="C8" s="37"/>
      <c r="D8" s="17" t="s">
        <v>15</v>
      </c>
      <c r="E8" s="18" t="s">
        <v>39</v>
      </c>
      <c r="F8" s="18" t="s">
        <v>40</v>
      </c>
      <c r="G8" s="22" t="s">
        <v>33</v>
      </c>
      <c r="H8" s="22" t="s">
        <v>43</v>
      </c>
      <c r="I8" s="19">
        <v>119</v>
      </c>
      <c r="J8" s="20">
        <v>1</v>
      </c>
      <c r="K8" s="5">
        <f t="shared" si="0"/>
        <v>0</v>
      </c>
      <c r="L8" s="4" t="str">
        <f t="shared" si="1"/>
        <v>OK</v>
      </c>
      <c r="M8" s="2"/>
      <c r="N8" s="2">
        <v>1</v>
      </c>
      <c r="O8" s="2"/>
      <c r="P8" s="2"/>
      <c r="Q8" s="3"/>
      <c r="R8" s="21"/>
      <c r="S8" s="21"/>
      <c r="T8" s="21"/>
      <c r="U8" s="21"/>
      <c r="V8" s="21"/>
    </row>
    <row r="9" spans="1:22" ht="22.5" customHeight="1" x14ac:dyDescent="0.25">
      <c r="A9" s="35"/>
      <c r="B9" s="24">
        <v>71</v>
      </c>
      <c r="C9" s="37"/>
      <c r="D9" s="17" t="s">
        <v>16</v>
      </c>
      <c r="E9" s="18" t="s">
        <v>39</v>
      </c>
      <c r="F9" s="18" t="s">
        <v>40</v>
      </c>
      <c r="G9" s="22" t="s">
        <v>33</v>
      </c>
      <c r="H9" s="22" t="s">
        <v>44</v>
      </c>
      <c r="I9" s="19">
        <v>16.45</v>
      </c>
      <c r="J9" s="20">
        <v>50</v>
      </c>
      <c r="K9" s="5">
        <f t="shared" si="0"/>
        <v>0</v>
      </c>
      <c r="L9" s="4" t="str">
        <f t="shared" si="1"/>
        <v>OK</v>
      </c>
      <c r="M9" s="2">
        <v>20</v>
      </c>
      <c r="N9" s="2">
        <v>30</v>
      </c>
      <c r="O9" s="2"/>
      <c r="P9" s="2"/>
      <c r="Q9" s="3"/>
      <c r="R9" s="21"/>
      <c r="S9" s="21"/>
      <c r="T9" s="21"/>
      <c r="U9" s="21"/>
      <c r="V9" s="21"/>
    </row>
    <row r="10" spans="1:22" ht="22.5" customHeight="1" x14ac:dyDescent="0.25">
      <c r="A10" s="35"/>
      <c r="B10" s="24">
        <v>72</v>
      </c>
      <c r="C10" s="37"/>
      <c r="D10" s="17" t="s">
        <v>17</v>
      </c>
      <c r="E10" s="18" t="s">
        <v>39</v>
      </c>
      <c r="F10" s="18">
        <v>26700002</v>
      </c>
      <c r="G10" s="22" t="s">
        <v>33</v>
      </c>
      <c r="H10" s="22" t="s">
        <v>45</v>
      </c>
      <c r="I10" s="19">
        <v>230</v>
      </c>
      <c r="J10" s="20">
        <v>3</v>
      </c>
      <c r="K10" s="5">
        <f t="shared" si="0"/>
        <v>0</v>
      </c>
      <c r="L10" s="4" t="str">
        <f t="shared" si="1"/>
        <v>OK</v>
      </c>
      <c r="M10" s="2"/>
      <c r="N10" s="2">
        <v>3</v>
      </c>
      <c r="O10" s="2"/>
      <c r="P10" s="2"/>
      <c r="Q10" s="3"/>
      <c r="R10" s="21"/>
      <c r="S10" s="21"/>
      <c r="T10" s="21"/>
      <c r="U10" s="21"/>
      <c r="V10" s="21"/>
    </row>
    <row r="11" spans="1:22" ht="22.5" customHeight="1" x14ac:dyDescent="0.25">
      <c r="A11" s="35"/>
      <c r="B11" s="24">
        <v>73</v>
      </c>
      <c r="C11" s="37"/>
      <c r="D11" s="17" t="s">
        <v>18</v>
      </c>
      <c r="E11" s="18" t="s">
        <v>39</v>
      </c>
      <c r="F11" s="18">
        <v>26700002</v>
      </c>
      <c r="G11" s="22" t="s">
        <v>33</v>
      </c>
      <c r="H11" s="22" t="s">
        <v>45</v>
      </c>
      <c r="I11" s="19">
        <v>219</v>
      </c>
      <c r="J11" s="20">
        <v>10</v>
      </c>
      <c r="K11" s="5">
        <f t="shared" si="0"/>
        <v>0</v>
      </c>
      <c r="L11" s="4" t="str">
        <f t="shared" si="1"/>
        <v>OK</v>
      </c>
      <c r="M11" s="2">
        <v>5</v>
      </c>
      <c r="N11" s="2">
        <v>5</v>
      </c>
      <c r="O11" s="2"/>
      <c r="P11" s="2"/>
      <c r="Q11" s="3"/>
      <c r="R11" s="21"/>
      <c r="S11" s="21"/>
      <c r="T11" s="21"/>
      <c r="U11" s="21"/>
      <c r="V11" s="21"/>
    </row>
    <row r="12" spans="1:22" ht="22.5" customHeight="1" x14ac:dyDescent="0.25">
      <c r="A12" s="35"/>
      <c r="B12" s="24">
        <v>74</v>
      </c>
      <c r="C12" s="37"/>
      <c r="D12" s="17" t="s">
        <v>14</v>
      </c>
      <c r="E12" s="18" t="s">
        <v>39</v>
      </c>
      <c r="F12" s="18">
        <v>29661010</v>
      </c>
      <c r="G12" s="22" t="s">
        <v>33</v>
      </c>
      <c r="H12" s="22" t="s">
        <v>45</v>
      </c>
      <c r="I12" s="19">
        <v>37</v>
      </c>
      <c r="J12" s="20">
        <v>1</v>
      </c>
      <c r="K12" s="5">
        <f t="shared" si="0"/>
        <v>0</v>
      </c>
      <c r="L12" s="4" t="str">
        <f t="shared" si="1"/>
        <v>OK</v>
      </c>
      <c r="M12" s="2"/>
      <c r="N12" s="2">
        <v>1</v>
      </c>
      <c r="O12" s="2"/>
      <c r="P12" s="2"/>
      <c r="Q12" s="3"/>
      <c r="R12" s="21"/>
      <c r="S12" s="21"/>
      <c r="T12" s="21"/>
      <c r="U12" s="21"/>
      <c r="V12" s="21"/>
    </row>
    <row r="13" spans="1:22" ht="22.5" customHeight="1" x14ac:dyDescent="0.25">
      <c r="A13" s="35"/>
      <c r="B13" s="24">
        <v>75</v>
      </c>
      <c r="C13" s="37"/>
      <c r="D13" s="17" t="s">
        <v>19</v>
      </c>
      <c r="E13" s="18" t="s">
        <v>39</v>
      </c>
      <c r="F13" s="18">
        <v>3506046</v>
      </c>
      <c r="G13" s="22" t="s">
        <v>33</v>
      </c>
      <c r="H13" s="22" t="s">
        <v>46</v>
      </c>
      <c r="I13" s="19">
        <v>270</v>
      </c>
      <c r="J13" s="20">
        <v>3</v>
      </c>
      <c r="K13" s="5">
        <f t="shared" si="0"/>
        <v>0</v>
      </c>
      <c r="L13" s="4" t="str">
        <f t="shared" si="1"/>
        <v>OK</v>
      </c>
      <c r="M13" s="2"/>
      <c r="N13" s="2">
        <v>3</v>
      </c>
      <c r="O13" s="2"/>
      <c r="P13" s="2"/>
      <c r="Q13" s="3"/>
      <c r="R13" s="21"/>
      <c r="S13" s="21"/>
      <c r="T13" s="21"/>
      <c r="U13" s="21"/>
      <c r="V13" s="21"/>
    </row>
    <row r="14" spans="1:22" ht="22.5" customHeight="1" x14ac:dyDescent="0.25">
      <c r="A14" s="35"/>
      <c r="B14" s="24">
        <v>76</v>
      </c>
      <c r="C14" s="37"/>
      <c r="D14" s="17" t="s">
        <v>36</v>
      </c>
      <c r="E14" s="18" t="s">
        <v>39</v>
      </c>
      <c r="F14" s="18">
        <v>3506069</v>
      </c>
      <c r="G14" s="22" t="s">
        <v>33</v>
      </c>
      <c r="H14" s="22" t="s">
        <v>45</v>
      </c>
      <c r="I14" s="19">
        <v>229.37</v>
      </c>
      <c r="J14" s="20">
        <v>1</v>
      </c>
      <c r="K14" s="5">
        <f t="shared" si="0"/>
        <v>0</v>
      </c>
      <c r="L14" s="4" t="str">
        <f t="shared" si="1"/>
        <v>OK</v>
      </c>
      <c r="M14" s="2"/>
      <c r="N14" s="2">
        <v>1</v>
      </c>
      <c r="O14" s="2"/>
      <c r="P14" s="2"/>
      <c r="Q14" s="3"/>
      <c r="R14" s="21"/>
      <c r="S14" s="21"/>
      <c r="T14" s="21"/>
      <c r="U14" s="21"/>
      <c r="V14" s="21"/>
    </row>
    <row r="15" spans="1:22" ht="22.5" customHeight="1" x14ac:dyDescent="0.25">
      <c r="A15" s="35"/>
      <c r="B15" s="24">
        <v>77</v>
      </c>
      <c r="C15" s="37"/>
      <c r="D15" s="17" t="s">
        <v>22</v>
      </c>
      <c r="E15" s="18" t="s">
        <v>39</v>
      </c>
      <c r="F15" s="18">
        <v>3476001</v>
      </c>
      <c r="G15" s="22" t="s">
        <v>33</v>
      </c>
      <c r="H15" s="22" t="s">
        <v>47</v>
      </c>
      <c r="I15" s="19">
        <v>2.4</v>
      </c>
      <c r="J15" s="20">
        <v>8</v>
      </c>
      <c r="K15" s="5">
        <f t="shared" si="0"/>
        <v>0</v>
      </c>
      <c r="L15" s="4" t="str">
        <f t="shared" si="1"/>
        <v>OK</v>
      </c>
      <c r="M15" s="2">
        <v>8</v>
      </c>
      <c r="N15" s="2"/>
      <c r="O15" s="2"/>
      <c r="P15" s="2"/>
      <c r="Q15" s="3"/>
      <c r="R15" s="21"/>
      <c r="S15" s="21"/>
      <c r="T15" s="21"/>
      <c r="U15" s="21"/>
      <c r="V15" s="21"/>
    </row>
    <row r="16" spans="1:22" ht="22.5" customHeight="1" x14ac:dyDescent="0.25">
      <c r="A16" s="35"/>
      <c r="B16" s="24">
        <v>78</v>
      </c>
      <c r="C16" s="37"/>
      <c r="D16" s="17" t="s">
        <v>23</v>
      </c>
      <c r="E16" s="18" t="s">
        <v>39</v>
      </c>
      <c r="F16" s="18">
        <v>3476003</v>
      </c>
      <c r="G16" s="22" t="s">
        <v>33</v>
      </c>
      <c r="H16" s="22" t="s">
        <v>47</v>
      </c>
      <c r="I16" s="19">
        <v>3.9</v>
      </c>
      <c r="J16" s="20">
        <v>5</v>
      </c>
      <c r="K16" s="5">
        <f t="shared" si="0"/>
        <v>0</v>
      </c>
      <c r="L16" s="4" t="str">
        <f t="shared" si="1"/>
        <v>OK</v>
      </c>
      <c r="M16" s="2">
        <v>5</v>
      </c>
      <c r="N16" s="2"/>
      <c r="O16" s="2"/>
      <c r="P16" s="2"/>
      <c r="Q16" s="3"/>
      <c r="R16" s="21"/>
      <c r="S16" s="21"/>
      <c r="T16" s="21"/>
      <c r="U16" s="21"/>
      <c r="V16" s="21"/>
    </row>
    <row r="17" spans="1:22" ht="22.5" customHeight="1" x14ac:dyDescent="0.25">
      <c r="A17" s="35"/>
      <c r="B17" s="24">
        <v>79</v>
      </c>
      <c r="C17" s="37"/>
      <c r="D17" s="17" t="s">
        <v>21</v>
      </c>
      <c r="E17" s="18" t="s">
        <v>39</v>
      </c>
      <c r="F17" s="18">
        <v>3476004</v>
      </c>
      <c r="G17" s="22" t="s">
        <v>33</v>
      </c>
      <c r="H17" s="22" t="s">
        <v>47</v>
      </c>
      <c r="I17" s="19">
        <v>6.5</v>
      </c>
      <c r="J17" s="20">
        <v>3</v>
      </c>
      <c r="K17" s="5">
        <f t="shared" si="0"/>
        <v>0</v>
      </c>
      <c r="L17" s="4" t="str">
        <f t="shared" si="1"/>
        <v>OK</v>
      </c>
      <c r="M17" s="2">
        <v>3</v>
      </c>
      <c r="N17" s="2"/>
      <c r="O17" s="2"/>
      <c r="P17" s="2"/>
      <c r="Q17" s="3"/>
      <c r="R17" s="21"/>
      <c r="S17" s="21"/>
      <c r="T17" s="21"/>
      <c r="U17" s="21"/>
      <c r="V17" s="21"/>
    </row>
    <row r="18" spans="1:22" ht="22.5" customHeight="1" x14ac:dyDescent="0.25">
      <c r="A18" s="35"/>
      <c r="B18" s="24">
        <v>80</v>
      </c>
      <c r="C18" s="37"/>
      <c r="D18" s="17" t="s">
        <v>37</v>
      </c>
      <c r="E18" s="18" t="s">
        <v>39</v>
      </c>
      <c r="F18" s="18">
        <v>25798003</v>
      </c>
      <c r="G18" s="22" t="s">
        <v>33</v>
      </c>
      <c r="H18" s="22" t="s">
        <v>48</v>
      </c>
      <c r="I18" s="19">
        <v>8.5</v>
      </c>
      <c r="J18" s="20">
        <v>3</v>
      </c>
      <c r="K18" s="5">
        <f t="shared" si="0"/>
        <v>0</v>
      </c>
      <c r="L18" s="4" t="str">
        <f t="shared" si="1"/>
        <v>OK</v>
      </c>
      <c r="M18" s="2">
        <v>3</v>
      </c>
      <c r="N18" s="2"/>
      <c r="O18" s="2"/>
      <c r="P18" s="2"/>
      <c r="Q18" s="3"/>
      <c r="R18" s="21"/>
      <c r="S18" s="21"/>
      <c r="T18" s="21"/>
      <c r="U18" s="21"/>
      <c r="V18" s="21"/>
    </row>
    <row r="19" spans="1:22" ht="22.5" customHeight="1" x14ac:dyDescent="0.25">
      <c r="A19" s="35"/>
      <c r="B19" s="24">
        <v>81</v>
      </c>
      <c r="C19" s="37"/>
      <c r="D19" s="17" t="s">
        <v>38</v>
      </c>
      <c r="E19" s="18" t="s">
        <v>39</v>
      </c>
      <c r="F19" s="18" t="s">
        <v>41</v>
      </c>
      <c r="G19" s="22" t="s">
        <v>33</v>
      </c>
      <c r="H19" s="22" t="s">
        <v>49</v>
      </c>
      <c r="I19" s="19">
        <v>7.53</v>
      </c>
      <c r="J19" s="20">
        <v>10</v>
      </c>
      <c r="K19" s="5">
        <f t="shared" si="0"/>
        <v>0</v>
      </c>
      <c r="L19" s="4" t="str">
        <f t="shared" si="1"/>
        <v>OK</v>
      </c>
      <c r="M19" s="2">
        <v>10</v>
      </c>
      <c r="N19" s="2"/>
      <c r="O19" s="2"/>
      <c r="P19" s="2"/>
      <c r="Q19" s="3"/>
      <c r="R19" s="21"/>
      <c r="S19" s="21"/>
      <c r="T19" s="21"/>
      <c r="U19" s="21"/>
      <c r="V19" s="21"/>
    </row>
    <row r="20" spans="1:22" ht="59.25" customHeight="1" x14ac:dyDescent="0.25">
      <c r="A20" s="35"/>
      <c r="B20" s="16">
        <v>82</v>
      </c>
      <c r="C20" s="37"/>
      <c r="D20" s="17" t="s">
        <v>20</v>
      </c>
      <c r="E20" s="18" t="s">
        <v>39</v>
      </c>
      <c r="F20" s="18">
        <v>25852002</v>
      </c>
      <c r="G20" s="22" t="s">
        <v>33</v>
      </c>
      <c r="H20" s="22" t="s">
        <v>50</v>
      </c>
      <c r="I20" s="19">
        <v>81.5</v>
      </c>
      <c r="J20" s="20">
        <v>15</v>
      </c>
      <c r="K20" s="5">
        <f t="shared" si="0"/>
        <v>0</v>
      </c>
      <c r="L20" s="4" t="str">
        <f>IF(K20&lt;0,"ATENÇÃO","OK")</f>
        <v>OK</v>
      </c>
      <c r="M20" s="2">
        <v>3</v>
      </c>
      <c r="N20" s="2">
        <v>12</v>
      </c>
      <c r="O20" s="2"/>
      <c r="P20" s="2"/>
      <c r="Q20" s="3"/>
      <c r="R20" s="21"/>
      <c r="S20" s="21"/>
      <c r="T20" s="21"/>
      <c r="U20" s="21"/>
      <c r="V20" s="21"/>
    </row>
    <row r="21" spans="1:22" x14ac:dyDescent="0.25">
      <c r="M21" s="32">
        <f>M4*I4</f>
        <v>115.8</v>
      </c>
      <c r="N21" s="32">
        <f>N7*I7</f>
        <v>120</v>
      </c>
    </row>
    <row r="22" spans="1:22" ht="15" x14ac:dyDescent="0.25">
      <c r="A22" s="28"/>
      <c r="B22" s="28"/>
      <c r="C22" s="29"/>
      <c r="D22" s="29"/>
      <c r="E22" s="30"/>
      <c r="F22" s="31"/>
      <c r="M22" s="32">
        <f t="shared" ref="M22:M36" si="2">M5*I5</f>
        <v>528</v>
      </c>
      <c r="N22" s="32">
        <f t="shared" ref="N22:N33" si="3">N8*I8</f>
        <v>119</v>
      </c>
    </row>
    <row r="23" spans="1:22" ht="15" x14ac:dyDescent="0.25">
      <c r="A23" s="28"/>
      <c r="B23" s="28"/>
      <c r="C23" s="29"/>
      <c r="D23" s="29"/>
      <c r="E23" s="30"/>
      <c r="F23" s="31"/>
      <c r="M23" s="32">
        <f t="shared" si="2"/>
        <v>503</v>
      </c>
      <c r="N23" s="32">
        <f t="shared" si="3"/>
        <v>493.5</v>
      </c>
    </row>
    <row r="24" spans="1:22" ht="15" x14ac:dyDescent="0.25">
      <c r="A24" s="28"/>
      <c r="B24" s="28"/>
      <c r="C24" s="29"/>
      <c r="D24" s="29"/>
      <c r="E24" s="30"/>
      <c r="F24" s="31"/>
      <c r="M24" s="32">
        <f t="shared" si="2"/>
        <v>0</v>
      </c>
      <c r="N24" s="32">
        <f t="shared" si="3"/>
        <v>690</v>
      </c>
    </row>
    <row r="25" spans="1:22" ht="15" x14ac:dyDescent="0.25">
      <c r="A25" s="28"/>
      <c r="B25" s="28"/>
      <c r="C25" s="29"/>
      <c r="D25" s="29"/>
      <c r="E25" s="30"/>
      <c r="F25" s="31"/>
      <c r="M25" s="32">
        <f t="shared" si="2"/>
        <v>0</v>
      </c>
      <c r="N25" s="32">
        <f t="shared" si="3"/>
        <v>1095</v>
      </c>
    </row>
    <row r="26" spans="1:22" ht="15" x14ac:dyDescent="0.25">
      <c r="A26" s="28"/>
      <c r="B26" s="28"/>
      <c r="C26" s="29"/>
      <c r="D26" s="29"/>
      <c r="E26" s="30"/>
      <c r="F26" s="31"/>
      <c r="M26" s="32">
        <f t="shared" si="2"/>
        <v>329</v>
      </c>
      <c r="N26" s="32">
        <f t="shared" si="3"/>
        <v>37</v>
      </c>
    </row>
    <row r="27" spans="1:22" ht="15" x14ac:dyDescent="0.25">
      <c r="A27" s="28"/>
      <c r="B27" s="28"/>
      <c r="C27" s="29"/>
      <c r="D27" s="29"/>
      <c r="E27" s="30"/>
      <c r="F27" s="31"/>
      <c r="M27" s="32">
        <f t="shared" si="2"/>
        <v>0</v>
      </c>
      <c r="N27" s="32">
        <f t="shared" si="3"/>
        <v>810</v>
      </c>
    </row>
    <row r="28" spans="1:22" ht="15" x14ac:dyDescent="0.25">
      <c r="A28" s="28"/>
      <c r="B28" s="28"/>
      <c r="C28" s="29"/>
      <c r="D28" s="29"/>
      <c r="E28" s="30"/>
      <c r="F28" s="31"/>
      <c r="M28" s="32">
        <f t="shared" si="2"/>
        <v>1095</v>
      </c>
      <c r="N28" s="32">
        <f t="shared" si="3"/>
        <v>229.37</v>
      </c>
    </row>
    <row r="29" spans="1:22" ht="15" x14ac:dyDescent="0.25">
      <c r="A29" s="28"/>
      <c r="B29" s="28"/>
      <c r="C29" s="29"/>
      <c r="D29" s="29"/>
      <c r="E29" s="30"/>
      <c r="F29" s="31"/>
      <c r="M29" s="32">
        <f>M12*I12</f>
        <v>0</v>
      </c>
      <c r="N29" s="32">
        <f t="shared" si="3"/>
        <v>0</v>
      </c>
    </row>
    <row r="30" spans="1:22" ht="15" x14ac:dyDescent="0.25">
      <c r="A30" s="28"/>
      <c r="B30" s="28"/>
      <c r="C30" s="29"/>
      <c r="D30" s="29"/>
      <c r="E30" s="30"/>
      <c r="F30" s="31"/>
      <c r="M30" s="32">
        <f t="shared" si="2"/>
        <v>0</v>
      </c>
      <c r="N30" s="32">
        <f t="shared" si="3"/>
        <v>0</v>
      </c>
    </row>
    <row r="31" spans="1:22" x14ac:dyDescent="0.25">
      <c r="M31" s="32">
        <f t="shared" si="2"/>
        <v>0</v>
      </c>
      <c r="N31" s="32">
        <f t="shared" si="3"/>
        <v>0</v>
      </c>
    </row>
    <row r="32" spans="1:22" x14ac:dyDescent="0.25">
      <c r="M32" s="32">
        <f t="shared" si="2"/>
        <v>19.2</v>
      </c>
      <c r="N32" s="32">
        <f t="shared" si="3"/>
        <v>0</v>
      </c>
    </row>
    <row r="33" spans="13:14" x14ac:dyDescent="0.25">
      <c r="M33" s="32">
        <f>M16*I16</f>
        <v>19.5</v>
      </c>
      <c r="N33" s="32">
        <f t="shared" si="3"/>
        <v>0</v>
      </c>
    </row>
    <row r="34" spans="13:14" x14ac:dyDescent="0.25">
      <c r="M34" s="32">
        <f t="shared" si="2"/>
        <v>19.5</v>
      </c>
      <c r="N34" s="32">
        <f>N20*I20</f>
        <v>978</v>
      </c>
    </row>
    <row r="35" spans="13:14" x14ac:dyDescent="0.25">
      <c r="M35" s="32">
        <f>M18*I18</f>
        <v>25.5</v>
      </c>
      <c r="N35" s="32">
        <f>SUM(N21:N34)</f>
        <v>4571.87</v>
      </c>
    </row>
    <row r="36" spans="13:14" x14ac:dyDescent="0.25">
      <c r="M36" s="32">
        <f t="shared" si="2"/>
        <v>75.3</v>
      </c>
      <c r="N36" s="32"/>
    </row>
    <row r="37" spans="13:14" x14ac:dyDescent="0.25">
      <c r="M37" s="32">
        <f>M20*I20</f>
        <v>244.5</v>
      </c>
    </row>
    <row r="38" spans="13:14" x14ac:dyDescent="0.25">
      <c r="M38" s="32">
        <f>SUM(M21:M37)</f>
        <v>2974.3</v>
      </c>
    </row>
    <row r="39" spans="13:14" x14ac:dyDescent="0.25">
      <c r="M39" s="32"/>
    </row>
    <row r="40" spans="13:14" x14ac:dyDescent="0.25">
      <c r="M40" s="32"/>
    </row>
    <row r="41" spans="13:14" x14ac:dyDescent="0.25">
      <c r="M41" s="32"/>
    </row>
    <row r="42" spans="13:14" x14ac:dyDescent="0.25">
      <c r="M42" s="32"/>
    </row>
  </sheetData>
  <autoFilter ref="C3:C20" xr:uid="{00000000-0009-0000-0000-000000000000}"/>
  <mergeCells count="18">
    <mergeCell ref="I1:L1"/>
    <mergeCell ref="P1:P2"/>
    <mergeCell ref="A4:A6"/>
    <mergeCell ref="C4:C6"/>
    <mergeCell ref="C7:C20"/>
    <mergeCell ref="A7:A20"/>
    <mergeCell ref="A2:L2"/>
    <mergeCell ref="M1:M2"/>
    <mergeCell ref="N1:N2"/>
    <mergeCell ref="A1:C1"/>
    <mergeCell ref="D1:F1"/>
    <mergeCell ref="V1:V2"/>
    <mergeCell ref="O1:O2"/>
    <mergeCell ref="S1:S2"/>
    <mergeCell ref="T1:T2"/>
    <mergeCell ref="U1:U2"/>
    <mergeCell ref="R1:R2"/>
    <mergeCell ref="Q1:Q2"/>
  </mergeCells>
  <conditionalFormatting sqref="M4:U14 M16:V20">
    <cfRule type="cellIs" dxfId="7" priority="7" operator="greaterThan">
      <formula>0</formula>
    </cfRule>
    <cfRule type="cellIs" dxfId="6" priority="8" operator="greaterThan">
      <formula>0</formula>
    </cfRule>
  </conditionalFormatting>
  <conditionalFormatting sqref="V4:V14">
    <cfRule type="cellIs" dxfId="5" priority="5" operator="greaterThan">
      <formula>0</formula>
    </cfRule>
    <cfRule type="cellIs" dxfId="4" priority="6" operator="greaterThan">
      <formula>0</formula>
    </cfRule>
  </conditionalFormatting>
  <conditionalFormatting sqref="M15:U15">
    <cfRule type="cellIs" dxfId="3" priority="3" operator="greaterThan">
      <formula>0</formula>
    </cfRule>
    <cfRule type="cellIs" dxfId="2" priority="4" operator="greaterThan">
      <formula>0</formula>
    </cfRule>
  </conditionalFormatting>
  <conditionalFormatting sqref="V15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2022-01-24T20:58:27Z</dcterms:modified>
</cp:coreProperties>
</file>