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200.19.96.5\cont\REGISTRO DE PREÇOS\CONTROLE SALDOS ATAS SRP\"/>
    </mc:Choice>
  </mc:AlternateContent>
  <xr:revisionPtr revIDLastSave="0" documentId="13_ncr:1_{293B10A7-82D1-4BB5-8DBD-2CAAF6044F70}" xr6:coauthVersionLast="47" xr6:coauthVersionMax="47" xr10:uidLastSave="{00000000-0000-0000-0000-000000000000}"/>
  <bookViews>
    <workbookView xWindow="-20610" yWindow="-120" windowWidth="20730" windowHeight="11160" tabRatio="711" xr2:uid="{00000000-000D-0000-FFFF-FFFF00000000}"/>
  </bookViews>
  <sheets>
    <sheet name="PE 604-2020" sheetId="92" r:id="rId1"/>
  </sheets>
  <definedNames>
    <definedName name="diasuteis" localSheetId="0">#REF!</definedName>
    <definedName name="diasuteis">#REF!</definedName>
    <definedName name="Ferias" localSheetId="0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92" l="1"/>
  <c r="O38" i="92" l="1"/>
  <c r="K36" i="92"/>
  <c r="L36" i="92" s="1"/>
  <c r="K20" i="92"/>
  <c r="L20" i="92" s="1"/>
  <c r="K17" i="92"/>
  <c r="L17" i="92" s="1"/>
  <c r="K16" i="92"/>
  <c r="L16" i="92" s="1"/>
  <c r="K14" i="92" l="1"/>
  <c r="L14" i="92" s="1"/>
  <c r="K32" i="92"/>
  <c r="L32" i="92" s="1"/>
  <c r="K33" i="92"/>
  <c r="L33" i="92" s="1"/>
  <c r="K34" i="92"/>
  <c r="L34" i="92" s="1"/>
  <c r="K35" i="92"/>
  <c r="L35" i="92" s="1"/>
  <c r="K37" i="92"/>
  <c r="L37" i="92" s="1"/>
  <c r="K7" i="92"/>
  <c r="L7" i="92" s="1"/>
  <c r="K8" i="92"/>
  <c r="L8" i="92" s="1"/>
  <c r="K5" i="92"/>
  <c r="L5" i="92" s="1"/>
  <c r="K6" i="92"/>
  <c r="L6" i="92" s="1"/>
  <c r="K9" i="92"/>
  <c r="L9" i="92" s="1"/>
  <c r="K10" i="92"/>
  <c r="L10" i="92" s="1"/>
  <c r="K11" i="92"/>
  <c r="L11" i="92" s="1"/>
  <c r="K12" i="92"/>
  <c r="L12" i="92" s="1"/>
  <c r="K13" i="92"/>
  <c r="L13" i="92" s="1"/>
  <c r="K15" i="92"/>
  <c r="L15" i="92" s="1"/>
  <c r="K18" i="92"/>
  <c r="L18" i="92" s="1"/>
  <c r="K19" i="92"/>
  <c r="L19" i="92" s="1"/>
  <c r="K21" i="92"/>
  <c r="L21" i="92" s="1"/>
  <c r="K22" i="92"/>
  <c r="L22" i="92" s="1"/>
  <c r="K23" i="92"/>
  <c r="L23" i="92" s="1"/>
  <c r="K24" i="92"/>
  <c r="L24" i="92" s="1"/>
  <c r="K25" i="92"/>
  <c r="L25" i="92" s="1"/>
  <c r="K26" i="92"/>
  <c r="L26" i="92" s="1"/>
  <c r="K27" i="92"/>
  <c r="L27" i="92" s="1"/>
  <c r="K28" i="92"/>
  <c r="L28" i="92" s="1"/>
  <c r="K29" i="92"/>
  <c r="L29" i="92" s="1"/>
  <c r="K30" i="92"/>
  <c r="L30" i="92" s="1"/>
  <c r="K31" i="92"/>
  <c r="L31" i="92" s="1"/>
  <c r="K4" i="92"/>
  <c r="L4" i="92" s="1"/>
</calcChain>
</file>

<file path=xl/sharedStrings.xml><?xml version="1.0" encoding="utf-8"?>
<sst xmlns="http://schemas.openxmlformats.org/spreadsheetml/2006/main" count="171" uniqueCount="65">
  <si>
    <t>Saldo / Automático</t>
  </si>
  <si>
    <t>LOTE</t>
  </si>
  <si>
    <t>FORNECEDOR</t>
  </si>
  <si>
    <t>ITEM</t>
  </si>
  <si>
    <t>Preço UNITÁRIO (R$)</t>
  </si>
  <si>
    <t>UNIDADE</t>
  </si>
  <si>
    <t>ALERTA</t>
  </si>
  <si>
    <t>Unidade</t>
  </si>
  <si>
    <t>Pagto. (Dias)</t>
  </si>
  <si>
    <t>Qtde LICITADA</t>
  </si>
  <si>
    <t>DETALHAMENTO</t>
  </si>
  <si>
    <t>Placas em PVC 2mm adesivada.</t>
  </si>
  <si>
    <t>339039.63</t>
  </si>
  <si>
    <t>m</t>
  </si>
  <si>
    <t>m²</t>
  </si>
  <si>
    <t>Página</t>
  </si>
  <si>
    <t>CENTRO PARTICIPANTE: CEO</t>
  </si>
  <si>
    <t>Faixa em TNT, de 1m de largura, impressão com tinta PVC, acabamento em bastão, modelo e comprimento a definir. Fotolito e edição da arte inclusos.</t>
  </si>
  <si>
    <t>Banner, em LONA, 450 gramas, impressão em plotagem, em policromia digital com fixador de alça Estandarte acabamento em bainha com barra em madeira cilíndrica, com modelo e medidas a definir. Fotolito e edição da arte inclusos.</t>
  </si>
  <si>
    <t>Adesivos, impressão digital, 2.400 DPI com modelo e medidas a definir. Fotolito e edição da arte inclusos.</t>
  </si>
  <si>
    <t>XX/XX/XXXX</t>
  </si>
  <si>
    <t>GL Editora Gráfica LTDA ME - Gráfica Expresso - CNPJ 04.137.442/0001-35</t>
  </si>
  <si>
    <t>OBJETO: CONTRATAÇÃO DE EMPRESA PARA PRESTAÇÃO DE SERVIÇOS GRÁFICOS PARA A UDESC OESTE - CEO</t>
  </si>
  <si>
    <t>Faixa em LONA vinil, 450 gramas, largura 0,70 m, 4x0 cores, 1.200 DPI, impressão digital. Acabamento em bastão e barbante p/ suporte. Modelo e comprimento a definir. Fotolito e edição da arte inclusos.</t>
  </si>
  <si>
    <t>Flyer/Panfleto, papel couche brilho 150gr, 4 cores frente, tamanho A3: 297mm X 420mm. Edição da arte incluso. Impressão de lote com 50 unidades</t>
  </si>
  <si>
    <t>Flyer/Panfleto, papel couche brilho 150gr, 4 cores frente e verso, tamanho A4: 210mm X 297mm. Edição da arte incluso. Impressão de lote com 500 unidades</t>
  </si>
  <si>
    <t>Flyer/Panfleto, papel couche brilho 150gr, 4 cores frente e verso, tamanho A5: 210mm X 148mm. Edição da arte incluso. Impressão de lote com 1000 unidades</t>
  </si>
  <si>
    <t>Agenda de compromisso personalizada anual. Capa dura lisa personalizada, encadernação em espiral. Tamanho aproximado de 15 x 22 cm. Possuir no mínimo: Contracapa com os dados da instituição UDESC; Espaço para preenchimento dos dados pessoais do usuário; Calendário do ano atual e do ano subsequente; Calendário acadêmico da UDESC. Os dias úteis devem constar em uma página inteira, com marcação de horários de meia e meia hora, e para feriados, sábados e domingos poderão ser dois dias em uma página.</t>
  </si>
  <si>
    <t>Cartilha tamanho 14x20 (fechada) - 12 páginas (4 capa + 8 miolo). Capa em papel couche 170 g - 4x4, colorida. Miolo da cartilha em papel offset 90g - 4x4, colorida. Acabamento: dobrada ao meio e grampeada.</t>
  </si>
  <si>
    <t>Crachá para Eventos, papel couche brilho 300g, 4 cores frente, tamannho 10cm X 15 cm, com cordão de algodão. Edição da arte incluso.</t>
  </si>
  <si>
    <t>Crachá de Identificação, em PVC 0,76mm, cordão em tecido, com foto, tamanho 5,5 cm x 8,5 cm de altura.</t>
  </si>
  <si>
    <t>Encadernação em espiral – até 100 folhas A4</t>
  </si>
  <si>
    <t>Encadernação em espiral – de 101 a 200 folhas A4</t>
  </si>
  <si>
    <t>Encadernação em espiral – acima de 200 folhas A4</t>
  </si>
  <si>
    <t>Encadernação capa dura lisa – até 100 folhas A4</t>
  </si>
  <si>
    <t>Encadernação capa dura lisa – de 101 a 300 folhas A4</t>
  </si>
  <si>
    <t>Encadernação capa dura lisa – acima de 300 folhas A4</t>
  </si>
  <si>
    <t>Plastificação de documentos – papel A4 frente e verso</t>
  </si>
  <si>
    <t>Impressão à laser em grandes formatos (plotagem) em papel offset 75g em metros lineares - Preto e branco – A0</t>
  </si>
  <si>
    <t xml:space="preserve">Impressão à laser em grandes formatos (plotagem) em papel offset 75g em metros lineares - Colorido  – A0 Página 100    </t>
  </si>
  <si>
    <t>Impressão à laser em grandes formatos (plotagem) em papel offset 75g em metros lineares - Preto e branco  – A1</t>
  </si>
  <si>
    <t>Impressão à laser em grandes formatos (plotagem) em papel offset 75g em metros lineares - Colorido  – A1</t>
  </si>
  <si>
    <t>Impressão à laser em grandes formatos (plotagem) em papel offset 75g em metros lineares - Preto e branco  – A2</t>
  </si>
  <si>
    <t>Impressão à laser em grandes formatos (plotagem) em papel offset 75g em metros lineares - Colorido  – A2</t>
  </si>
  <si>
    <t>Impressão à laser em grandes formatos (plotagem) em papel offset 75g em metros lineares - Preto e branco  – A3</t>
  </si>
  <si>
    <t>Impressão à laser em grandes formatos (plotagem) em papel offset 75g em metros lineares - Colorido – A3</t>
  </si>
  <si>
    <t>Banner, em papel Sulfite, 180 gramas, impressão em plotagem, com fixador de alça Estandarte acabamento em bainha com barra em madeira cilíndrica, com modelo e medidas a definir.</t>
  </si>
  <si>
    <t>PROCESSO: PE 604/2020</t>
  </si>
  <si>
    <t>OBJETO: CONTRATAÇÃO DE EMPRESA PARA PRESTAÇÃO DE SERVIÇOS GRÁFICOS PARA O CEO/UDESC</t>
  </si>
  <si>
    <t>VIGÊNCIA DA ATA: 06/10/2020 à 05/10/2021</t>
  </si>
  <si>
    <t>Frontlight em lona, impressão digital 4x0 cores, resolução mínima  de 1200 dpi’s e 440g/m² de gramatura mínima; fixado em ilhoses dispostos de 20 em 20cm, em ferro ou alumínio e de diâmetro compatível com a cor da utilizada-corda trançada de no mínimo 4mm e de resistência suficiente e compatível com o frontlight. Tamanho: 320cm x metro linear</t>
  </si>
  <si>
    <t>OS nº  xxx/2020 Qtde. DT</t>
  </si>
  <si>
    <t>Banner, em LONA, 450 gramas, impressão em plotagem, em policromia digital com fixador de ilhos para estrutura tubular com modelo e medidas a definir. Fotolito e edição da arte inclusos.</t>
  </si>
  <si>
    <t>Araçá Material Publicitário Eirelli - CNPJ 16.600.308/0001-08</t>
  </si>
  <si>
    <t>Pasta em papel branco triplex, gramatura 250g, formato aberto  44 X 32cm, formato fechado 22x32cm, acabamento no meio com bolsa colada, impressão 4 cores, frente e verso. Edição da arte incluso. Impressão de lote com 100 unidades</t>
  </si>
  <si>
    <t>Marcador de página, tamanho 18 X 5cm com gramatura de 250g, COR DE IMPRESSÃO 4 CORES (Colorido), impressão frente e verso. Edição da arte incluso. Impressão com lote com 100 unidades.</t>
  </si>
  <si>
    <t>Fontana &amp; Joaquim LTDA - Ooopa - CNPJ 31.381.381/0001-20</t>
  </si>
  <si>
    <t>CARTÃO DE VISITA; FORMATO = 9 (largura) X 5 (altura) cm; Papel Couchê Fosco, com gramatura 240 G; COR DE IMPRESSÃO 4 CORES (Colorido) - impressão frente e verso. Impressão de lote com 100 unidades</t>
  </si>
  <si>
    <t>GL Editora Gráfica LTDA EPP - Gráfica Expresso - CNPJ 04.137.442/0001-35</t>
  </si>
  <si>
    <t>CARTAZ FORMATO A3; FORMATO A3 = 30 (largura) x 42 (altura) cm; Papel Couchê Brilho, com gramatura 115 G; COR DE IMPRESSÃO 4 CORES (Colorido) - impressão só frente (sem verso).  Impressão de lote com 50 unidades</t>
  </si>
  <si>
    <t>Entrega 
(Dias úteis)</t>
  </si>
  <si>
    <t>OS nº  392/2021 Qtde. DT GL Editora Gráfica</t>
  </si>
  <si>
    <t>OS nº  1015/2020 Araçá - CEPO</t>
  </si>
  <si>
    <t>OS nº  132/2021 Qtde. DT ARAÇÁ Extensão</t>
  </si>
  <si>
    <t>OS nº  424/2021 Qtde. DT Araçá - Plancom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</si>
</sst>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/>
    <xf numFmtId="0" fontId="4" fillId="0" borderId="0" xfId="9" applyFont="1" applyFill="1" applyAlignment="1">
      <alignment vertical="center"/>
    </xf>
    <xf numFmtId="0" fontId="4" fillId="0" borderId="0" xfId="9" applyFont="1" applyFill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0" fontId="4" fillId="0" borderId="0" xfId="9" applyFont="1" applyBorder="1"/>
    <xf numFmtId="0" fontId="4" fillId="0" borderId="0" xfId="0" applyFont="1"/>
    <xf numFmtId="0" fontId="4" fillId="0" borderId="0" xfId="9" applyFont="1" applyFill="1" applyAlignment="1" applyProtection="1">
      <protection locked="0"/>
    </xf>
    <xf numFmtId="0" fontId="4" fillId="0" borderId="0" xfId="9" applyFont="1" applyProtection="1">
      <protection locked="0"/>
    </xf>
    <xf numFmtId="4" fontId="5" fillId="0" borderId="0" xfId="9" applyNumberFormat="1" applyFont="1" applyFill="1" applyAlignment="1">
      <alignment horizontal="center" vertical="center"/>
    </xf>
    <xf numFmtId="0" fontId="5" fillId="0" borderId="0" xfId="9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 wrapText="1"/>
    </xf>
    <xf numFmtId="3" fontId="4" fillId="0" borderId="0" xfId="9" applyNumberFormat="1" applyFont="1" applyProtection="1">
      <protection locked="0"/>
    </xf>
    <xf numFmtId="0" fontId="5" fillId="2" borderId="1" xfId="9" applyFont="1" applyFill="1" applyBorder="1" applyAlignment="1" applyProtection="1">
      <alignment horizontal="center" vertical="center"/>
      <protection locked="0"/>
    </xf>
    <xf numFmtId="0" fontId="4" fillId="0" borderId="0" xfId="9" applyFont="1" applyFill="1" applyAlignment="1">
      <alignment horizontal="center" vertical="center"/>
    </xf>
    <xf numFmtId="0" fontId="5" fillId="0" borderId="0" xfId="9" applyFont="1" applyFill="1" applyAlignment="1">
      <alignment horizontal="left" vertical="center"/>
    </xf>
    <xf numFmtId="44" fontId="4" fillId="0" borderId="0" xfId="9" applyNumberFormat="1" applyFont="1" applyFill="1" applyAlignment="1">
      <alignment vertical="center"/>
    </xf>
    <xf numFmtId="0" fontId="5" fillId="0" borderId="0" xfId="9" applyNumberFormat="1" applyFont="1" applyFill="1" applyAlignment="1">
      <alignment horizontal="center" vertical="center"/>
    </xf>
    <xf numFmtId="0" fontId="5" fillId="2" borderId="2" xfId="9" applyFont="1" applyFill="1" applyBorder="1" applyAlignment="1" applyProtection="1">
      <alignment horizontal="center" vertical="center"/>
      <protection locked="0"/>
    </xf>
    <xf numFmtId="0" fontId="5" fillId="2" borderId="3" xfId="9" applyFont="1" applyFill="1" applyBorder="1" applyAlignment="1" applyProtection="1">
      <alignment horizontal="center" vertical="center" wrapText="1"/>
    </xf>
    <xf numFmtId="166" fontId="5" fillId="2" borderId="3" xfId="9" applyNumberFormat="1" applyFont="1" applyFill="1" applyBorder="1" applyAlignment="1">
      <alignment horizontal="center" vertical="center" wrapText="1"/>
    </xf>
    <xf numFmtId="0" fontId="5" fillId="2" borderId="4" xfId="9" applyFont="1" applyFill="1" applyBorder="1" applyAlignment="1" applyProtection="1">
      <alignment horizontal="center" vertical="center" wrapText="1"/>
      <protection locked="0"/>
    </xf>
    <xf numFmtId="3" fontId="4" fillId="3" borderId="5" xfId="9" applyNumberFormat="1" applyFont="1" applyFill="1" applyBorder="1" applyAlignment="1" applyProtection="1">
      <alignment horizontal="center" vertical="center"/>
      <protection locked="0"/>
    </xf>
    <xf numFmtId="14" fontId="5" fillId="2" borderId="6" xfId="9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/>
    </xf>
    <xf numFmtId="3" fontId="7" fillId="4" borderId="5" xfId="9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 wrapText="1"/>
    </xf>
    <xf numFmtId="44" fontId="7" fillId="2" borderId="3" xfId="2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44" fontId="6" fillId="0" borderId="5" xfId="0" applyNumberFormat="1" applyFont="1" applyFill="1" applyBorder="1" applyAlignment="1">
      <alignment horizontal="center" vertical="center"/>
    </xf>
    <xf numFmtId="168" fontId="4" fillId="3" borderId="5" xfId="9" applyNumberFormat="1" applyFont="1" applyFill="1" applyBorder="1" applyAlignment="1" applyProtection="1">
      <alignment horizontal="center" vertical="center"/>
      <protection locked="0"/>
    </xf>
    <xf numFmtId="3" fontId="7" fillId="5" borderId="5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center" vertical="center"/>
    </xf>
    <xf numFmtId="44" fontId="6" fillId="10" borderId="5" xfId="0" applyNumberFormat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justify" vertical="center" wrapText="1"/>
    </xf>
    <xf numFmtId="0" fontId="7" fillId="8" borderId="9" xfId="0" applyFont="1" applyFill="1" applyBorder="1" applyAlignment="1">
      <alignment horizontal="center" vertical="center" wrapText="1"/>
    </xf>
    <xf numFmtId="3" fontId="7" fillId="4" borderId="9" xfId="9" applyNumberFormat="1" applyFont="1" applyFill="1" applyBorder="1" applyAlignment="1" applyProtection="1">
      <alignment horizontal="center" vertical="center"/>
      <protection locked="0"/>
    </xf>
    <xf numFmtId="3" fontId="4" fillId="3" borderId="9" xfId="9" applyNumberFormat="1" applyFont="1" applyFill="1" applyBorder="1" applyAlignment="1" applyProtection="1">
      <alignment horizontal="center" vertical="center"/>
      <protection locked="0"/>
    </xf>
    <xf numFmtId="0" fontId="4" fillId="0" borderId="5" xfId="9" applyFont="1" applyBorder="1"/>
    <xf numFmtId="0" fontId="4" fillId="0" borderId="5" xfId="0" applyFont="1" applyBorder="1"/>
    <xf numFmtId="0" fontId="6" fillId="10" borderId="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justify" vertical="center" wrapText="1"/>
    </xf>
    <xf numFmtId="44" fontId="6" fillId="10" borderId="9" xfId="0" applyNumberFormat="1" applyFont="1" applyFill="1" applyBorder="1" applyAlignment="1">
      <alignment horizontal="center" vertical="center"/>
    </xf>
    <xf numFmtId="44" fontId="4" fillId="10" borderId="5" xfId="9" applyNumberFormat="1" applyFont="1" applyFill="1" applyBorder="1" applyAlignment="1">
      <alignment vertical="center"/>
    </xf>
    <xf numFmtId="4" fontId="6" fillId="10" borderId="5" xfId="9" applyNumberFormat="1" applyFont="1" applyFill="1" applyBorder="1" applyAlignment="1">
      <alignment horizontal="center" vertical="center"/>
    </xf>
    <xf numFmtId="0" fontId="6" fillId="10" borderId="5" xfId="9" applyFont="1" applyFill="1" applyBorder="1" applyAlignment="1">
      <alignment horizontal="left" vertical="center" wrapText="1"/>
    </xf>
    <xf numFmtId="0" fontId="4" fillId="0" borderId="0" xfId="9" applyFont="1" applyFill="1" applyBorder="1" applyAlignment="1">
      <alignment horizontal="center" vertical="center"/>
    </xf>
    <xf numFmtId="44" fontId="4" fillId="0" borderId="0" xfId="9" applyNumberFormat="1" applyFont="1" applyFill="1" applyBorder="1" applyAlignment="1">
      <alignment vertical="center"/>
    </xf>
    <xf numFmtId="0" fontId="4" fillId="0" borderId="0" xfId="9" applyFont="1" applyFill="1" applyBorder="1" applyAlignment="1" applyProtection="1">
      <protection locked="0"/>
    </xf>
    <xf numFmtId="166" fontId="5" fillId="0" borderId="0" xfId="0" applyNumberFormat="1" applyFont="1" applyFill="1" applyBorder="1" applyAlignment="1">
      <alignment horizontal="center" vertical="center" wrapText="1"/>
    </xf>
    <xf numFmtId="3" fontId="4" fillId="0" borderId="0" xfId="9" applyNumberFormat="1" applyFont="1" applyBorder="1" applyProtection="1">
      <protection locked="0"/>
    </xf>
    <xf numFmtId="0" fontId="4" fillId="0" borderId="0" xfId="9" applyFont="1" applyBorder="1" applyProtection="1">
      <protection locked="0"/>
    </xf>
    <xf numFmtId="0" fontId="4" fillId="0" borderId="0" xfId="0" applyFont="1" applyBorder="1"/>
    <xf numFmtId="3" fontId="5" fillId="3" borderId="5" xfId="9" applyNumberFormat="1" applyFont="1" applyFill="1" applyBorder="1" applyAlignment="1" applyProtection="1">
      <alignment horizontal="center" vertical="center"/>
      <protection locked="0"/>
    </xf>
    <xf numFmtId="3" fontId="5" fillId="3" borderId="9" xfId="9" applyNumberFormat="1" applyFont="1" applyFill="1" applyBorder="1" applyAlignment="1" applyProtection="1">
      <alignment horizontal="center" vertical="center"/>
      <protection locked="0"/>
    </xf>
    <xf numFmtId="0" fontId="5" fillId="0" borderId="5" xfId="9" applyFont="1" applyBorder="1" applyAlignment="1">
      <alignment horizontal="center" vertical="center"/>
    </xf>
    <xf numFmtId="0" fontId="4" fillId="0" borderId="5" xfId="9" applyFont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/>
    </xf>
    <xf numFmtId="0" fontId="7" fillId="9" borderId="5" xfId="9" applyNumberFormat="1" applyFont="1" applyFill="1" applyBorder="1" applyAlignment="1">
      <alignment horizontal="center" vertical="center"/>
    </xf>
    <xf numFmtId="0" fontId="6" fillId="9" borderId="5" xfId="9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 wrapText="1"/>
    </xf>
    <xf numFmtId="44" fontId="4" fillId="9" borderId="5" xfId="9" applyNumberFormat="1" applyFont="1" applyFill="1" applyBorder="1" applyAlignment="1">
      <alignment vertical="center"/>
    </xf>
    <xf numFmtId="0" fontId="4" fillId="0" borderId="0" xfId="9" applyFont="1" applyAlignment="1">
      <alignment horizontal="center"/>
    </xf>
    <xf numFmtId="168" fontId="7" fillId="5" borderId="5" xfId="0" applyNumberFormat="1" applyFont="1" applyFill="1" applyBorder="1" applyAlignment="1">
      <alignment horizontal="center" vertical="center" wrapText="1"/>
    </xf>
    <xf numFmtId="4" fontId="4" fillId="3" borderId="5" xfId="9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wrapText="1"/>
    </xf>
    <xf numFmtId="44" fontId="4" fillId="0" borderId="0" xfId="9" applyNumberFormat="1" applyFont="1" applyBorder="1" applyProtection="1">
      <protection locked="0"/>
    </xf>
    <xf numFmtId="3" fontId="5" fillId="6" borderId="5" xfId="9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7" borderId="12" xfId="0" applyNumberFormat="1" applyFont="1" applyFill="1" applyBorder="1" applyAlignment="1">
      <alignment horizontal="center" vertical="center" wrapText="1"/>
    </xf>
    <xf numFmtId="0" fontId="7" fillId="7" borderId="16" xfId="0" applyNumberFormat="1" applyFont="1" applyFill="1" applyBorder="1" applyAlignment="1">
      <alignment horizontal="center" vertical="center" wrapText="1"/>
    </xf>
    <xf numFmtId="0" fontId="7" fillId="7" borderId="13" xfId="0" applyNumberFormat="1" applyFont="1" applyFill="1" applyBorder="1" applyAlignment="1">
      <alignment horizontal="left" vertical="center" wrapText="1"/>
    </xf>
    <xf numFmtId="0" fontId="7" fillId="7" borderId="14" xfId="0" applyNumberFormat="1" applyFont="1" applyFill="1" applyBorder="1" applyAlignment="1">
      <alignment horizontal="left" vertical="center" wrapText="1"/>
    </xf>
    <xf numFmtId="0" fontId="7" fillId="7" borderId="15" xfId="0" applyNumberFormat="1" applyFont="1" applyFill="1" applyBorder="1" applyAlignment="1">
      <alignment horizontal="left" vertical="center" wrapText="1"/>
    </xf>
    <xf numFmtId="0" fontId="7" fillId="7" borderId="1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24">
    <cellStyle name="Moeda 2" xfId="1" xr:uid="{00000000-0005-0000-0000-000000000000}"/>
    <cellStyle name="Moeda 2 2" xfId="2" xr:uid="{00000000-0005-0000-0000-000001000000}"/>
    <cellStyle name="Moeda 2 3" xfId="3" xr:uid="{00000000-0005-0000-0000-000002000000}"/>
    <cellStyle name="Moeda 3" xfId="4" xr:uid="{00000000-0005-0000-0000-000003000000}"/>
    <cellStyle name="Moeda 3 2" xfId="5" xr:uid="{00000000-0005-0000-0000-000004000000}"/>
    <cellStyle name="Moeda 3 3" xfId="6" xr:uid="{00000000-0005-0000-0000-000005000000}"/>
    <cellStyle name="Moeda 4" xfId="7" xr:uid="{00000000-0005-0000-0000-000006000000}"/>
    <cellStyle name="Moeda 5" xfId="8" xr:uid="{00000000-0005-0000-0000-000007000000}"/>
    <cellStyle name="Normal" xfId="0" builtinId="0"/>
    <cellStyle name="Normal 2" xfId="9" xr:uid="{00000000-0005-0000-0000-000009000000}"/>
    <cellStyle name="Porcentagem 2" xfId="10" xr:uid="{00000000-0005-0000-0000-00000A000000}"/>
    <cellStyle name="Separador de milhares 2" xfId="11" xr:uid="{00000000-0005-0000-0000-00000B000000}"/>
    <cellStyle name="Separador de milhares 2 2" xfId="12" xr:uid="{00000000-0005-0000-0000-00000C000000}"/>
    <cellStyle name="Separador de milhares 2 2 2" xfId="13" xr:uid="{00000000-0005-0000-0000-00000D000000}"/>
    <cellStyle name="Separador de milhares 2 2 2 2" xfId="14" xr:uid="{00000000-0005-0000-0000-00000E000000}"/>
    <cellStyle name="Separador de milhares 2 2 3" xfId="15" xr:uid="{00000000-0005-0000-0000-00000F000000}"/>
    <cellStyle name="Separador de milhares 2 3" xfId="16" xr:uid="{00000000-0005-0000-0000-000010000000}"/>
    <cellStyle name="Separador de milhares 2 3 2" xfId="17" xr:uid="{00000000-0005-0000-0000-000011000000}"/>
    <cellStyle name="Separador de milhares 2 3 2 2" xfId="18" xr:uid="{00000000-0005-0000-0000-000012000000}"/>
    <cellStyle name="Separador de milhares 2 3 3" xfId="19" xr:uid="{00000000-0005-0000-0000-000013000000}"/>
    <cellStyle name="Separador de milhares 3" xfId="20" xr:uid="{00000000-0005-0000-0000-000014000000}"/>
    <cellStyle name="Título 5" xfId="21" xr:uid="{00000000-0005-0000-0000-000015000000}"/>
    <cellStyle name="Vírgula 2" xfId="22" xr:uid="{00000000-0005-0000-0000-000016000000}"/>
    <cellStyle name="Vírgula 3" xfId="23" xr:uid="{00000000-0005-0000-0000-000017000000}"/>
  </cellStyles>
  <dxfs count="16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4228" name="Retângulo de cantos arredondados 1">
          <a:extLst>
            <a:ext uri="{FF2B5EF4-FFF2-40B4-BE49-F238E27FC236}">
              <a16:creationId xmlns:a16="http://schemas.microsoft.com/office/drawing/2014/main" id="{7395973F-D88A-4848-9D8C-FC44A4669722}"/>
            </a:ext>
          </a:extLst>
        </xdr:cNvPr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zoomScale="75" zoomScaleNormal="75" workbookViewId="0">
      <selection activeCell="O5" sqref="O5"/>
    </sheetView>
  </sheetViews>
  <sheetFormatPr defaultColWidth="9.7109375" defaultRowHeight="15" x14ac:dyDescent="0.25"/>
  <cols>
    <col min="1" max="1" width="14" style="3" customWidth="1"/>
    <col min="2" max="2" width="5.42578125" style="4" bestFit="1" customWidth="1"/>
    <col min="3" max="3" width="10.85546875" style="17" customWidth="1"/>
    <col min="4" max="4" width="60.140625" style="15" customWidth="1"/>
    <col min="5" max="5" width="18" style="10" customWidth="1"/>
    <col min="6" max="6" width="12.28515625" style="9" customWidth="1"/>
    <col min="7" max="7" width="9.28515625" style="14" customWidth="1"/>
    <col min="8" max="8" width="7.85546875" style="14" customWidth="1"/>
    <col min="9" max="9" width="16.140625" style="16" customWidth="1"/>
    <col min="10" max="10" width="9.42578125" style="7" customWidth="1"/>
    <col min="11" max="11" width="13.28515625" style="11" customWidth="1"/>
    <col min="12" max="12" width="12.5703125" style="12" customWidth="1"/>
    <col min="13" max="13" width="12.5703125" style="8" customWidth="1"/>
    <col min="14" max="14" width="12.140625" style="8" customWidth="1"/>
    <col min="15" max="15" width="12.7109375" style="8" customWidth="1"/>
    <col min="16" max="16" width="12.5703125" style="8" customWidth="1"/>
    <col min="17" max="17" width="12.42578125" style="5" customWidth="1"/>
    <col min="18" max="18" width="13.28515625" style="5" customWidth="1"/>
    <col min="19" max="19" width="12.140625" style="1" customWidth="1"/>
    <col min="20" max="20" width="12.28515625" style="1" customWidth="1"/>
    <col min="21" max="21" width="13" style="1" customWidth="1"/>
    <col min="22" max="22" width="12.85546875" style="6" customWidth="1"/>
    <col min="23" max="24" width="12.7109375" style="1" customWidth="1"/>
    <col min="25" max="25" width="14.42578125" style="1" customWidth="1"/>
    <col min="26" max="26" width="13.7109375" style="1" customWidth="1"/>
    <col min="27" max="27" width="13.5703125" style="1" customWidth="1"/>
    <col min="28" max="28" width="12.5703125" style="1" customWidth="1"/>
    <col min="29" max="29" width="12.85546875" style="1" customWidth="1"/>
    <col min="30" max="38" width="12.7109375" style="1" customWidth="1"/>
    <col min="39" max="16384" width="9.7109375" style="1"/>
  </cols>
  <sheetData>
    <row r="1" spans="1:38" ht="33" customHeight="1" thickBot="1" x14ac:dyDescent="0.3">
      <c r="A1" s="88" t="s">
        <v>47</v>
      </c>
      <c r="B1" s="89"/>
      <c r="C1" s="90"/>
      <c r="D1" s="91" t="s">
        <v>48</v>
      </c>
      <c r="E1" s="86"/>
      <c r="F1" s="86"/>
      <c r="G1" s="86"/>
      <c r="H1" s="86"/>
      <c r="I1" s="86" t="s">
        <v>49</v>
      </c>
      <c r="J1" s="86"/>
      <c r="K1" s="86"/>
      <c r="L1" s="87"/>
      <c r="M1" s="83" t="s">
        <v>62</v>
      </c>
      <c r="N1" s="83" t="s">
        <v>63</v>
      </c>
      <c r="O1" s="83" t="s">
        <v>61</v>
      </c>
      <c r="P1" s="83" t="s">
        <v>64</v>
      </c>
      <c r="Q1" s="83" t="s">
        <v>51</v>
      </c>
      <c r="R1" s="83" t="s">
        <v>51</v>
      </c>
      <c r="S1" s="83" t="s">
        <v>51</v>
      </c>
      <c r="T1" s="83" t="s">
        <v>51</v>
      </c>
      <c r="U1" s="83" t="s">
        <v>51</v>
      </c>
      <c r="V1" s="83" t="s">
        <v>51</v>
      </c>
      <c r="W1" s="83" t="s">
        <v>51</v>
      </c>
      <c r="X1" s="83" t="s">
        <v>51</v>
      </c>
      <c r="Y1" s="83" t="s">
        <v>51</v>
      </c>
      <c r="Z1" s="83" t="s">
        <v>51</v>
      </c>
      <c r="AA1" s="83" t="s">
        <v>51</v>
      </c>
      <c r="AB1" s="83" t="s">
        <v>51</v>
      </c>
      <c r="AC1" s="83" t="s">
        <v>51</v>
      </c>
      <c r="AD1" s="83" t="s">
        <v>51</v>
      </c>
      <c r="AE1" s="83" t="s">
        <v>51</v>
      </c>
      <c r="AF1" s="83" t="s">
        <v>51</v>
      </c>
      <c r="AG1" s="83" t="s">
        <v>51</v>
      </c>
      <c r="AH1" s="83" t="s">
        <v>51</v>
      </c>
      <c r="AI1" s="83" t="s">
        <v>51</v>
      </c>
      <c r="AJ1" s="83" t="s">
        <v>51</v>
      </c>
      <c r="AK1" s="83" t="s">
        <v>51</v>
      </c>
      <c r="AL1" s="83" t="s">
        <v>51</v>
      </c>
    </row>
    <row r="2" spans="1:38" ht="57.75" customHeight="1" thickBot="1" x14ac:dyDescent="0.3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s="2" customFormat="1" ht="47.25" x14ac:dyDescent="0.2">
      <c r="A3" s="13" t="s">
        <v>2</v>
      </c>
      <c r="B3" s="18" t="s">
        <v>1</v>
      </c>
      <c r="C3" s="32" t="s">
        <v>3</v>
      </c>
      <c r="D3" s="33" t="s">
        <v>22</v>
      </c>
      <c r="E3" s="34" t="s">
        <v>10</v>
      </c>
      <c r="F3" s="35" t="s">
        <v>5</v>
      </c>
      <c r="G3" s="36" t="s">
        <v>60</v>
      </c>
      <c r="H3" s="37" t="s">
        <v>8</v>
      </c>
      <c r="I3" s="38" t="s">
        <v>4</v>
      </c>
      <c r="J3" s="19" t="s">
        <v>9</v>
      </c>
      <c r="K3" s="20" t="s">
        <v>0</v>
      </c>
      <c r="L3" s="21" t="s">
        <v>6</v>
      </c>
      <c r="M3" s="23">
        <v>44148</v>
      </c>
      <c r="N3" s="23">
        <v>44271</v>
      </c>
      <c r="O3" s="23">
        <v>44330</v>
      </c>
      <c r="P3" s="23">
        <v>44341</v>
      </c>
      <c r="Q3" s="23" t="s">
        <v>20</v>
      </c>
      <c r="R3" s="23" t="s">
        <v>20</v>
      </c>
      <c r="S3" s="23" t="s">
        <v>20</v>
      </c>
      <c r="T3" s="23" t="s">
        <v>20</v>
      </c>
      <c r="U3" s="23" t="s">
        <v>20</v>
      </c>
      <c r="V3" s="23" t="s">
        <v>20</v>
      </c>
      <c r="W3" s="23" t="s">
        <v>20</v>
      </c>
      <c r="X3" s="23" t="s">
        <v>20</v>
      </c>
      <c r="Y3" s="23" t="s">
        <v>20</v>
      </c>
      <c r="Z3" s="23" t="s">
        <v>20</v>
      </c>
      <c r="AA3" s="23" t="s">
        <v>20</v>
      </c>
      <c r="AB3" s="23" t="s">
        <v>20</v>
      </c>
      <c r="AC3" s="23" t="s">
        <v>20</v>
      </c>
      <c r="AD3" s="23" t="s">
        <v>20</v>
      </c>
      <c r="AE3" s="23" t="s">
        <v>20</v>
      </c>
      <c r="AF3" s="23" t="s">
        <v>20</v>
      </c>
      <c r="AG3" s="23" t="s">
        <v>20</v>
      </c>
      <c r="AH3" s="23" t="s">
        <v>20</v>
      </c>
      <c r="AI3" s="23" t="s">
        <v>20</v>
      </c>
      <c r="AJ3" s="23" t="s">
        <v>20</v>
      </c>
      <c r="AK3" s="23" t="s">
        <v>20</v>
      </c>
      <c r="AL3" s="23" t="s">
        <v>20</v>
      </c>
    </row>
    <row r="4" spans="1:38" ht="123.75" customHeight="1" x14ac:dyDescent="0.25">
      <c r="A4" s="84" t="s">
        <v>53</v>
      </c>
      <c r="B4" s="85">
        <v>1</v>
      </c>
      <c r="C4" s="30">
        <v>1</v>
      </c>
      <c r="D4" s="29" t="s">
        <v>50</v>
      </c>
      <c r="E4" s="24" t="s">
        <v>12</v>
      </c>
      <c r="F4" s="28" t="s">
        <v>13</v>
      </c>
      <c r="G4" s="25">
        <v>3</v>
      </c>
      <c r="H4" s="25">
        <v>30</v>
      </c>
      <c r="I4" s="26">
        <v>50</v>
      </c>
      <c r="J4" s="31">
        <v>19</v>
      </c>
      <c r="K4" s="79">
        <f>J4-(SUM(M4:AL4))</f>
        <v>19</v>
      </c>
      <c r="L4" s="27" t="str">
        <f>IF(K4&lt;0,"ATENÇÃO","OK")</f>
        <v>OK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6"/>
      <c r="AB4" s="22"/>
      <c r="AC4" s="22"/>
      <c r="AD4" s="22"/>
      <c r="AE4" s="22"/>
      <c r="AF4" s="41"/>
      <c r="AG4" s="22"/>
      <c r="AH4" s="41"/>
      <c r="AI4" s="22"/>
      <c r="AJ4" s="22"/>
      <c r="AK4" s="22"/>
      <c r="AL4" s="22"/>
    </row>
    <row r="5" spans="1:38" ht="63" x14ac:dyDescent="0.25">
      <c r="A5" s="84"/>
      <c r="B5" s="85"/>
      <c r="C5" s="30">
        <v>2</v>
      </c>
      <c r="D5" s="29" t="s">
        <v>23</v>
      </c>
      <c r="E5" s="24" t="s">
        <v>12</v>
      </c>
      <c r="F5" s="28" t="s">
        <v>13</v>
      </c>
      <c r="G5" s="25">
        <v>3</v>
      </c>
      <c r="H5" s="25">
        <v>30</v>
      </c>
      <c r="I5" s="26">
        <v>10</v>
      </c>
      <c r="J5" s="31">
        <v>23</v>
      </c>
      <c r="K5" s="42">
        <f t="shared" ref="K5:K37" si="0">J5-(SUM(M5:AL5))</f>
        <v>23</v>
      </c>
      <c r="L5" s="27" t="str">
        <f t="shared" ref="L5:L37" si="1">IF(K5&lt;0,"ATENÇÃO","OK")</f>
        <v>OK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6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ht="47.25" x14ac:dyDescent="0.25">
      <c r="A6" s="84"/>
      <c r="B6" s="85"/>
      <c r="C6" s="30">
        <v>3</v>
      </c>
      <c r="D6" s="29" t="s">
        <v>17</v>
      </c>
      <c r="E6" s="24" t="s">
        <v>12</v>
      </c>
      <c r="F6" s="28" t="s">
        <v>13</v>
      </c>
      <c r="G6" s="25">
        <v>3</v>
      </c>
      <c r="H6" s="25">
        <v>30</v>
      </c>
      <c r="I6" s="26">
        <v>5.33</v>
      </c>
      <c r="J6" s="31">
        <v>3</v>
      </c>
      <c r="K6" s="42">
        <f t="shared" si="0"/>
        <v>3</v>
      </c>
      <c r="L6" s="27" t="str">
        <f t="shared" si="1"/>
        <v>OK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66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84" customHeight="1" x14ac:dyDescent="0.25">
      <c r="A7" s="84"/>
      <c r="B7" s="85"/>
      <c r="C7" s="30">
        <v>4</v>
      </c>
      <c r="D7" s="29" t="s">
        <v>18</v>
      </c>
      <c r="E7" s="24" t="s">
        <v>12</v>
      </c>
      <c r="F7" s="28" t="s">
        <v>14</v>
      </c>
      <c r="G7" s="25">
        <v>3</v>
      </c>
      <c r="H7" s="25">
        <v>30</v>
      </c>
      <c r="I7" s="26">
        <v>32</v>
      </c>
      <c r="J7" s="31">
        <v>142</v>
      </c>
      <c r="K7" s="42">
        <f t="shared" si="0"/>
        <v>137.68</v>
      </c>
      <c r="L7" s="27" t="str">
        <f t="shared" si="1"/>
        <v>OK</v>
      </c>
      <c r="M7" s="41"/>
      <c r="N7" s="80">
        <v>4.32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66"/>
      <c r="AB7" s="22"/>
      <c r="AC7" s="22"/>
      <c r="AD7" s="22"/>
      <c r="AE7" s="22"/>
      <c r="AF7" s="22"/>
      <c r="AG7" s="22"/>
      <c r="AH7" s="80"/>
      <c r="AI7" s="80"/>
      <c r="AJ7" s="22"/>
      <c r="AK7" s="22"/>
      <c r="AL7" s="22"/>
    </row>
    <row r="8" spans="1:38" ht="63" x14ac:dyDescent="0.25">
      <c r="A8" s="84"/>
      <c r="B8" s="85"/>
      <c r="C8" s="30">
        <v>5</v>
      </c>
      <c r="D8" s="29" t="s">
        <v>52</v>
      </c>
      <c r="E8" s="24" t="s">
        <v>12</v>
      </c>
      <c r="F8" s="28" t="s">
        <v>14</v>
      </c>
      <c r="G8" s="25">
        <v>3</v>
      </c>
      <c r="H8" s="25">
        <v>30</v>
      </c>
      <c r="I8" s="26">
        <v>33</v>
      </c>
      <c r="J8" s="31">
        <v>40</v>
      </c>
      <c r="K8" s="42">
        <f t="shared" si="0"/>
        <v>40</v>
      </c>
      <c r="L8" s="27" t="str">
        <f t="shared" si="1"/>
        <v>OK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66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ht="15.75" x14ac:dyDescent="0.25">
      <c r="A9" s="84"/>
      <c r="B9" s="85"/>
      <c r="C9" s="30">
        <v>6</v>
      </c>
      <c r="D9" s="29" t="s">
        <v>11</v>
      </c>
      <c r="E9" s="24" t="s">
        <v>12</v>
      </c>
      <c r="F9" s="28" t="s">
        <v>14</v>
      </c>
      <c r="G9" s="25">
        <v>3</v>
      </c>
      <c r="H9" s="25">
        <v>30</v>
      </c>
      <c r="I9" s="26">
        <v>40</v>
      </c>
      <c r="J9" s="31">
        <v>30</v>
      </c>
      <c r="K9" s="79">
        <f t="shared" si="0"/>
        <v>20.5</v>
      </c>
      <c r="L9" s="27" t="str">
        <f t="shared" si="1"/>
        <v>OK</v>
      </c>
      <c r="M9" s="41">
        <v>9.5</v>
      </c>
      <c r="N9" s="22"/>
      <c r="O9" s="22"/>
      <c r="P9" s="22"/>
      <c r="Q9" s="22"/>
      <c r="R9" s="22"/>
      <c r="S9" s="78"/>
      <c r="T9" s="22"/>
      <c r="U9" s="22"/>
      <c r="V9" s="22"/>
      <c r="W9" s="22"/>
      <c r="X9" s="22"/>
      <c r="Y9" s="22"/>
      <c r="Z9" s="22"/>
      <c r="AA9" s="66"/>
      <c r="AB9" s="22"/>
      <c r="AC9" s="22"/>
      <c r="AD9" s="22"/>
      <c r="AE9" s="22"/>
      <c r="AF9" s="22"/>
      <c r="AG9" s="22"/>
      <c r="AH9" s="80"/>
      <c r="AI9" s="22"/>
      <c r="AJ9" s="22"/>
      <c r="AK9" s="22"/>
      <c r="AL9" s="22"/>
    </row>
    <row r="10" spans="1:38" ht="31.5" x14ac:dyDescent="0.25">
      <c r="A10" s="84"/>
      <c r="B10" s="85"/>
      <c r="C10" s="30">
        <v>7</v>
      </c>
      <c r="D10" s="29" t="s">
        <v>19</v>
      </c>
      <c r="E10" s="24" t="s">
        <v>12</v>
      </c>
      <c r="F10" s="28" t="s">
        <v>14</v>
      </c>
      <c r="G10" s="25">
        <v>3</v>
      </c>
      <c r="H10" s="25">
        <v>30</v>
      </c>
      <c r="I10" s="26">
        <v>20</v>
      </c>
      <c r="J10" s="31">
        <v>32</v>
      </c>
      <c r="K10" s="42">
        <f t="shared" si="0"/>
        <v>8</v>
      </c>
      <c r="L10" s="27" t="str">
        <f t="shared" si="1"/>
        <v>OK</v>
      </c>
      <c r="M10" s="22"/>
      <c r="N10" s="22"/>
      <c r="O10" s="22"/>
      <c r="P10" s="22">
        <v>24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66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ht="45.75" customHeight="1" x14ac:dyDescent="0.25">
      <c r="A11" s="92" t="s">
        <v>56</v>
      </c>
      <c r="B11" s="95">
        <v>2</v>
      </c>
      <c r="C11" s="70">
        <v>8</v>
      </c>
      <c r="D11" s="44" t="s">
        <v>24</v>
      </c>
      <c r="E11" s="45" t="s">
        <v>12</v>
      </c>
      <c r="F11" s="43" t="s">
        <v>7</v>
      </c>
      <c r="G11" s="43">
        <v>3</v>
      </c>
      <c r="H11" s="43">
        <v>30</v>
      </c>
      <c r="I11" s="46">
        <v>157.38999999999999</v>
      </c>
      <c r="J11" s="31">
        <v>40</v>
      </c>
      <c r="K11" s="42">
        <f t="shared" si="0"/>
        <v>40</v>
      </c>
      <c r="L11" s="27" t="str">
        <f t="shared" si="1"/>
        <v>OK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66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ht="54.75" customHeight="1" x14ac:dyDescent="0.25">
      <c r="A12" s="93"/>
      <c r="B12" s="96"/>
      <c r="C12" s="70">
        <v>9</v>
      </c>
      <c r="D12" s="47" t="s">
        <v>25</v>
      </c>
      <c r="E12" s="45" t="s">
        <v>12</v>
      </c>
      <c r="F12" s="43" t="s">
        <v>7</v>
      </c>
      <c r="G12" s="43">
        <v>3</v>
      </c>
      <c r="H12" s="43">
        <v>30</v>
      </c>
      <c r="I12" s="46">
        <v>171</v>
      </c>
      <c r="J12" s="31">
        <v>57</v>
      </c>
      <c r="K12" s="42">
        <f t="shared" si="0"/>
        <v>57</v>
      </c>
      <c r="L12" s="27" t="str">
        <f t="shared" si="1"/>
        <v>OK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66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ht="54.75" customHeight="1" x14ac:dyDescent="0.25">
      <c r="A13" s="93"/>
      <c r="B13" s="96"/>
      <c r="C13" s="70">
        <v>10</v>
      </c>
      <c r="D13" s="47" t="s">
        <v>26</v>
      </c>
      <c r="E13" s="45" t="s">
        <v>12</v>
      </c>
      <c r="F13" s="43" t="s">
        <v>7</v>
      </c>
      <c r="G13" s="43">
        <v>3</v>
      </c>
      <c r="H13" s="43">
        <v>30</v>
      </c>
      <c r="I13" s="46">
        <v>173.75</v>
      </c>
      <c r="J13" s="31">
        <v>23</v>
      </c>
      <c r="K13" s="42">
        <f t="shared" si="0"/>
        <v>23</v>
      </c>
      <c r="L13" s="27" t="str">
        <f t="shared" si="1"/>
        <v>OK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66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157.5" x14ac:dyDescent="0.25">
      <c r="A14" s="93"/>
      <c r="B14" s="96"/>
      <c r="C14" s="70">
        <v>11</v>
      </c>
      <c r="D14" s="47" t="s">
        <v>27</v>
      </c>
      <c r="E14" s="45" t="s">
        <v>12</v>
      </c>
      <c r="F14" s="43" t="s">
        <v>7</v>
      </c>
      <c r="G14" s="43">
        <v>3</v>
      </c>
      <c r="H14" s="43">
        <v>30</v>
      </c>
      <c r="I14" s="46">
        <v>19.989999999999998</v>
      </c>
      <c r="J14" s="31">
        <v>281</v>
      </c>
      <c r="K14" s="42">
        <f t="shared" si="0"/>
        <v>281</v>
      </c>
      <c r="L14" s="27" t="str">
        <f t="shared" si="1"/>
        <v>OK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66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ht="63" x14ac:dyDescent="0.25">
      <c r="A15" s="93"/>
      <c r="B15" s="96"/>
      <c r="C15" s="70">
        <v>12</v>
      </c>
      <c r="D15" s="47" t="s">
        <v>28</v>
      </c>
      <c r="E15" s="45" t="s">
        <v>12</v>
      </c>
      <c r="F15" s="43" t="s">
        <v>7</v>
      </c>
      <c r="G15" s="43">
        <v>3</v>
      </c>
      <c r="H15" s="43">
        <v>30</v>
      </c>
      <c r="I15" s="46">
        <v>4</v>
      </c>
      <c r="J15" s="31">
        <v>150</v>
      </c>
      <c r="K15" s="42">
        <f t="shared" si="0"/>
        <v>150</v>
      </c>
      <c r="L15" s="27" t="str">
        <f t="shared" si="1"/>
        <v>OK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66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ht="63" x14ac:dyDescent="0.25">
      <c r="A16" s="93"/>
      <c r="B16" s="96"/>
      <c r="C16" s="70">
        <v>13</v>
      </c>
      <c r="D16" s="47" t="s">
        <v>54</v>
      </c>
      <c r="E16" s="45" t="s">
        <v>12</v>
      </c>
      <c r="F16" s="43" t="s">
        <v>7</v>
      </c>
      <c r="G16" s="43">
        <v>3</v>
      </c>
      <c r="H16" s="43">
        <v>30</v>
      </c>
      <c r="I16" s="46">
        <v>218.39</v>
      </c>
      <c r="J16" s="31">
        <v>10</v>
      </c>
      <c r="K16" s="42">
        <f t="shared" si="0"/>
        <v>10</v>
      </c>
      <c r="L16" s="27" t="str">
        <f t="shared" si="1"/>
        <v>OK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66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ht="63" x14ac:dyDescent="0.25">
      <c r="A17" s="94"/>
      <c r="B17" s="97"/>
      <c r="C17" s="70">
        <v>14</v>
      </c>
      <c r="D17" s="47" t="s">
        <v>55</v>
      </c>
      <c r="E17" s="45" t="s">
        <v>12</v>
      </c>
      <c r="F17" s="43" t="s">
        <v>7</v>
      </c>
      <c r="G17" s="43">
        <v>3</v>
      </c>
      <c r="H17" s="43">
        <v>30</v>
      </c>
      <c r="I17" s="46">
        <v>56</v>
      </c>
      <c r="J17" s="31">
        <v>10</v>
      </c>
      <c r="K17" s="42">
        <f t="shared" si="0"/>
        <v>10</v>
      </c>
      <c r="L17" s="27" t="str">
        <f t="shared" si="1"/>
        <v>OK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66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ht="47.25" customHeight="1" x14ac:dyDescent="0.25">
      <c r="A18" s="92" t="s">
        <v>58</v>
      </c>
      <c r="B18" s="98">
        <v>3</v>
      </c>
      <c r="C18" s="71">
        <v>15</v>
      </c>
      <c r="D18" s="39" t="s">
        <v>29</v>
      </c>
      <c r="E18" s="24" t="s">
        <v>12</v>
      </c>
      <c r="F18" s="25" t="s">
        <v>7</v>
      </c>
      <c r="G18" s="25">
        <v>3</v>
      </c>
      <c r="H18" s="25">
        <v>30</v>
      </c>
      <c r="I18" s="40">
        <v>0.9</v>
      </c>
      <c r="J18" s="31">
        <v>1600</v>
      </c>
      <c r="K18" s="42">
        <f t="shared" si="0"/>
        <v>1600</v>
      </c>
      <c r="L18" s="27" t="str">
        <f t="shared" si="1"/>
        <v>OK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66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ht="55.5" customHeight="1" x14ac:dyDescent="0.25">
      <c r="A19" s="93"/>
      <c r="B19" s="99"/>
      <c r="C19" s="71">
        <v>16</v>
      </c>
      <c r="D19" s="39" t="s">
        <v>30</v>
      </c>
      <c r="E19" s="24" t="s">
        <v>12</v>
      </c>
      <c r="F19" s="25" t="s">
        <v>7</v>
      </c>
      <c r="G19" s="25">
        <v>3</v>
      </c>
      <c r="H19" s="25">
        <v>30</v>
      </c>
      <c r="I19" s="40">
        <v>12.5</v>
      </c>
      <c r="J19" s="31">
        <v>40</v>
      </c>
      <c r="K19" s="42">
        <f t="shared" si="0"/>
        <v>19</v>
      </c>
      <c r="L19" s="27" t="str">
        <f t="shared" si="1"/>
        <v>OK</v>
      </c>
      <c r="M19" s="22"/>
      <c r="N19" s="22"/>
      <c r="O19" s="22">
        <v>21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66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ht="62.25" customHeight="1" x14ac:dyDescent="0.25">
      <c r="A20" s="94"/>
      <c r="B20" s="100"/>
      <c r="C20" s="71">
        <v>17</v>
      </c>
      <c r="D20" s="39" t="s">
        <v>57</v>
      </c>
      <c r="E20" s="24" t="s">
        <v>12</v>
      </c>
      <c r="F20" s="25" t="s">
        <v>7</v>
      </c>
      <c r="G20" s="25">
        <v>3</v>
      </c>
      <c r="H20" s="25">
        <v>30</v>
      </c>
      <c r="I20" s="40">
        <v>32</v>
      </c>
      <c r="J20" s="31">
        <v>30</v>
      </c>
      <c r="K20" s="42">
        <f t="shared" si="0"/>
        <v>30</v>
      </c>
      <c r="L20" s="27" t="str">
        <f t="shared" si="1"/>
        <v>OK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66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ht="25.5" customHeight="1" x14ac:dyDescent="0.25">
      <c r="A21" s="92" t="s">
        <v>21</v>
      </c>
      <c r="B21" s="95">
        <v>4</v>
      </c>
      <c r="C21" s="70">
        <v>18</v>
      </c>
      <c r="D21" s="47" t="s">
        <v>31</v>
      </c>
      <c r="E21" s="45" t="s">
        <v>12</v>
      </c>
      <c r="F21" s="43" t="s">
        <v>7</v>
      </c>
      <c r="G21" s="43">
        <v>3</v>
      </c>
      <c r="H21" s="43">
        <v>30</v>
      </c>
      <c r="I21" s="46">
        <v>3.09</v>
      </c>
      <c r="J21" s="31">
        <v>55</v>
      </c>
      <c r="K21" s="42">
        <f t="shared" si="0"/>
        <v>55</v>
      </c>
      <c r="L21" s="27" t="str">
        <f t="shared" si="1"/>
        <v>OK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66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ht="24" customHeight="1" x14ac:dyDescent="0.25">
      <c r="A22" s="93"/>
      <c r="B22" s="96"/>
      <c r="C22" s="70">
        <v>19</v>
      </c>
      <c r="D22" s="47" t="s">
        <v>32</v>
      </c>
      <c r="E22" s="45" t="s">
        <v>12</v>
      </c>
      <c r="F22" s="43" t="s">
        <v>7</v>
      </c>
      <c r="G22" s="43">
        <v>3</v>
      </c>
      <c r="H22" s="43">
        <v>30</v>
      </c>
      <c r="I22" s="46">
        <v>3.69</v>
      </c>
      <c r="J22" s="31">
        <v>2</v>
      </c>
      <c r="K22" s="42">
        <f t="shared" si="0"/>
        <v>2</v>
      </c>
      <c r="L22" s="27" t="str">
        <f t="shared" si="1"/>
        <v>OK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66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ht="24" customHeight="1" x14ac:dyDescent="0.25">
      <c r="A23" s="93"/>
      <c r="B23" s="96"/>
      <c r="C23" s="70">
        <v>20</v>
      </c>
      <c r="D23" s="47" t="s">
        <v>33</v>
      </c>
      <c r="E23" s="45" t="s">
        <v>12</v>
      </c>
      <c r="F23" s="43" t="s">
        <v>7</v>
      </c>
      <c r="G23" s="43">
        <v>3</v>
      </c>
      <c r="H23" s="43">
        <v>30</v>
      </c>
      <c r="I23" s="46">
        <v>5.23</v>
      </c>
      <c r="J23" s="31">
        <v>2</v>
      </c>
      <c r="K23" s="42">
        <f t="shared" si="0"/>
        <v>2</v>
      </c>
      <c r="L23" s="27" t="str">
        <f t="shared" si="1"/>
        <v>OK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66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ht="22.5" customHeight="1" x14ac:dyDescent="0.25">
      <c r="A24" s="93"/>
      <c r="B24" s="96"/>
      <c r="C24" s="70">
        <v>21</v>
      </c>
      <c r="D24" s="47" t="s">
        <v>34</v>
      </c>
      <c r="E24" s="45" t="s">
        <v>12</v>
      </c>
      <c r="F24" s="43" t="s">
        <v>7</v>
      </c>
      <c r="G24" s="43">
        <v>3</v>
      </c>
      <c r="H24" s="43">
        <v>30</v>
      </c>
      <c r="I24" s="46">
        <v>63.67</v>
      </c>
      <c r="J24" s="31">
        <v>8</v>
      </c>
      <c r="K24" s="42">
        <f t="shared" si="0"/>
        <v>8</v>
      </c>
      <c r="L24" s="27" t="str">
        <f t="shared" si="1"/>
        <v>OK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66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ht="21.75" customHeight="1" x14ac:dyDescent="0.25">
      <c r="A25" s="93"/>
      <c r="B25" s="96"/>
      <c r="C25" s="70">
        <v>22</v>
      </c>
      <c r="D25" s="47" t="s">
        <v>35</v>
      </c>
      <c r="E25" s="45" t="s">
        <v>12</v>
      </c>
      <c r="F25" s="43" t="s">
        <v>7</v>
      </c>
      <c r="G25" s="43">
        <v>3</v>
      </c>
      <c r="H25" s="43">
        <v>30</v>
      </c>
      <c r="I25" s="46">
        <v>70.33</v>
      </c>
      <c r="J25" s="31">
        <v>2</v>
      </c>
      <c r="K25" s="42">
        <f t="shared" si="0"/>
        <v>2</v>
      </c>
      <c r="L25" s="27" t="str">
        <f t="shared" si="1"/>
        <v>OK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66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ht="21.75" customHeight="1" x14ac:dyDescent="0.25">
      <c r="A26" s="93"/>
      <c r="B26" s="96"/>
      <c r="C26" s="70">
        <v>23</v>
      </c>
      <c r="D26" s="47" t="s">
        <v>36</v>
      </c>
      <c r="E26" s="45" t="s">
        <v>12</v>
      </c>
      <c r="F26" s="43" t="s">
        <v>7</v>
      </c>
      <c r="G26" s="43">
        <v>3</v>
      </c>
      <c r="H26" s="43">
        <v>30</v>
      </c>
      <c r="I26" s="46">
        <v>75</v>
      </c>
      <c r="J26" s="31">
        <v>2</v>
      </c>
      <c r="K26" s="42">
        <f t="shared" si="0"/>
        <v>2</v>
      </c>
      <c r="L26" s="27" t="str">
        <f t="shared" si="1"/>
        <v>OK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66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 ht="21.75" customHeight="1" x14ac:dyDescent="0.25">
      <c r="A27" s="93"/>
      <c r="B27" s="96"/>
      <c r="C27" s="70">
        <v>24</v>
      </c>
      <c r="D27" s="54" t="s">
        <v>37</v>
      </c>
      <c r="E27" s="45" t="s">
        <v>12</v>
      </c>
      <c r="F27" s="53" t="s">
        <v>7</v>
      </c>
      <c r="G27" s="43">
        <v>3</v>
      </c>
      <c r="H27" s="43">
        <v>30</v>
      </c>
      <c r="I27" s="55">
        <v>3.6</v>
      </c>
      <c r="J27" s="48">
        <v>40</v>
      </c>
      <c r="K27" s="42">
        <f t="shared" si="0"/>
        <v>40</v>
      </c>
      <c r="L27" s="49" t="str">
        <f t="shared" si="1"/>
        <v>OK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67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31.5" x14ac:dyDescent="0.25">
      <c r="A28" s="93"/>
      <c r="B28" s="96"/>
      <c r="C28" s="70">
        <v>25</v>
      </c>
      <c r="D28" s="58" t="s">
        <v>38</v>
      </c>
      <c r="E28" s="45" t="s">
        <v>12</v>
      </c>
      <c r="F28" s="57" t="s">
        <v>15</v>
      </c>
      <c r="G28" s="43">
        <v>3</v>
      </c>
      <c r="H28" s="43">
        <v>30</v>
      </c>
      <c r="I28" s="56">
        <v>10.5</v>
      </c>
      <c r="J28" s="48">
        <v>305</v>
      </c>
      <c r="K28" s="42">
        <f t="shared" si="0"/>
        <v>305</v>
      </c>
      <c r="L28" s="49" t="str">
        <f t="shared" si="1"/>
        <v>OK</v>
      </c>
      <c r="M28" s="50"/>
      <c r="N28" s="50"/>
      <c r="O28" s="50"/>
      <c r="P28" s="50"/>
      <c r="Q28" s="50"/>
      <c r="R28" s="51"/>
      <c r="S28" s="51"/>
      <c r="T28" s="50"/>
      <c r="U28" s="51"/>
      <c r="V28" s="52"/>
      <c r="W28" s="51"/>
      <c r="X28" s="51"/>
      <c r="Y28" s="51"/>
      <c r="Z28" s="51"/>
      <c r="AA28" s="68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1:38" ht="31.5" x14ac:dyDescent="0.25">
      <c r="A29" s="93"/>
      <c r="B29" s="96"/>
      <c r="C29" s="70">
        <v>26</v>
      </c>
      <c r="D29" s="58" t="s">
        <v>39</v>
      </c>
      <c r="E29" s="45" t="s">
        <v>12</v>
      </c>
      <c r="F29" s="57" t="s">
        <v>15</v>
      </c>
      <c r="G29" s="43">
        <v>3</v>
      </c>
      <c r="H29" s="43">
        <v>30</v>
      </c>
      <c r="I29" s="56">
        <v>10.83</v>
      </c>
      <c r="J29" s="48">
        <v>305</v>
      </c>
      <c r="K29" s="42">
        <f t="shared" si="0"/>
        <v>305</v>
      </c>
      <c r="L29" s="49" t="str">
        <f t="shared" si="1"/>
        <v>OK</v>
      </c>
      <c r="M29" s="50"/>
      <c r="N29" s="50"/>
      <c r="O29" s="50"/>
      <c r="P29" s="50"/>
      <c r="Q29" s="50"/>
      <c r="R29" s="51"/>
      <c r="S29" s="51"/>
      <c r="T29" s="50"/>
      <c r="U29" s="51"/>
      <c r="V29" s="52"/>
      <c r="W29" s="51"/>
      <c r="X29" s="51"/>
      <c r="Y29" s="51"/>
      <c r="Z29" s="51"/>
      <c r="AA29" s="68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1:38" ht="52.5" customHeight="1" x14ac:dyDescent="0.25">
      <c r="A30" s="93"/>
      <c r="B30" s="96"/>
      <c r="C30" s="70">
        <v>27</v>
      </c>
      <c r="D30" s="58" t="s">
        <v>40</v>
      </c>
      <c r="E30" s="45" t="s">
        <v>12</v>
      </c>
      <c r="F30" s="57" t="s">
        <v>15</v>
      </c>
      <c r="G30" s="43">
        <v>3</v>
      </c>
      <c r="H30" s="43">
        <v>30</v>
      </c>
      <c r="I30" s="56">
        <v>7</v>
      </c>
      <c r="J30" s="48">
        <v>100</v>
      </c>
      <c r="K30" s="42">
        <f t="shared" si="0"/>
        <v>100</v>
      </c>
      <c r="L30" s="49" t="str">
        <f t="shared" si="1"/>
        <v>OK</v>
      </c>
      <c r="M30" s="50"/>
      <c r="N30" s="50"/>
      <c r="O30" s="50"/>
      <c r="P30" s="50"/>
      <c r="Q30" s="50"/>
      <c r="R30" s="51"/>
      <c r="S30" s="51"/>
      <c r="T30" s="50"/>
      <c r="U30" s="51"/>
      <c r="V30" s="52"/>
      <c r="W30" s="51"/>
      <c r="X30" s="51"/>
      <c r="Y30" s="51"/>
      <c r="Z30" s="51"/>
      <c r="AA30" s="68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1:38" ht="45" customHeight="1" x14ac:dyDescent="0.25">
      <c r="A31" s="93"/>
      <c r="B31" s="96"/>
      <c r="C31" s="70">
        <v>28</v>
      </c>
      <c r="D31" s="58" t="s">
        <v>41</v>
      </c>
      <c r="E31" s="45" t="s">
        <v>12</v>
      </c>
      <c r="F31" s="57" t="s">
        <v>15</v>
      </c>
      <c r="G31" s="43">
        <v>3</v>
      </c>
      <c r="H31" s="43">
        <v>30</v>
      </c>
      <c r="I31" s="56">
        <v>5.9</v>
      </c>
      <c r="J31" s="48">
        <v>108</v>
      </c>
      <c r="K31" s="42">
        <f t="shared" si="0"/>
        <v>108</v>
      </c>
      <c r="L31" s="49" t="str">
        <f t="shared" si="1"/>
        <v>OK</v>
      </c>
      <c r="M31" s="50"/>
      <c r="N31" s="50"/>
      <c r="O31" s="50"/>
      <c r="P31" s="50"/>
      <c r="Q31" s="50"/>
      <c r="R31" s="51"/>
      <c r="S31" s="51"/>
      <c r="T31" s="50"/>
      <c r="U31" s="51"/>
      <c r="V31" s="52"/>
      <c r="W31" s="51"/>
      <c r="X31" s="51"/>
      <c r="Y31" s="51"/>
      <c r="Z31" s="51"/>
      <c r="AA31" s="68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1:38" ht="45" customHeight="1" x14ac:dyDescent="0.25">
      <c r="A32" s="93"/>
      <c r="B32" s="96"/>
      <c r="C32" s="70">
        <v>29</v>
      </c>
      <c r="D32" s="58" t="s">
        <v>42</v>
      </c>
      <c r="E32" s="45" t="s">
        <v>12</v>
      </c>
      <c r="F32" s="57" t="s">
        <v>15</v>
      </c>
      <c r="G32" s="43">
        <v>3</v>
      </c>
      <c r="H32" s="43">
        <v>30</v>
      </c>
      <c r="I32" s="56">
        <v>5.08</v>
      </c>
      <c r="J32" s="48">
        <v>30</v>
      </c>
      <c r="K32" s="42">
        <f t="shared" si="0"/>
        <v>30</v>
      </c>
      <c r="L32" s="49" t="str">
        <f t="shared" si="1"/>
        <v>OK</v>
      </c>
      <c r="M32" s="50"/>
      <c r="N32" s="50"/>
      <c r="O32" s="50"/>
      <c r="P32" s="50"/>
      <c r="Q32" s="50"/>
      <c r="R32" s="51"/>
      <c r="S32" s="51"/>
      <c r="T32" s="50"/>
      <c r="U32" s="51"/>
      <c r="V32" s="52"/>
      <c r="W32" s="51"/>
      <c r="X32" s="51"/>
      <c r="Y32" s="51"/>
      <c r="Z32" s="51"/>
      <c r="AA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1:38" ht="45" customHeight="1" x14ac:dyDescent="0.25">
      <c r="A33" s="93"/>
      <c r="B33" s="96"/>
      <c r="C33" s="70">
        <v>30</v>
      </c>
      <c r="D33" s="58" t="s">
        <v>43</v>
      </c>
      <c r="E33" s="45" t="s">
        <v>12</v>
      </c>
      <c r="F33" s="57" t="s">
        <v>15</v>
      </c>
      <c r="G33" s="43">
        <v>3</v>
      </c>
      <c r="H33" s="43">
        <v>30</v>
      </c>
      <c r="I33" s="56">
        <v>6.4</v>
      </c>
      <c r="J33" s="48">
        <v>38</v>
      </c>
      <c r="K33" s="42">
        <f t="shared" si="0"/>
        <v>38</v>
      </c>
      <c r="L33" s="49" t="str">
        <f t="shared" si="1"/>
        <v>OK</v>
      </c>
      <c r="M33" s="50"/>
      <c r="N33" s="50"/>
      <c r="O33" s="50"/>
      <c r="P33" s="50"/>
      <c r="Q33" s="50"/>
      <c r="R33" s="51"/>
      <c r="S33" s="51"/>
      <c r="T33" s="50"/>
      <c r="U33" s="51"/>
      <c r="V33" s="52"/>
      <c r="W33" s="51"/>
      <c r="X33" s="51"/>
      <c r="Y33" s="51"/>
      <c r="Z33" s="51"/>
      <c r="AA33" s="68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1:38" ht="45" customHeight="1" x14ac:dyDescent="0.25">
      <c r="A34" s="93"/>
      <c r="B34" s="96"/>
      <c r="C34" s="70">
        <v>31</v>
      </c>
      <c r="D34" s="58" t="s">
        <v>44</v>
      </c>
      <c r="E34" s="45" t="s">
        <v>12</v>
      </c>
      <c r="F34" s="57" t="s">
        <v>15</v>
      </c>
      <c r="G34" s="43">
        <v>3</v>
      </c>
      <c r="H34" s="43">
        <v>30</v>
      </c>
      <c r="I34" s="56">
        <v>2.83</v>
      </c>
      <c r="J34" s="48">
        <v>100</v>
      </c>
      <c r="K34" s="42">
        <f t="shared" si="0"/>
        <v>100</v>
      </c>
      <c r="L34" s="49" t="str">
        <f t="shared" si="1"/>
        <v>OK</v>
      </c>
      <c r="M34" s="50"/>
      <c r="N34" s="50"/>
      <c r="O34" s="50"/>
      <c r="P34" s="50"/>
      <c r="Q34" s="50"/>
      <c r="R34" s="51"/>
      <c r="S34" s="51"/>
      <c r="T34" s="50"/>
      <c r="U34" s="51"/>
      <c r="V34" s="52"/>
      <c r="W34" s="51"/>
      <c r="X34" s="51"/>
      <c r="Y34" s="51"/>
      <c r="Z34" s="51"/>
      <c r="AA34" s="68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1:38" ht="45" customHeight="1" x14ac:dyDescent="0.25">
      <c r="A35" s="93"/>
      <c r="B35" s="96"/>
      <c r="C35" s="70">
        <v>32</v>
      </c>
      <c r="D35" s="58" t="s">
        <v>45</v>
      </c>
      <c r="E35" s="45" t="s">
        <v>12</v>
      </c>
      <c r="F35" s="57" t="s">
        <v>15</v>
      </c>
      <c r="G35" s="43">
        <v>3</v>
      </c>
      <c r="H35" s="43">
        <v>30</v>
      </c>
      <c r="I35" s="56">
        <v>3.1</v>
      </c>
      <c r="J35" s="48">
        <v>153</v>
      </c>
      <c r="K35" s="42">
        <f t="shared" si="0"/>
        <v>153</v>
      </c>
      <c r="L35" s="49" t="str">
        <f t="shared" si="1"/>
        <v>OK</v>
      </c>
      <c r="M35" s="50"/>
      <c r="N35" s="50"/>
      <c r="O35" s="50"/>
      <c r="P35" s="50"/>
      <c r="Q35" s="50"/>
      <c r="R35" s="51"/>
      <c r="S35" s="51"/>
      <c r="T35" s="50"/>
      <c r="U35" s="51"/>
      <c r="V35" s="52"/>
      <c r="W35" s="51"/>
      <c r="X35" s="51"/>
      <c r="Y35" s="51"/>
      <c r="Z35" s="51"/>
      <c r="AA35" s="68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1:38" ht="45" customHeight="1" x14ac:dyDescent="0.25">
      <c r="A36" s="94"/>
      <c r="B36" s="97"/>
      <c r="C36" s="70">
        <v>33</v>
      </c>
      <c r="D36" s="58" t="s">
        <v>59</v>
      </c>
      <c r="E36" s="45" t="s">
        <v>12</v>
      </c>
      <c r="F36" s="57" t="s">
        <v>7</v>
      </c>
      <c r="G36" s="43">
        <v>3</v>
      </c>
      <c r="H36" s="43">
        <v>30</v>
      </c>
      <c r="I36" s="56">
        <v>168.32</v>
      </c>
      <c r="J36" s="48">
        <v>10</v>
      </c>
      <c r="K36" s="42">
        <f t="shared" si="0"/>
        <v>10</v>
      </c>
      <c r="L36" s="49" t="str">
        <f t="shared" si="1"/>
        <v>OK</v>
      </c>
      <c r="M36" s="50"/>
      <c r="N36" s="50"/>
      <c r="O36" s="50"/>
      <c r="P36" s="50"/>
      <c r="Q36" s="50"/>
      <c r="R36" s="51"/>
      <c r="S36" s="51"/>
      <c r="T36" s="50"/>
      <c r="U36" s="51"/>
      <c r="V36" s="52"/>
      <c r="W36" s="51"/>
      <c r="X36" s="51"/>
      <c r="Y36" s="51"/>
      <c r="Z36" s="51"/>
      <c r="AA36" s="68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38" ht="72.75" customHeight="1" x14ac:dyDescent="0.25">
      <c r="A37" s="81" t="s">
        <v>53</v>
      </c>
      <c r="B37" s="72">
        <v>5</v>
      </c>
      <c r="C37" s="73">
        <v>34</v>
      </c>
      <c r="D37" s="74" t="s">
        <v>46</v>
      </c>
      <c r="E37" s="75" t="s">
        <v>12</v>
      </c>
      <c r="F37" s="76" t="s">
        <v>14</v>
      </c>
      <c r="G37" s="25">
        <v>3</v>
      </c>
      <c r="H37" s="76">
        <v>30</v>
      </c>
      <c r="I37" s="77">
        <v>36.31</v>
      </c>
      <c r="J37" s="31">
        <v>185</v>
      </c>
      <c r="K37" s="42">
        <f t="shared" si="0"/>
        <v>185</v>
      </c>
      <c r="L37" s="27" t="str">
        <f t="shared" si="1"/>
        <v>OK</v>
      </c>
      <c r="M37" s="22"/>
      <c r="N37" s="22"/>
      <c r="O37" s="22"/>
      <c r="P37" s="22"/>
      <c r="Q37" s="22"/>
      <c r="R37" s="51"/>
      <c r="S37" s="51"/>
      <c r="T37" s="22"/>
      <c r="U37" s="51"/>
      <c r="V37" s="52"/>
      <c r="W37" s="51"/>
      <c r="X37" s="51"/>
      <c r="Y37" s="69"/>
      <c r="Z37" s="51"/>
      <c r="AA37" s="68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38" ht="15" customHeight="1" x14ac:dyDescent="0.25">
      <c r="G38" s="59"/>
      <c r="H38" s="59"/>
      <c r="I38" s="60"/>
      <c r="J38" s="61"/>
      <c r="K38" s="62"/>
      <c r="L38" s="63"/>
      <c r="M38" s="64"/>
      <c r="N38" s="64"/>
      <c r="O38" s="82">
        <f>O19*I19</f>
        <v>262.5</v>
      </c>
      <c r="P38" s="82">
        <f>P10*I10</f>
        <v>480</v>
      </c>
      <c r="S38" s="5"/>
      <c r="T38" s="5"/>
      <c r="U38" s="5"/>
      <c r="V38" s="65"/>
      <c r="W38" s="5"/>
      <c r="X38" s="5"/>
    </row>
    <row r="39" spans="1:38" ht="15" customHeight="1" x14ac:dyDescent="0.25">
      <c r="G39" s="59"/>
      <c r="H39" s="59"/>
      <c r="I39" s="60"/>
      <c r="J39" s="61"/>
      <c r="K39" s="62"/>
      <c r="L39" s="63"/>
      <c r="M39" s="64"/>
      <c r="N39" s="64"/>
      <c r="O39" s="64"/>
      <c r="P39" s="64"/>
      <c r="S39" s="5"/>
      <c r="T39" s="5"/>
      <c r="U39" s="5"/>
      <c r="V39" s="65"/>
      <c r="W39" s="5"/>
      <c r="X39" s="5"/>
    </row>
  </sheetData>
  <mergeCells count="38">
    <mergeCell ref="A11:A17"/>
    <mergeCell ref="B11:B17"/>
    <mergeCell ref="A18:A20"/>
    <mergeCell ref="B18:B20"/>
    <mergeCell ref="A21:A36"/>
    <mergeCell ref="B21:B36"/>
    <mergeCell ref="AE1:AE2"/>
    <mergeCell ref="AC1:AC2"/>
    <mergeCell ref="A1:C1"/>
    <mergeCell ref="O1:O2"/>
    <mergeCell ref="P1:P2"/>
    <mergeCell ref="Z1:Z2"/>
    <mergeCell ref="AD1:AD2"/>
    <mergeCell ref="X1:X2"/>
    <mergeCell ref="AB1:AB2"/>
    <mergeCell ref="D1:H1"/>
    <mergeCell ref="T1:T2"/>
    <mergeCell ref="N1:N2"/>
    <mergeCell ref="Q1:Q2"/>
    <mergeCell ref="M1:M2"/>
    <mergeCell ref="A2:L2"/>
    <mergeCell ref="S1:S2"/>
    <mergeCell ref="A4:A10"/>
    <mergeCell ref="AA1:AA2"/>
    <mergeCell ref="V1:V2"/>
    <mergeCell ref="B4:B10"/>
    <mergeCell ref="U1:U2"/>
    <mergeCell ref="R1:R2"/>
    <mergeCell ref="Y1:Y2"/>
    <mergeCell ref="W1:W2"/>
    <mergeCell ref="I1:L1"/>
    <mergeCell ref="AL1:AL2"/>
    <mergeCell ref="AF1:AF2"/>
    <mergeCell ref="AG1:AG2"/>
    <mergeCell ref="AH1:AH2"/>
    <mergeCell ref="AI1:AI2"/>
    <mergeCell ref="AJ1:AJ2"/>
    <mergeCell ref="AK1:AK2"/>
  </mergeCells>
  <conditionalFormatting sqref="M28:Q37 M4:AL8 M9:R9 T9:AL9 M10:AL27">
    <cfRule type="cellIs" dxfId="15" priority="83" stopIfTrue="1" operator="greaterThan">
      <formula>0</formula>
    </cfRule>
    <cfRule type="cellIs" dxfId="14" priority="84" stopIfTrue="1" operator="greaterThan">
      <formula>0</formula>
    </cfRule>
    <cfRule type="cellIs" dxfId="13" priority="85" stopIfTrue="1" operator="greaterThan">
      <formula>0</formula>
    </cfRule>
  </conditionalFormatting>
  <conditionalFormatting sqref="Y4">
    <cfRule type="cellIs" dxfId="12" priority="77" stopIfTrue="1" operator="greaterThan">
      <formula>0</formula>
    </cfRule>
    <cfRule type="cellIs" dxfId="11" priority="78" stopIfTrue="1" operator="greaterThan">
      <formula>0</formula>
    </cfRule>
    <cfRule type="cellIs" dxfId="10" priority="79" stopIfTrue="1" operator="greaterThan">
      <formula>0</formula>
    </cfRule>
  </conditionalFormatting>
  <conditionalFormatting sqref="Y5:Y9">
    <cfRule type="cellIs" dxfId="9" priority="74" stopIfTrue="1" operator="greaterThan">
      <formula>0</formula>
    </cfRule>
    <cfRule type="cellIs" dxfId="8" priority="75" stopIfTrue="1" operator="greaterThan">
      <formula>0</formula>
    </cfRule>
    <cfRule type="cellIs" dxfId="7" priority="76" stopIfTrue="1" operator="greaterThan">
      <formula>0</formula>
    </cfRule>
  </conditionalFormatting>
  <conditionalFormatting sqref="T28:T37">
    <cfRule type="cellIs" dxfId="6" priority="56" stopIfTrue="1" operator="greaterThan">
      <formula>0</formula>
    </cfRule>
    <cfRule type="cellIs" dxfId="5" priority="57" stopIfTrue="1" operator="greaterThan">
      <formula>0</formula>
    </cfRule>
    <cfRule type="cellIs" dxfId="4" priority="58" stopIfTrue="1" operator="greaterThan">
      <formula>0</formula>
    </cfRule>
  </conditionalFormatting>
  <conditionalFormatting sqref="AA4:AL37">
    <cfRule type="cellIs" dxfId="3" priority="55" stopIfTrue="1" operator="greaterThan">
      <formula>0</formula>
    </cfRule>
  </conditionalFormatting>
  <conditionalFormatting sqref="AE4:AL37">
    <cfRule type="cellIs" dxfId="2" priority="4" stopIfTrue="1" operator="greaterThan">
      <formula>0</formula>
    </cfRule>
  </conditionalFormatting>
  <conditionalFormatting sqref="S4:S11">
    <cfRule type="cellIs" dxfId="1" priority="2" operator="greaterThan">
      <formula>0</formula>
    </cfRule>
  </conditionalFormatting>
  <conditionalFormatting sqref="Y37:AL37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 604-2020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Tiago</cp:lastModifiedBy>
  <cp:lastPrinted>2019-08-28T20:28:00Z</cp:lastPrinted>
  <dcterms:created xsi:type="dcterms:W3CDTF">2010-06-19T20:43:11Z</dcterms:created>
  <dcterms:modified xsi:type="dcterms:W3CDTF">2021-06-16T20:59:01Z</dcterms:modified>
</cp:coreProperties>
</file>