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06 - Junho\"/>
    </mc:Choice>
  </mc:AlternateContent>
  <xr:revisionPtr revIDLastSave="0" documentId="13_ncr:1_{22A4403E-E248-49D0-BAB9-A6186FBE5AC5}" xr6:coauthVersionLast="47" xr6:coauthVersionMax="47" xr10:uidLastSave="{00000000-0000-0000-0000-000000000000}"/>
  <bookViews>
    <workbookView xWindow="-28920" yWindow="4950" windowWidth="29040" windowHeight="15840" tabRatio="857" activeTab="6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 UAB " sheetId="168" r:id="rId5"/>
    <sheet name="CEAD" sheetId="154" r:id="rId6"/>
    <sheet name="FAED" sheetId="153" r:id="rId7"/>
    <sheet name="CEFID" sheetId="152" r:id="rId8"/>
    <sheet name="CERES" sheetId="166" r:id="rId9"/>
    <sheet name="CESFI" sheetId="167" r:id="rId10"/>
    <sheet name="GESTOR" sheetId="162" r:id="rId11"/>
  </sheets>
  <definedNames>
    <definedName name="diasuteis" localSheetId="5">#REF!</definedName>
    <definedName name="diasuteis" localSheetId="4">#REF!</definedName>
    <definedName name="diasuteis" localSheetId="3">#REF!</definedName>
    <definedName name="diasuteis" localSheetId="7">#REF!</definedName>
    <definedName name="diasuteis" localSheetId="8">#REF!</definedName>
    <definedName name="diasuteis" localSheetId="9">#REF!</definedName>
    <definedName name="diasuteis" localSheetId="2">#REF!</definedName>
    <definedName name="diasuteis" localSheetId="6">#REF!</definedName>
    <definedName name="diasuteis" localSheetId="10">#REF!</definedName>
    <definedName name="diasuteis" localSheetId="1">#REF!</definedName>
    <definedName name="diasuteis">#REF!</definedName>
    <definedName name="Ferias" localSheetId="5">#REF!</definedName>
    <definedName name="Ferias" localSheetId="4">#REF!</definedName>
    <definedName name="Ferias" localSheetId="7">#REF!</definedName>
    <definedName name="Ferias" localSheetId="8">#REF!</definedName>
    <definedName name="Ferias" localSheetId="9">#REF!</definedName>
    <definedName name="Ferias" localSheetId="2">#REF!</definedName>
    <definedName name="Ferias" localSheetId="10">#REF!</definedName>
    <definedName name="Ferias" localSheetId="1">#REF!</definedName>
    <definedName name="Ferias">#REF!</definedName>
    <definedName name="RD" localSheetId="5">OFFSET(#REF!,(MATCH(SMALL(#REF!,ROW()-10),#REF!,0)-1),0)</definedName>
    <definedName name="RD" localSheetId="4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2">OFFSET(#REF!,(MATCH(SMALL(#REF!,ROW()-10),#REF!,0)-1),0)</definedName>
    <definedName name="RD" localSheetId="1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G11" i="162" l="1"/>
  <c r="J11" i="162" s="1"/>
  <c r="G12" i="162"/>
  <c r="J12" i="162" s="1"/>
  <c r="G4" i="162"/>
  <c r="G5" i="162"/>
  <c r="G6" i="162"/>
  <c r="G7" i="162"/>
  <c r="G8" i="162"/>
  <c r="G9" i="162"/>
  <c r="G10" i="162"/>
  <c r="G3" i="162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13" i="151"/>
  <c r="L13" i="151" s="1"/>
  <c r="K12" i="151"/>
  <c r="L12" i="151" s="1"/>
  <c r="K11" i="151"/>
  <c r="L11" i="151" s="1"/>
  <c r="K10" i="151"/>
  <c r="L10" i="151" s="1"/>
  <c r="K9" i="151"/>
  <c r="L9" i="151" s="1"/>
  <c r="K8" i="151"/>
  <c r="L8" i="151" s="1"/>
  <c r="K7" i="151"/>
  <c r="L7" i="151" s="1"/>
  <c r="K6" i="151"/>
  <c r="L6" i="151" s="1"/>
  <c r="K5" i="151"/>
  <c r="L5" i="151" s="1"/>
  <c r="K4" i="151"/>
  <c r="L4" i="151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13" i="165"/>
  <c r="L13" i="165" s="1"/>
  <c r="K12" i="165"/>
  <c r="L12" i="165" s="1"/>
  <c r="K11" i="165"/>
  <c r="L11" i="165" s="1"/>
  <c r="K10" i="165"/>
  <c r="L10" i="165" s="1"/>
  <c r="K9" i="165"/>
  <c r="L9" i="165" s="1"/>
  <c r="K8" i="165"/>
  <c r="L8" i="165" s="1"/>
  <c r="K7" i="165"/>
  <c r="L7" i="165" s="1"/>
  <c r="K6" i="165"/>
  <c r="L6" i="165" s="1"/>
  <c r="K5" i="165"/>
  <c r="L5" i="165" s="1"/>
  <c r="K4" i="165"/>
  <c r="L4" i="165" s="1"/>
  <c r="K12" i="163"/>
  <c r="L12" i="163"/>
  <c r="K13" i="163"/>
  <c r="L13" i="163"/>
  <c r="H11" i="162" l="1"/>
  <c r="I11" i="162" s="1"/>
  <c r="H12" i="162"/>
  <c r="K12" i="162" s="1"/>
  <c r="I12" i="162" l="1"/>
  <c r="K11" i="162"/>
  <c r="G17" i="162"/>
  <c r="G16" i="162"/>
  <c r="G15" i="162"/>
  <c r="K5" i="163" l="1"/>
  <c r="H4" i="162" s="1"/>
  <c r="I4" i="162" s="1"/>
  <c r="K6" i="163"/>
  <c r="H5" i="162" s="1"/>
  <c r="I5" i="162" s="1"/>
  <c r="K7" i="163"/>
  <c r="H6" i="162" s="1"/>
  <c r="I6" i="162" s="1"/>
  <c r="K8" i="163"/>
  <c r="H7" i="162" s="1"/>
  <c r="I7" i="162" s="1"/>
  <c r="K9" i="163"/>
  <c r="H8" i="162" s="1"/>
  <c r="I8" i="162" s="1"/>
  <c r="K10" i="163"/>
  <c r="H9" i="162" s="1"/>
  <c r="I9" i="162" s="1"/>
  <c r="K11" i="163"/>
  <c r="H10" i="162" s="1"/>
  <c r="I10" i="162" s="1"/>
  <c r="J7" i="162" l="1"/>
  <c r="J8" i="162"/>
  <c r="J3" i="162"/>
  <c r="J4" i="162"/>
  <c r="K4" i="163"/>
  <c r="H3" i="162" s="1"/>
  <c r="L5" i="163"/>
  <c r="L6" i="163"/>
  <c r="L7" i="163"/>
  <c r="L11" i="163"/>
  <c r="L10" i="163"/>
  <c r="K3" i="162" l="1"/>
  <c r="L4" i="163"/>
  <c r="J9" i="162"/>
  <c r="J10" i="162"/>
  <c r="K4" i="162" l="1"/>
  <c r="I3" i="162"/>
  <c r="L9" i="163"/>
  <c r="L8" i="163"/>
  <c r="J6" i="162"/>
  <c r="K7" i="162" l="1"/>
  <c r="K8" i="162"/>
  <c r="K10" i="162"/>
  <c r="K9" i="162"/>
  <c r="K5" i="162"/>
  <c r="J5" i="162"/>
  <c r="J13" i="162" s="1"/>
  <c r="K6" i="162" l="1"/>
  <c r="K13" i="162" s="1"/>
  <c r="K18" i="162"/>
  <c r="K19" i="162" l="1"/>
  <c r="K21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J4" authorId="0" shapeId="0" xr:uid="{00000000-0006-0000-0400-000001000000}">
      <text>
        <r>
          <rPr>
            <b/>
            <sz val="11"/>
            <color indexed="81"/>
            <rFont val="Segoe UI"/>
            <family val="2"/>
          </rPr>
          <t>MARCELO DARCI DE SOUZA:</t>
        </r>
        <r>
          <rPr>
            <sz val="11"/>
            <color indexed="81"/>
            <rFont val="Segoe UI"/>
            <family val="2"/>
          </rPr>
          <t xml:space="preserve">
750 cead / cesfi 
750 cead / ceres 
</t>
        </r>
      </text>
    </comment>
    <comment ref="J5" authorId="0" shapeId="0" xr:uid="{00000000-0006-0000-0400-000002000000}">
      <text>
        <r>
          <rPr>
            <b/>
            <sz val="11"/>
            <color indexed="81"/>
            <rFont val="Segoe UI"/>
            <family val="2"/>
          </rPr>
          <t>MARCELO DARCI DE SOUZA:</t>
        </r>
        <r>
          <rPr>
            <sz val="11"/>
            <color indexed="81"/>
            <rFont val="Segoe UI"/>
            <family val="2"/>
          </rPr>
          <t xml:space="preserve">
2 cead / cesfi 
2 cead / ceres</t>
        </r>
      </text>
    </comment>
    <comment ref="J12" authorId="0" shapeId="0" xr:uid="{00000000-0006-0000-0400-000003000000}">
      <text>
        <r>
          <rPr>
            <b/>
            <sz val="11"/>
            <color indexed="81"/>
            <rFont val="Segoe UI"/>
            <family val="2"/>
          </rPr>
          <t>MARCELO DARCI DE SOUZA:</t>
        </r>
        <r>
          <rPr>
            <sz val="11"/>
            <color indexed="81"/>
            <rFont val="Segoe UI"/>
            <family val="2"/>
          </rPr>
          <t xml:space="preserve">
2500 cead / cesfi 
2500 cead / ceres</t>
        </r>
      </text>
    </comment>
    <comment ref="J13" authorId="0" shapeId="0" xr:uid="{00000000-0006-0000-0400-000004000000}">
      <text>
        <r>
          <rPr>
            <b/>
            <sz val="11"/>
            <color indexed="81"/>
            <rFont val="Segoe UI"/>
            <family val="2"/>
          </rPr>
          <t>MARCELO DARCI DE SOUZA:</t>
        </r>
        <r>
          <rPr>
            <sz val="11"/>
            <color indexed="81"/>
            <rFont val="Segoe UI"/>
            <family val="2"/>
          </rPr>
          <t xml:space="preserve">
2 cead / cesfi 
2 cead / ceres</t>
        </r>
      </text>
    </comment>
  </commentList>
</comments>
</file>

<file path=xl/sharedStrings.xml><?xml version="1.0" encoding="utf-8"?>
<sst xmlns="http://schemas.openxmlformats.org/spreadsheetml/2006/main" count="1067" uniqueCount="45">
  <si>
    <t>Saldo / Automático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</si>
  <si>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</si>
  <si>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</si>
  <si>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</si>
  <si>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</si>
  <si>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</si>
  <si>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</si>
  <si>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</si>
  <si>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</si>
  <si>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</si>
  <si>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</si>
  <si>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</si>
  <si>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</si>
  <si>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</si>
  <si>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</si>
  <si>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</si>
  <si>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</si>
  <si>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 xml:space="preserve">OBJETO: CONTRATAÇÃO DE EMPRESA PARA LOCAÇÃO DE VEÍCULOS PARA TRANSPORTE DE PASSAGEIROS PARA A UDESC 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</si>
  <si>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</si>
  <si>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</si>
  <si>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</si>
  <si>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</si>
  <si>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</si>
  <si>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diária</t>
  </si>
  <si>
    <t>Valor</t>
  </si>
  <si>
    <t xml:space="preserve">Resumo Atualizado  </t>
  </si>
  <si>
    <t xml:space="preserve"> AF nº  xxxx/2020 Qtde. DT</t>
  </si>
  <si>
    <t>PROCESSO: 213/2020 /UDESC</t>
  </si>
  <si>
    <t>LOTES</t>
  </si>
  <si>
    <t>EMPRESAS</t>
  </si>
  <si>
    <t>ITEM</t>
  </si>
  <si>
    <t xml:space="preserve">ESPECIFICAÇÃO </t>
  </si>
  <si>
    <t>Grupo-Classe</t>
  </si>
  <si>
    <t>Código NUC</t>
  </si>
  <si>
    <t>Detalhamento da Despesa</t>
  </si>
  <si>
    <t>LUA TUR TURISMO EIRELI CNPJ 04.047.851/0001-40</t>
  </si>
  <si>
    <t>02-14</t>
  </si>
  <si>
    <t>05004-1-002</t>
  </si>
  <si>
    <t>05004-1-003</t>
  </si>
  <si>
    <t>ROTEIROS DO SUL AGENCIA DE VIAGENS LTDA - ME CNPJ 19.536.198/0001-50</t>
  </si>
  <si>
    <t>REUNIDAS TRANSPORTES S/A CNPJ 04.176.082/0001-80</t>
  </si>
  <si>
    <t>Carro de Passeio</t>
  </si>
  <si>
    <t>VIGÊNCIA DA ATA: 04/05/2020 até 03/05/2021</t>
  </si>
  <si>
    <t>VIGÊNCIA DA ATA: 04/05/20 até 03/05/2021.</t>
  </si>
  <si>
    <t>OS nº  91/2021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</si>
</sst>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1"/>
      <color indexed="81"/>
      <name val="Segoe UI"/>
      <family val="2"/>
    </font>
    <font>
      <b/>
      <sz val="11"/>
      <color indexed="81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9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 applyProtection="1">
      <alignment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13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3" fillId="14" borderId="0" xfId="1" applyFont="1" applyFill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41" fontId="8" fillId="13" borderId="1" xfId="0" applyNumberFormat="1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left" vertical="distributed"/>
    </xf>
    <xf numFmtId="0" fontId="7" fillId="1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13" borderId="1" xfId="0" applyNumberFormat="1" applyFont="1" applyFill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center" vertical="center"/>
    </xf>
    <xf numFmtId="44" fontId="3" fillId="0" borderId="1" xfId="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8" applyFont="1" applyBorder="1" applyAlignment="1">
      <alignment horizontal="center" vertical="center"/>
    </xf>
    <xf numFmtId="44" fontId="8" fillId="13" borderId="1" xfId="8" applyFont="1" applyFill="1" applyBorder="1" applyAlignment="1">
      <alignment horizontal="center" vertical="center"/>
    </xf>
    <xf numFmtId="44" fontId="8" fillId="12" borderId="1" xfId="8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left" vertical="distributed"/>
    </xf>
    <xf numFmtId="0" fontId="9" fillId="12" borderId="5" xfId="0" applyFont="1" applyFill="1" applyBorder="1" applyAlignment="1">
      <alignment horizontal="left" vertical="distributed"/>
    </xf>
    <xf numFmtId="0" fontId="9" fillId="12" borderId="6" xfId="0" applyFont="1" applyFill="1" applyBorder="1" applyAlignment="1">
      <alignment horizontal="left" vertical="distributed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11DE0-FC27-4412-A1A7-EC2023B562A3}"/>
            </a:ext>
          </a:extLst>
        </xdr:cNvPr>
        <xdr:cNvSpPr>
          <a:spLocks noChangeArrowheads="1"/>
        </xdr:cNvSpPr>
      </xdr:nvSpPr>
      <xdr:spPr bwMode="auto">
        <a:xfrm>
          <a:off x="14763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zoomScale="80" zoomScaleNormal="80" workbookViewId="0">
      <selection activeCell="M1" sqref="M1:M13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1" t="s">
        <v>44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107">
        <v>44251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30000</v>
      </c>
      <c r="K4" s="25">
        <f>J4-(SUM(M4:AD4))</f>
        <v>30000</v>
      </c>
      <c r="L4" s="26" t="str">
        <f t="shared" ref="L4:L7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30</v>
      </c>
      <c r="K5" s="25">
        <f t="shared" ref="K5:K11" si="1">J5-(SUM(M5:AD5))</f>
        <v>30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>
        <v>10000</v>
      </c>
      <c r="K6" s="25">
        <f t="shared" si="1"/>
        <v>10000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>
        <v>10</v>
      </c>
      <c r="K7" s="25">
        <f t="shared" si="1"/>
        <v>10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>
        <v>30000</v>
      </c>
      <c r="K8" s="25">
        <f t="shared" si="1"/>
        <v>27000</v>
      </c>
      <c r="L8" s="26" t="str">
        <f t="shared" ref="L8:L9" si="2">IF(K8&lt;0,"ATENÇÃO","OK")</f>
        <v>OK</v>
      </c>
      <c r="M8" s="108">
        <v>3000</v>
      </c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>
        <v>30</v>
      </c>
      <c r="K9" s="25">
        <f t="shared" si="1"/>
        <v>30</v>
      </c>
      <c r="L9" s="26" t="str">
        <f t="shared" si="2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>
        <v>20000</v>
      </c>
      <c r="K10" s="25">
        <f t="shared" si="1"/>
        <v>20000</v>
      </c>
      <c r="L10" s="26" t="str">
        <f t="shared" ref="L10:L11" si="3">IF(K10&lt;0,"ATENÇÃO","OK")</f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>
        <v>20</v>
      </c>
      <c r="K11" s="25">
        <f t="shared" si="1"/>
        <v>20</v>
      </c>
      <c r="L11" s="26" t="str">
        <f t="shared" si="3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/>
      <c r="K12" s="25">
        <f t="shared" ref="K12:K13" si="4">J12-(SUM(M12:AD12))</f>
        <v>0</v>
      </c>
      <c r="L12" s="26" t="str">
        <f t="shared" ref="L12:L13" si="5">IF(K12&lt;0,"ATENÇÃO","OK")</f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/>
      <c r="K13" s="25">
        <f t="shared" si="4"/>
        <v>0</v>
      </c>
      <c r="L13" s="26" t="str">
        <f t="shared" si="5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D10:D11"/>
    <mergeCell ref="AD1:AD2"/>
    <mergeCell ref="Z1:Z2"/>
    <mergeCell ref="AA1:AA2"/>
    <mergeCell ref="M1:M2"/>
    <mergeCell ref="T1:T2"/>
    <mergeCell ref="AC1:AC2"/>
    <mergeCell ref="X1:X2"/>
    <mergeCell ref="Y1:Y2"/>
    <mergeCell ref="U1:U2"/>
    <mergeCell ref="AB1:AB2"/>
    <mergeCell ref="V1:V2"/>
    <mergeCell ref="A2:L2"/>
    <mergeCell ref="N1:N2"/>
    <mergeCell ref="O1:O2"/>
    <mergeCell ref="P1:P2"/>
    <mergeCell ref="Q1:Q2"/>
    <mergeCell ref="R1:R2"/>
    <mergeCell ref="S1:S2"/>
    <mergeCell ref="A1:F1"/>
    <mergeCell ref="G1:I1"/>
    <mergeCell ref="J1:L1"/>
    <mergeCell ref="A10:A11"/>
    <mergeCell ref="B10:B11"/>
    <mergeCell ref="W1:W2"/>
    <mergeCell ref="B8:B9"/>
    <mergeCell ref="F17:S17"/>
    <mergeCell ref="A4:A5"/>
    <mergeCell ref="A6:A7"/>
    <mergeCell ref="D6:D7"/>
    <mergeCell ref="B4:B5"/>
    <mergeCell ref="B6:B7"/>
    <mergeCell ref="A12:A13"/>
    <mergeCell ref="B12:B13"/>
    <mergeCell ref="D12:D13"/>
    <mergeCell ref="A8:A9"/>
    <mergeCell ref="D8:D9"/>
    <mergeCell ref="D4:D5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17"/>
  <sheetViews>
    <sheetView zoomScale="80" zoomScaleNormal="80" workbookViewId="0">
      <selection activeCell="J1" sqref="J1:L1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1" t="s">
        <v>26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1000</v>
      </c>
      <c r="K4" s="25">
        <f>J4-(SUM(M4:AD4))</f>
        <v>1000</v>
      </c>
      <c r="L4" s="26" t="str">
        <f t="shared" ref="L4:L13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10</v>
      </c>
      <c r="K5" s="25">
        <f t="shared" ref="K5:K13" si="1">J5-(SUM(M5:AD5))</f>
        <v>10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>
        <v>1000</v>
      </c>
      <c r="K6" s="25">
        <f t="shared" si="1"/>
        <v>1000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>
        <v>10</v>
      </c>
      <c r="K7" s="25">
        <f t="shared" si="1"/>
        <v>10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>
        <v>10000</v>
      </c>
      <c r="K8" s="25">
        <f t="shared" si="1"/>
        <v>10000</v>
      </c>
      <c r="L8" s="26" t="str">
        <f t="shared" si="0"/>
        <v>OK</v>
      </c>
      <c r="M8" s="36"/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>
        <v>15</v>
      </c>
      <c r="K9" s="25">
        <f t="shared" si="1"/>
        <v>15</v>
      </c>
      <c r="L9" s="26" t="str">
        <f t="shared" si="0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>
        <v>8500</v>
      </c>
      <c r="K10" s="25">
        <f t="shared" si="1"/>
        <v>8500</v>
      </c>
      <c r="L10" s="26" t="str">
        <f t="shared" si="0"/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>
        <v>12</v>
      </c>
      <c r="K11" s="25">
        <f t="shared" si="1"/>
        <v>12</v>
      </c>
      <c r="L11" s="26" t="str">
        <f t="shared" si="0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/>
      <c r="K12" s="25">
        <f t="shared" si="1"/>
        <v>0</v>
      </c>
      <c r="L12" s="26" t="str">
        <f t="shared" si="0"/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/>
      <c r="K13" s="25">
        <f t="shared" si="1"/>
        <v>0</v>
      </c>
      <c r="L13" s="26" t="str">
        <f t="shared" si="0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AC1:AC2"/>
    <mergeCell ref="A8:A9"/>
    <mergeCell ref="B8:B9"/>
    <mergeCell ref="D10:D11"/>
    <mergeCell ref="A10:A11"/>
    <mergeCell ref="A6:A7"/>
    <mergeCell ref="B10:B11"/>
    <mergeCell ref="AB1:AB2"/>
    <mergeCell ref="D4:D5"/>
    <mergeCell ref="D6:D7"/>
    <mergeCell ref="D8:D9"/>
    <mergeCell ref="AA1:AA2"/>
    <mergeCell ref="A4:A5"/>
    <mergeCell ref="A12:A13"/>
    <mergeCell ref="B12:B13"/>
    <mergeCell ref="D12:D13"/>
    <mergeCell ref="F17:S17"/>
    <mergeCell ref="Z1:Z2"/>
    <mergeCell ref="AD1:AD2"/>
    <mergeCell ref="A2:L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M1:M2"/>
    <mergeCell ref="N1:N2"/>
    <mergeCell ref="A1:F1"/>
    <mergeCell ref="G1:I1"/>
    <mergeCell ref="J1:L1"/>
    <mergeCell ref="V1:V2"/>
    <mergeCell ref="W1:W2"/>
    <mergeCell ref="X1:X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01"/>
  <sheetViews>
    <sheetView zoomScale="86" zoomScaleNormal="86" workbookViewId="0">
      <selection activeCell="G1" sqref="G1:K1"/>
    </sheetView>
  </sheetViews>
  <sheetFormatPr defaultColWidth="9.73046875" defaultRowHeight="14.25" x14ac:dyDescent="0.45"/>
  <cols>
    <col min="1" max="1" width="10" style="1" customWidth="1"/>
    <col min="2" max="2" width="34" style="1" customWidth="1"/>
    <col min="3" max="3" width="10.86328125" style="28" customWidth="1"/>
    <col min="4" max="4" width="17.3984375" style="1" customWidth="1"/>
    <col min="5" max="5" width="17.59765625" style="1" customWidth="1"/>
    <col min="6" max="6" width="15.3984375" style="1" customWidth="1"/>
    <col min="7" max="7" width="12" style="6" customWidth="1"/>
    <col min="8" max="8" width="13.265625" style="27" customWidth="1"/>
    <col min="9" max="9" width="12.59765625" style="4" customWidth="1"/>
    <col min="10" max="10" width="16.59765625" style="2" bestFit="1" customWidth="1"/>
    <col min="11" max="11" width="20.1328125" style="2" bestFit="1" customWidth="1"/>
    <col min="12" max="16384" width="9.73046875" style="2"/>
  </cols>
  <sheetData>
    <row r="1" spans="1:11" ht="63.75" customHeight="1" x14ac:dyDescent="0.45">
      <c r="A1" s="79" t="s">
        <v>27</v>
      </c>
      <c r="B1" s="79"/>
      <c r="C1" s="79"/>
      <c r="D1" s="79" t="s">
        <v>17</v>
      </c>
      <c r="E1" s="79"/>
      <c r="F1" s="79"/>
      <c r="G1" s="103" t="s">
        <v>42</v>
      </c>
      <c r="H1" s="103"/>
      <c r="I1" s="103"/>
      <c r="J1" s="103"/>
      <c r="K1" s="103"/>
    </row>
    <row r="2" spans="1:11" s="3" customFormat="1" ht="28.5" x14ac:dyDescent="0.35">
      <c r="A2" s="57" t="s">
        <v>28</v>
      </c>
      <c r="B2" s="57" t="s">
        <v>29</v>
      </c>
      <c r="C2" s="57" t="s">
        <v>30</v>
      </c>
      <c r="D2" s="57" t="s">
        <v>31</v>
      </c>
      <c r="E2" s="57" t="s">
        <v>5</v>
      </c>
      <c r="F2" s="49" t="s">
        <v>24</v>
      </c>
      <c r="G2" s="29" t="s">
        <v>4</v>
      </c>
      <c r="H2" s="23" t="s">
        <v>6</v>
      </c>
      <c r="I2" s="20" t="s">
        <v>7</v>
      </c>
      <c r="J2" s="30" t="s">
        <v>8</v>
      </c>
      <c r="K2" s="30" t="s">
        <v>9</v>
      </c>
    </row>
    <row r="3" spans="1:11" ht="30" customHeight="1" x14ac:dyDescent="0.45">
      <c r="A3" s="80">
        <v>1</v>
      </c>
      <c r="B3" s="85" t="s">
        <v>35</v>
      </c>
      <c r="C3" s="54">
        <v>1</v>
      </c>
      <c r="D3" s="87" t="s">
        <v>19</v>
      </c>
      <c r="E3" s="41" t="s">
        <v>14</v>
      </c>
      <c r="F3" s="67">
        <v>3.58</v>
      </c>
      <c r="G3" s="31">
        <f>Reitoria!J4+PROEX!J4+ESAG!J4+'CEAD UAB '!J4+CEART!J4+FAED!J4+CEAD!J4+CEFID!J4+CERES!J4+CESFI!J4</f>
        <v>48712</v>
      </c>
      <c r="H3" s="64">
        <f>(Reitoria!J4-Reitoria!K4)+(ESAG!J4-ESAG!K4)+('CEAD UAB '!J4-'CEAD UAB '!K4)+(CEART!J4-CEART!K4)+(FAED!J4-FAED!K4)+(CEAD!J4-CEAD!K4)+(CEFID!J4-CEFID!K4)+(PROEX!J4-PROEX!K4)+(CERES!J4-CERES!K4)+(CESFI!J4-CESFI!K4)</f>
        <v>0</v>
      </c>
      <c r="I3" s="19">
        <f t="shared" ref="I3" si="0">G3-H3</f>
        <v>48712</v>
      </c>
      <c r="J3" s="32">
        <f t="shared" ref="J3:J10" si="1">F3*G3</f>
        <v>174388.96</v>
      </c>
      <c r="K3" s="32">
        <f t="shared" ref="K3:K10" si="2">H3*F3</f>
        <v>0</v>
      </c>
    </row>
    <row r="4" spans="1:11" ht="30" customHeight="1" x14ac:dyDescent="0.45">
      <c r="A4" s="80"/>
      <c r="B4" s="86"/>
      <c r="C4" s="54">
        <v>2</v>
      </c>
      <c r="D4" s="88"/>
      <c r="E4" s="42" t="s">
        <v>23</v>
      </c>
      <c r="F4" s="65">
        <v>658.38</v>
      </c>
      <c r="G4" s="31">
        <f>Reitoria!J5+PROEX!J5+ESAG!J5+'CEAD UAB '!J5+CEART!J5+FAED!J5+CEAD!J5+CEFID!J5+CERES!J5+CESFI!J5</f>
        <v>210</v>
      </c>
      <c r="H4" s="64">
        <f>(Reitoria!J5-Reitoria!K5)+(ESAG!J5-ESAG!K5)+('CEAD UAB '!J5-'CEAD UAB '!K5)+(CEART!J5-CEART!K5)+(FAED!J5-FAED!K5)+(CEAD!J5-CEAD!K5)+(CEFID!J5-CEFID!K5)+(PROEX!J5-PROEX!K5)+(CERES!J5-CERES!K5)+(CESFI!J5-CESFI!K5)</f>
        <v>0</v>
      </c>
      <c r="I4" s="19">
        <f t="shared" ref="I4:I10" si="3">G4-H4</f>
        <v>210</v>
      </c>
      <c r="J4" s="32">
        <f t="shared" si="1"/>
        <v>138259.79999999999</v>
      </c>
      <c r="K4" s="32">
        <f t="shared" si="2"/>
        <v>0</v>
      </c>
    </row>
    <row r="5" spans="1:11" ht="30" customHeight="1" x14ac:dyDescent="0.45">
      <c r="A5" s="81">
        <v>2</v>
      </c>
      <c r="B5" s="69" t="s">
        <v>39</v>
      </c>
      <c r="C5" s="55">
        <v>3</v>
      </c>
      <c r="D5" s="83" t="s">
        <v>20</v>
      </c>
      <c r="E5" s="43" t="s">
        <v>14</v>
      </c>
      <c r="F5" s="66">
        <v>5.01</v>
      </c>
      <c r="G5" s="31">
        <f>Reitoria!J6+PROEX!J6+ESAG!J6+'CEAD UAB '!J6+CEART!J6+FAED!J6+CEAD!J6+CEFID!J6+CERES!J6+CESFI!J6</f>
        <v>34090</v>
      </c>
      <c r="H5" s="64">
        <f>(Reitoria!J6-Reitoria!K6)+(ESAG!J6-ESAG!K6)+('CEAD UAB '!J6-'CEAD UAB '!K6)+(CEART!J6-CEART!K6)+(FAED!J6-FAED!K6)+(CEAD!J6-CEAD!K6)+(CEFID!J6-CEFID!K6)+(PROEX!J6-PROEX!K6)+(CERES!J6-CERES!K6)+(CESFI!J6-CESFI!K6)</f>
        <v>0</v>
      </c>
      <c r="I5" s="19">
        <f t="shared" si="3"/>
        <v>34090</v>
      </c>
      <c r="J5" s="32">
        <f t="shared" si="1"/>
        <v>170790.9</v>
      </c>
      <c r="K5" s="32">
        <f t="shared" si="2"/>
        <v>0</v>
      </c>
    </row>
    <row r="6" spans="1:11" ht="30" customHeight="1" x14ac:dyDescent="0.45">
      <c r="A6" s="82"/>
      <c r="B6" s="70"/>
      <c r="C6" s="56">
        <v>4</v>
      </c>
      <c r="D6" s="84"/>
      <c r="E6" s="44" t="s">
        <v>23</v>
      </c>
      <c r="F6" s="66">
        <v>432.42</v>
      </c>
      <c r="G6" s="31">
        <f>Reitoria!J7+PROEX!J7+ESAG!J7+'CEAD UAB '!J7+CEART!J7+FAED!J7+CEAD!J7+CEFID!J7+CERES!J7+CESFI!J7</f>
        <v>82</v>
      </c>
      <c r="H6" s="64">
        <f>(Reitoria!J7-Reitoria!K7)+(ESAG!J7-ESAG!K7)+('CEAD UAB '!J7-'CEAD UAB '!K7)+(CEART!J7-CEART!K7)+(FAED!J7-FAED!K7)+(CEAD!J7-CEAD!K7)+(CEFID!J7-CEFID!K7)+(PROEX!J7-PROEX!K7)+(CERES!J7-CERES!K7)+(CESFI!J7-CESFI!K7)</f>
        <v>0</v>
      </c>
      <c r="I6" s="19">
        <f t="shared" si="3"/>
        <v>82</v>
      </c>
      <c r="J6" s="32">
        <f t="shared" si="1"/>
        <v>35458.44</v>
      </c>
      <c r="K6" s="32">
        <f t="shared" si="2"/>
        <v>0</v>
      </c>
    </row>
    <row r="7" spans="1:11" ht="30" customHeight="1" x14ac:dyDescent="0.45">
      <c r="A7" s="89">
        <v>3</v>
      </c>
      <c r="B7" s="73" t="s">
        <v>40</v>
      </c>
      <c r="C7" s="53">
        <v>5</v>
      </c>
      <c r="D7" s="90" t="s">
        <v>21</v>
      </c>
      <c r="E7" s="45" t="s">
        <v>14</v>
      </c>
      <c r="F7" s="67">
        <v>4.7</v>
      </c>
      <c r="G7" s="31">
        <f>Reitoria!J8+PROEX!J8+ESAG!J8+'CEAD UAB '!J8+CEART!J8+FAED!J8+CEAD!J8+CEFID!J8+CERES!J8+CESFI!J8</f>
        <v>85000</v>
      </c>
      <c r="H7" s="64">
        <f>(Reitoria!J8-Reitoria!K8)+(ESAG!J8-ESAG!K8)+('CEAD UAB '!J8-'CEAD UAB '!K8)+(CEART!J8-CEART!K8)+(FAED!J8-FAED!K8)+(CEAD!J8-CEAD!K8)+(CEFID!J8-CEFID!K8)+(PROEX!J8-PROEX!K8)+(CERES!J8-CERES!K8)+(CESFI!J8-CESFI!K8)</f>
        <v>3000</v>
      </c>
      <c r="I7" s="19">
        <f t="shared" si="3"/>
        <v>82000</v>
      </c>
      <c r="J7" s="32">
        <f t="shared" si="1"/>
        <v>399500</v>
      </c>
      <c r="K7" s="32">
        <f t="shared" si="2"/>
        <v>14100</v>
      </c>
    </row>
    <row r="8" spans="1:11" ht="30" customHeight="1" x14ac:dyDescent="0.45">
      <c r="A8" s="89"/>
      <c r="B8" s="74"/>
      <c r="C8" s="53">
        <v>6</v>
      </c>
      <c r="D8" s="91"/>
      <c r="E8" s="46" t="s">
        <v>23</v>
      </c>
      <c r="F8" s="67">
        <v>500</v>
      </c>
      <c r="G8" s="31">
        <f>Reitoria!J9+PROEX!J9+ESAG!J9+'CEAD UAB '!J9+CEART!J9+FAED!J9+CEAD!J9+CEFID!J9+CERES!J9+CESFI!J9</f>
        <v>114</v>
      </c>
      <c r="H8" s="64">
        <f>(Reitoria!J9-Reitoria!K9)+(ESAG!J9-ESAG!K9)+('CEAD UAB '!J9-'CEAD UAB '!K9)+(CEART!J9-CEART!K9)+(FAED!J9-FAED!K9)+(CEAD!J9-CEAD!K9)+(CEFID!J9-CEFID!K9)+(PROEX!J9-PROEX!K9)+(CERES!J9-CERES!K9)+(CESFI!J9-CESFI!K9)</f>
        <v>0</v>
      </c>
      <c r="I8" s="19">
        <f t="shared" si="3"/>
        <v>114</v>
      </c>
      <c r="J8" s="32">
        <f t="shared" si="1"/>
        <v>57000</v>
      </c>
      <c r="K8" s="32">
        <f t="shared" si="2"/>
        <v>0</v>
      </c>
    </row>
    <row r="9" spans="1:11" ht="30" customHeight="1" x14ac:dyDescent="0.45">
      <c r="A9" s="68">
        <v>4</v>
      </c>
      <c r="B9" s="69" t="s">
        <v>39</v>
      </c>
      <c r="C9" s="56">
        <v>7</v>
      </c>
      <c r="D9" s="92" t="s">
        <v>15</v>
      </c>
      <c r="E9" s="43" t="s">
        <v>14</v>
      </c>
      <c r="F9" s="66">
        <v>3.99</v>
      </c>
      <c r="G9" s="31">
        <f>Reitoria!J10+PROEX!J10+ESAG!J10+'CEAD UAB '!J10+CEART!J10+FAED!J10+CEAD!J10+CEFID!J10+CERES!J10+CESFI!J10</f>
        <v>82580</v>
      </c>
      <c r="H9" s="64">
        <f>(Reitoria!J10-Reitoria!K10)+(ESAG!J10-ESAG!K10)+('CEAD UAB '!J10-'CEAD UAB '!K10)+(CEART!J10-CEART!K10)+(FAED!J10-FAED!K10)+(CEAD!J10-CEAD!K10)+(CEFID!J10-CEFID!K10)+(PROEX!J10-PROEX!K10)+(CERES!J10-CERES!K10)+(CESFI!J10-CESFI!K10)</f>
        <v>0</v>
      </c>
      <c r="I9" s="19">
        <f t="shared" si="3"/>
        <v>82580</v>
      </c>
      <c r="J9" s="32">
        <f t="shared" si="1"/>
        <v>329494.2</v>
      </c>
      <c r="K9" s="32">
        <f t="shared" si="2"/>
        <v>0</v>
      </c>
    </row>
    <row r="10" spans="1:11" ht="30" customHeight="1" x14ac:dyDescent="0.45">
      <c r="A10" s="68"/>
      <c r="B10" s="70"/>
      <c r="C10" s="56">
        <v>8</v>
      </c>
      <c r="D10" s="93"/>
      <c r="E10" s="44" t="s">
        <v>23</v>
      </c>
      <c r="F10" s="66">
        <v>477.87</v>
      </c>
      <c r="G10" s="31">
        <f>Reitoria!J11+PROEX!J11+ESAG!J11+'CEAD UAB '!J11+CEART!J11+FAED!J11+CEAD!J11+CEFID!J11+CERES!J11+CESFI!J11</f>
        <v>176</v>
      </c>
      <c r="H10" s="64">
        <f>(Reitoria!J11-Reitoria!K11)+(ESAG!J11-ESAG!K11)+('CEAD UAB '!J11-'CEAD UAB '!K11)+(CEART!J11-CEART!K11)+(FAED!J11-FAED!K11)+(CEAD!J11-CEAD!K11)+(CEFID!J11-CEFID!K11)+(PROEX!J11-PROEX!K11)+(CERES!J11-CERES!K11)+(CESFI!J11-CESFI!K11)</f>
        <v>0</v>
      </c>
      <c r="I10" s="19">
        <f t="shared" si="3"/>
        <v>176</v>
      </c>
      <c r="J10" s="32">
        <f t="shared" si="1"/>
        <v>84105.12</v>
      </c>
      <c r="K10" s="32">
        <f t="shared" si="2"/>
        <v>0</v>
      </c>
    </row>
    <row r="11" spans="1:11" ht="18.75" customHeight="1" x14ac:dyDescent="0.45">
      <c r="A11" s="80">
        <v>5</v>
      </c>
      <c r="B11" s="85" t="s">
        <v>39</v>
      </c>
      <c r="C11" s="54">
        <v>9</v>
      </c>
      <c r="D11" s="87" t="s">
        <v>41</v>
      </c>
      <c r="E11" s="45" t="s">
        <v>14</v>
      </c>
      <c r="F11" s="65">
        <v>2.98</v>
      </c>
      <c r="G11" s="31">
        <f>Reitoria!J12+PROEX!J12+ESAG!J12+'CEAD UAB '!J12+CEART!J12+FAED!J12+CEAD!J12+CEFID!J12+CERES!J12+CESFI!J12</f>
        <v>15000</v>
      </c>
      <c r="H11" s="64">
        <f>(Reitoria!J12-Reitoria!K12)+(ESAG!J12-ESAG!K12)+('CEAD UAB '!J12-'CEAD UAB '!K12)+(CEART!J12-CEART!K12)+(FAED!J12-FAED!K12)+(CEAD!J12-CEAD!K12)+(CEFID!J12-CEFID!K12)+(PROEX!J12-PROEX!K12)+(CERES!J12-CERES!K12)+(CESFI!J12-CESFI!K12)</f>
        <v>0</v>
      </c>
      <c r="I11" s="19">
        <f t="shared" ref="I11:I12" si="4">G11-H11</f>
        <v>15000</v>
      </c>
      <c r="J11" s="32">
        <f t="shared" ref="J11:J12" si="5">F11*G11</f>
        <v>44700</v>
      </c>
      <c r="K11" s="32">
        <f t="shared" ref="K11:K12" si="6">H11*F11</f>
        <v>0</v>
      </c>
    </row>
    <row r="12" spans="1:11" ht="18.75" customHeight="1" x14ac:dyDescent="0.45">
      <c r="A12" s="80"/>
      <c r="B12" s="86"/>
      <c r="C12" s="54">
        <v>10</v>
      </c>
      <c r="D12" s="88"/>
      <c r="E12" s="46" t="s">
        <v>23</v>
      </c>
      <c r="F12" s="65">
        <v>299.05</v>
      </c>
      <c r="G12" s="31">
        <f>Reitoria!J13+PROEX!J13+ESAG!J13+'CEAD UAB '!J13+CEART!J13+FAED!J13+CEAD!J13+CEFID!J13+CERES!J13+CESFI!J13</f>
        <v>8</v>
      </c>
      <c r="H12" s="64">
        <f>(Reitoria!J13-Reitoria!K13)+(ESAG!J13-ESAG!K13)+('CEAD UAB '!J13-'CEAD UAB '!K13)+(CEART!J13-CEART!K13)+(FAED!J13-FAED!K13)+(CEAD!J13-CEAD!K13)+(CEFID!J13-CEFID!K13)+(PROEX!J13-PROEX!K13)+(CERES!J13-CERES!K13)+(CESFI!J13-CESFI!K13)</f>
        <v>0</v>
      </c>
      <c r="I12" s="19">
        <f t="shared" si="4"/>
        <v>8</v>
      </c>
      <c r="J12" s="32">
        <f t="shared" si="5"/>
        <v>2392.4</v>
      </c>
      <c r="K12" s="32">
        <f t="shared" si="6"/>
        <v>0</v>
      </c>
    </row>
    <row r="13" spans="1:11" ht="34.5" customHeight="1" x14ac:dyDescent="0.45">
      <c r="J13" s="33">
        <f>SUM(J3:J12)</f>
        <v>1436089.8199999998</v>
      </c>
      <c r="K13" s="33">
        <f>SUM(K3:K12)</f>
        <v>14100</v>
      </c>
    </row>
    <row r="14" spans="1:11" s="7" customFormat="1" ht="50.25" customHeight="1" x14ac:dyDescent="0.45">
      <c r="A14" s="1"/>
      <c r="B14" s="1"/>
      <c r="C14" s="28"/>
      <c r="D14" s="1"/>
      <c r="E14" s="1"/>
      <c r="F14" s="1"/>
    </row>
    <row r="15" spans="1:11" s="7" customFormat="1" ht="15.75" x14ac:dyDescent="0.45">
      <c r="A15" s="1"/>
      <c r="B15" s="1"/>
      <c r="C15" s="28"/>
      <c r="D15" s="1"/>
      <c r="E15" s="1"/>
      <c r="F15" s="1"/>
      <c r="G15" s="97" t="str">
        <f>A1</f>
        <v>PROCESSO: 213/2020 /UDESC</v>
      </c>
      <c r="H15" s="98"/>
      <c r="I15" s="98"/>
      <c r="J15" s="98"/>
      <c r="K15" s="99"/>
    </row>
    <row r="16" spans="1:11" s="7" customFormat="1" ht="15.75" x14ac:dyDescent="0.45">
      <c r="A16" s="1"/>
      <c r="B16" s="1"/>
      <c r="C16" s="28"/>
      <c r="D16" s="1"/>
      <c r="E16" s="1"/>
      <c r="F16" s="1"/>
      <c r="G16" s="100" t="str">
        <f>D1</f>
        <v xml:space="preserve">OBJETO: CONTRATAÇÃO DE EMPRESA PARA LOCAÇÃO DE VEÍCULOS PARA TRANSPORTE DE PASSAGEIROS PARA A UDESC </v>
      </c>
      <c r="H16" s="101"/>
      <c r="I16" s="101"/>
      <c r="J16" s="101"/>
      <c r="K16" s="102"/>
    </row>
    <row r="17" spans="1:11" s="7" customFormat="1" ht="15.75" x14ac:dyDescent="0.45">
      <c r="A17" s="1"/>
      <c r="B17" s="1"/>
      <c r="C17" s="28"/>
      <c r="D17" s="1"/>
      <c r="E17" s="1"/>
      <c r="F17" s="1"/>
      <c r="G17" s="104" t="str">
        <f>G1</f>
        <v>VIGÊNCIA DA ATA: 04/05/2020 até 03/05/2021</v>
      </c>
      <c r="H17" s="105"/>
      <c r="I17" s="105"/>
      <c r="J17" s="105"/>
      <c r="K17" s="106"/>
    </row>
    <row r="18" spans="1:11" s="7" customFormat="1" ht="15.75" x14ac:dyDescent="0.5">
      <c r="A18" s="1"/>
      <c r="B18" s="1"/>
      <c r="C18" s="28"/>
      <c r="D18" s="1"/>
      <c r="E18" s="1"/>
      <c r="F18" s="1"/>
      <c r="G18" s="13" t="s">
        <v>10</v>
      </c>
      <c r="H18" s="14"/>
      <c r="I18" s="14"/>
      <c r="J18" s="14"/>
      <c r="K18" s="9">
        <f>J13</f>
        <v>1436089.8199999998</v>
      </c>
    </row>
    <row r="19" spans="1:11" s="7" customFormat="1" ht="15.75" x14ac:dyDescent="0.5">
      <c r="A19" s="1"/>
      <c r="B19" s="1"/>
      <c r="C19" s="28"/>
      <c r="D19" s="1"/>
      <c r="E19" s="1"/>
      <c r="F19" s="1"/>
      <c r="G19" s="15" t="s">
        <v>11</v>
      </c>
      <c r="H19" s="16"/>
      <c r="I19" s="16"/>
      <c r="J19" s="16"/>
      <c r="K19" s="10">
        <f>K13</f>
        <v>14100</v>
      </c>
    </row>
    <row r="20" spans="1:11" s="7" customFormat="1" ht="15.75" x14ac:dyDescent="0.5">
      <c r="A20" s="1"/>
      <c r="B20" s="1"/>
      <c r="C20" s="28"/>
      <c r="D20" s="1"/>
      <c r="E20" s="1"/>
      <c r="F20" s="1"/>
      <c r="G20" s="15" t="s">
        <v>12</v>
      </c>
      <c r="H20" s="16"/>
      <c r="I20" s="16"/>
      <c r="J20" s="16"/>
      <c r="K20" s="12"/>
    </row>
    <row r="21" spans="1:11" s="7" customFormat="1" ht="15.75" x14ac:dyDescent="0.5">
      <c r="A21" s="1"/>
      <c r="B21" s="1"/>
      <c r="C21" s="28"/>
      <c r="D21" s="1"/>
      <c r="E21" s="1"/>
      <c r="F21" s="1"/>
      <c r="G21" s="17" t="s">
        <v>13</v>
      </c>
      <c r="H21" s="18"/>
      <c r="I21" s="18"/>
      <c r="J21" s="18"/>
      <c r="K21" s="11">
        <f>K19/K18</f>
        <v>9.8183273801077438E-3</v>
      </c>
    </row>
    <row r="22" spans="1:11" s="7" customFormat="1" ht="15.75" x14ac:dyDescent="0.5">
      <c r="A22" s="1"/>
      <c r="B22" s="1"/>
      <c r="C22" s="28"/>
      <c r="D22" s="1"/>
      <c r="E22" s="1"/>
      <c r="F22" s="1"/>
      <c r="G22" s="94" t="s">
        <v>25</v>
      </c>
      <c r="H22" s="95"/>
      <c r="I22" s="95"/>
      <c r="J22" s="95"/>
      <c r="K22" s="96"/>
    </row>
    <row r="23" spans="1:11" s="7" customFormat="1" x14ac:dyDescent="0.45">
      <c r="A23" s="1"/>
      <c r="B23" s="1"/>
      <c r="C23" s="28"/>
      <c r="D23" s="1"/>
      <c r="E23" s="1"/>
      <c r="F23" s="1"/>
      <c r="G23" s="6"/>
      <c r="H23" s="27"/>
      <c r="I23" s="8"/>
    </row>
    <row r="24" spans="1:11" s="7" customFormat="1" x14ac:dyDescent="0.45">
      <c r="A24" s="1"/>
      <c r="B24" s="1"/>
      <c r="C24" s="28"/>
      <c r="D24" s="1"/>
      <c r="E24" s="1"/>
      <c r="F24" s="1"/>
      <c r="G24" s="6"/>
      <c r="H24" s="27"/>
      <c r="I24" s="8"/>
    </row>
    <row r="25" spans="1:11" s="7" customFormat="1" x14ac:dyDescent="0.45">
      <c r="A25" s="1"/>
      <c r="B25" s="1"/>
      <c r="C25" s="28"/>
      <c r="D25" s="1"/>
      <c r="E25" s="1"/>
      <c r="F25" s="1"/>
      <c r="G25" s="6"/>
      <c r="H25" s="27"/>
      <c r="I25" s="8"/>
    </row>
    <row r="26" spans="1:11" s="7" customFormat="1" x14ac:dyDescent="0.45">
      <c r="A26" s="1"/>
      <c r="B26" s="1"/>
      <c r="C26" s="28"/>
      <c r="D26" s="1"/>
      <c r="E26" s="1"/>
      <c r="F26" s="1"/>
    </row>
    <row r="27" spans="1:11" s="7" customFormat="1" x14ac:dyDescent="0.45">
      <c r="A27" s="1"/>
      <c r="B27" s="1"/>
      <c r="C27" s="28"/>
      <c r="D27" s="1"/>
      <c r="E27" s="1"/>
      <c r="F27" s="1"/>
    </row>
    <row r="28" spans="1:11" s="7" customFormat="1" x14ac:dyDescent="0.45">
      <c r="A28" s="1"/>
      <c r="B28" s="1"/>
      <c r="C28" s="28"/>
      <c r="D28" s="1"/>
      <c r="E28" s="1"/>
      <c r="F28" s="1"/>
    </row>
    <row r="29" spans="1:11" s="7" customFormat="1" x14ac:dyDescent="0.45">
      <c r="A29" s="1"/>
      <c r="B29" s="1"/>
      <c r="C29" s="28"/>
      <c r="D29" s="1"/>
      <c r="E29" s="1"/>
      <c r="F29" s="1"/>
    </row>
    <row r="30" spans="1:11" s="7" customFormat="1" x14ac:dyDescent="0.45">
      <c r="A30" s="1"/>
      <c r="B30" s="1"/>
      <c r="C30" s="28"/>
      <c r="D30" s="1"/>
      <c r="E30" s="1"/>
      <c r="F30" s="1"/>
    </row>
    <row r="31" spans="1:11" s="7" customFormat="1" x14ac:dyDescent="0.45">
      <c r="A31" s="1"/>
      <c r="B31" s="1"/>
      <c r="C31" s="28"/>
      <c r="D31" s="1"/>
      <c r="E31" s="1"/>
      <c r="F31" s="1"/>
    </row>
    <row r="32" spans="1:11" s="7" customFormat="1" x14ac:dyDescent="0.45">
      <c r="A32" s="1"/>
      <c r="B32" s="1"/>
      <c r="C32" s="28"/>
      <c r="D32" s="1"/>
      <c r="E32" s="1"/>
      <c r="F32" s="1"/>
    </row>
    <row r="33" spans="1:9" s="7" customFormat="1" x14ac:dyDescent="0.45">
      <c r="A33" s="1"/>
      <c r="B33" s="1"/>
      <c r="C33" s="28"/>
      <c r="D33" s="1"/>
      <c r="E33" s="1"/>
      <c r="F33" s="1"/>
    </row>
    <row r="34" spans="1:9" s="7" customFormat="1" x14ac:dyDescent="0.45">
      <c r="A34" s="1"/>
      <c r="B34" s="1"/>
      <c r="C34" s="28"/>
      <c r="D34" s="1"/>
      <c r="E34" s="1"/>
      <c r="F34" s="1"/>
      <c r="G34" s="6"/>
      <c r="H34" s="27"/>
      <c r="I34" s="8"/>
    </row>
    <row r="35" spans="1:9" s="7" customFormat="1" x14ac:dyDescent="0.45">
      <c r="A35" s="1"/>
      <c r="B35" s="1"/>
      <c r="C35" s="28"/>
      <c r="D35" s="1"/>
      <c r="E35" s="1"/>
      <c r="F35" s="1"/>
      <c r="G35" s="6"/>
      <c r="H35" s="27"/>
      <c r="I35" s="8"/>
    </row>
    <row r="36" spans="1:9" s="7" customFormat="1" x14ac:dyDescent="0.45">
      <c r="A36" s="1"/>
      <c r="B36" s="1"/>
      <c r="C36" s="28"/>
      <c r="D36" s="1"/>
      <c r="E36" s="1"/>
      <c r="F36" s="1"/>
      <c r="G36" s="6"/>
      <c r="H36" s="27"/>
      <c r="I36" s="8"/>
    </row>
    <row r="37" spans="1:9" s="7" customFormat="1" x14ac:dyDescent="0.45">
      <c r="A37" s="1"/>
      <c r="B37" s="1"/>
      <c r="C37" s="28"/>
      <c r="D37" s="1"/>
      <c r="E37" s="1"/>
      <c r="F37" s="1"/>
      <c r="G37" s="6"/>
      <c r="H37" s="27"/>
      <c r="I37" s="8"/>
    </row>
    <row r="38" spans="1:9" s="7" customFormat="1" x14ac:dyDescent="0.45">
      <c r="A38" s="1"/>
      <c r="B38" s="1"/>
      <c r="C38" s="28"/>
      <c r="D38" s="1"/>
      <c r="E38" s="1"/>
      <c r="F38" s="1"/>
      <c r="G38" s="6"/>
      <c r="H38" s="27"/>
      <c r="I38" s="8"/>
    </row>
    <row r="39" spans="1:9" s="7" customFormat="1" x14ac:dyDescent="0.45">
      <c r="A39" s="1"/>
      <c r="B39" s="1"/>
      <c r="C39" s="28"/>
      <c r="D39" s="1"/>
      <c r="E39" s="1"/>
      <c r="F39" s="1"/>
      <c r="G39" s="6"/>
      <c r="H39" s="27"/>
      <c r="I39" s="8"/>
    </row>
    <row r="40" spans="1:9" s="7" customFormat="1" x14ac:dyDescent="0.45">
      <c r="A40" s="1"/>
      <c r="B40" s="1"/>
      <c r="C40" s="28"/>
      <c r="D40" s="1"/>
      <c r="E40" s="1"/>
      <c r="F40" s="1"/>
      <c r="G40" s="6"/>
      <c r="H40" s="27"/>
      <c r="I40" s="8"/>
    </row>
    <row r="41" spans="1:9" s="7" customFormat="1" x14ac:dyDescent="0.45">
      <c r="A41" s="1"/>
      <c r="B41" s="1"/>
      <c r="C41" s="28"/>
      <c r="D41" s="1"/>
      <c r="E41" s="1"/>
      <c r="F41" s="1"/>
      <c r="G41" s="6"/>
      <c r="H41" s="27"/>
      <c r="I41" s="8"/>
    </row>
    <row r="42" spans="1:9" s="7" customFormat="1" x14ac:dyDescent="0.45">
      <c r="A42" s="1"/>
      <c r="B42" s="1"/>
      <c r="C42" s="28"/>
      <c r="D42" s="1"/>
      <c r="E42" s="1"/>
      <c r="F42" s="1"/>
      <c r="G42" s="6"/>
      <c r="H42" s="27"/>
      <c r="I42" s="8"/>
    </row>
    <row r="43" spans="1:9" s="7" customFormat="1" x14ac:dyDescent="0.45">
      <c r="A43" s="1"/>
      <c r="B43" s="1"/>
      <c r="C43" s="28"/>
      <c r="D43" s="1"/>
      <c r="E43" s="1"/>
      <c r="F43" s="1"/>
      <c r="G43" s="6"/>
      <c r="H43" s="27"/>
      <c r="I43" s="8"/>
    </row>
    <row r="44" spans="1:9" s="7" customFormat="1" x14ac:dyDescent="0.45">
      <c r="A44" s="1"/>
      <c r="B44" s="1"/>
      <c r="C44" s="28"/>
      <c r="D44" s="1"/>
      <c r="E44" s="1"/>
      <c r="F44" s="1"/>
      <c r="G44" s="6"/>
      <c r="H44" s="27"/>
      <c r="I44" s="8"/>
    </row>
    <row r="45" spans="1:9" s="7" customFormat="1" x14ac:dyDescent="0.45">
      <c r="A45" s="1"/>
      <c r="B45" s="1"/>
      <c r="C45" s="28"/>
      <c r="D45" s="1"/>
      <c r="E45" s="1"/>
      <c r="F45" s="1"/>
      <c r="G45" s="6"/>
      <c r="H45" s="27"/>
      <c r="I45" s="8"/>
    </row>
    <row r="46" spans="1:9" s="7" customFormat="1" x14ac:dyDescent="0.45">
      <c r="A46" s="1"/>
      <c r="B46" s="1"/>
      <c r="C46" s="28"/>
      <c r="D46" s="1"/>
      <c r="E46" s="1"/>
      <c r="F46" s="1"/>
      <c r="G46" s="6"/>
      <c r="H46" s="27"/>
      <c r="I46" s="8"/>
    </row>
    <row r="47" spans="1:9" s="7" customFormat="1" x14ac:dyDescent="0.45">
      <c r="A47" s="1"/>
      <c r="B47" s="1"/>
      <c r="C47" s="28"/>
      <c r="D47" s="1"/>
      <c r="E47" s="1"/>
      <c r="F47" s="1"/>
      <c r="G47" s="6"/>
      <c r="H47" s="27"/>
      <c r="I47" s="8"/>
    </row>
    <row r="48" spans="1:9" s="7" customFormat="1" x14ac:dyDescent="0.45">
      <c r="A48" s="1"/>
      <c r="B48" s="1"/>
      <c r="C48" s="28"/>
      <c r="D48" s="1"/>
      <c r="E48" s="1"/>
      <c r="F48" s="1"/>
      <c r="G48" s="6"/>
      <c r="H48" s="27"/>
      <c r="I48" s="8"/>
    </row>
    <row r="49" spans="1:9" s="7" customFormat="1" x14ac:dyDescent="0.45">
      <c r="A49" s="1"/>
      <c r="B49" s="1"/>
      <c r="C49" s="28"/>
      <c r="D49" s="1"/>
      <c r="E49" s="1"/>
      <c r="F49" s="1"/>
      <c r="G49" s="6"/>
      <c r="H49" s="27"/>
      <c r="I49" s="8"/>
    </row>
    <row r="50" spans="1:9" s="7" customFormat="1" x14ac:dyDescent="0.45">
      <c r="A50" s="1"/>
      <c r="B50" s="1"/>
      <c r="C50" s="28"/>
      <c r="D50" s="1"/>
      <c r="E50" s="1"/>
      <c r="F50" s="1"/>
      <c r="G50" s="6"/>
      <c r="H50" s="27"/>
      <c r="I50" s="8"/>
    </row>
    <row r="51" spans="1:9" s="7" customFormat="1" x14ac:dyDescent="0.45">
      <c r="A51" s="1"/>
      <c r="B51" s="1"/>
      <c r="C51" s="28"/>
      <c r="D51" s="1"/>
      <c r="E51" s="1"/>
      <c r="F51" s="1"/>
      <c r="G51" s="6"/>
      <c r="H51" s="27"/>
      <c r="I51" s="8"/>
    </row>
    <row r="52" spans="1:9" s="7" customFormat="1" x14ac:dyDescent="0.45">
      <c r="A52" s="1"/>
      <c r="B52" s="1"/>
      <c r="C52" s="28"/>
      <c r="D52" s="1"/>
      <c r="E52" s="1"/>
      <c r="F52" s="1"/>
      <c r="G52" s="6"/>
      <c r="H52" s="27"/>
      <c r="I52" s="8"/>
    </row>
    <row r="53" spans="1:9" s="7" customFormat="1" x14ac:dyDescent="0.45">
      <c r="A53" s="1"/>
      <c r="B53" s="1"/>
      <c r="C53" s="28"/>
      <c r="D53" s="1"/>
      <c r="E53" s="1"/>
      <c r="F53" s="1"/>
      <c r="G53" s="6"/>
      <c r="H53" s="27"/>
      <c r="I53" s="8"/>
    </row>
    <row r="54" spans="1:9" s="7" customFormat="1" x14ac:dyDescent="0.45">
      <c r="A54" s="1"/>
      <c r="B54" s="1"/>
      <c r="C54" s="28"/>
      <c r="D54" s="1"/>
      <c r="E54" s="1"/>
      <c r="F54" s="1"/>
      <c r="G54" s="6"/>
      <c r="H54" s="27"/>
      <c r="I54" s="8"/>
    </row>
    <row r="55" spans="1:9" s="7" customFormat="1" x14ac:dyDescent="0.45">
      <c r="A55" s="1"/>
      <c r="B55" s="1"/>
      <c r="C55" s="28"/>
      <c r="D55" s="1"/>
      <c r="E55" s="1"/>
      <c r="F55" s="1"/>
      <c r="G55" s="6"/>
      <c r="H55" s="27"/>
      <c r="I55" s="8"/>
    </row>
    <row r="56" spans="1:9" s="7" customFormat="1" x14ac:dyDescent="0.45">
      <c r="A56" s="1"/>
      <c r="B56" s="1"/>
      <c r="C56" s="28"/>
      <c r="D56" s="1"/>
      <c r="E56" s="1"/>
      <c r="F56" s="1"/>
      <c r="G56" s="6"/>
      <c r="H56" s="27"/>
      <c r="I56" s="8"/>
    </row>
    <row r="57" spans="1:9" s="7" customFormat="1" x14ac:dyDescent="0.45">
      <c r="A57" s="1"/>
      <c r="B57" s="1"/>
      <c r="C57" s="28"/>
      <c r="D57" s="1"/>
      <c r="E57" s="1"/>
      <c r="F57" s="1"/>
      <c r="G57" s="6"/>
      <c r="H57" s="27"/>
      <c r="I57" s="8"/>
    </row>
    <row r="58" spans="1:9" s="7" customFormat="1" x14ac:dyDescent="0.45">
      <c r="A58" s="1"/>
      <c r="B58" s="1"/>
      <c r="C58" s="28"/>
      <c r="D58" s="1"/>
      <c r="E58" s="1"/>
      <c r="F58" s="1"/>
      <c r="G58" s="6"/>
      <c r="H58" s="27"/>
      <c r="I58" s="8"/>
    </row>
    <row r="59" spans="1:9" s="7" customFormat="1" x14ac:dyDescent="0.45">
      <c r="A59" s="1"/>
      <c r="B59" s="1"/>
      <c r="C59" s="28"/>
      <c r="D59" s="1"/>
      <c r="E59" s="1"/>
      <c r="F59" s="1"/>
      <c r="G59" s="6"/>
      <c r="H59" s="27"/>
      <c r="I59" s="8"/>
    </row>
    <row r="60" spans="1:9" s="7" customFormat="1" x14ac:dyDescent="0.45">
      <c r="A60" s="1"/>
      <c r="B60" s="1"/>
      <c r="C60" s="28"/>
      <c r="D60" s="1"/>
      <c r="E60" s="1"/>
      <c r="F60" s="1"/>
      <c r="G60" s="6"/>
      <c r="H60" s="27"/>
      <c r="I60" s="8"/>
    </row>
    <row r="61" spans="1:9" s="7" customFormat="1" x14ac:dyDescent="0.45">
      <c r="A61" s="1"/>
      <c r="B61" s="1"/>
      <c r="C61" s="28"/>
      <c r="D61" s="1"/>
      <c r="E61" s="1"/>
      <c r="F61" s="1"/>
      <c r="G61" s="6"/>
      <c r="H61" s="27"/>
      <c r="I61" s="8"/>
    </row>
    <row r="62" spans="1:9" s="7" customFormat="1" x14ac:dyDescent="0.45">
      <c r="A62" s="1"/>
      <c r="B62" s="1"/>
      <c r="C62" s="28"/>
      <c r="D62" s="1"/>
      <c r="E62" s="1"/>
      <c r="F62" s="1"/>
      <c r="G62" s="6"/>
      <c r="H62" s="27"/>
      <c r="I62" s="8"/>
    </row>
    <row r="63" spans="1:9" s="7" customFormat="1" x14ac:dyDescent="0.45">
      <c r="A63" s="1"/>
      <c r="B63" s="1"/>
      <c r="C63" s="28"/>
      <c r="D63" s="1"/>
      <c r="E63" s="1"/>
      <c r="F63" s="1"/>
      <c r="G63" s="6"/>
      <c r="H63" s="27"/>
      <c r="I63" s="8"/>
    </row>
    <row r="64" spans="1:9" s="7" customFormat="1" x14ac:dyDescent="0.45">
      <c r="A64" s="1"/>
      <c r="B64" s="1"/>
      <c r="C64" s="28"/>
      <c r="D64" s="1"/>
      <c r="E64" s="1"/>
      <c r="F64" s="1"/>
      <c r="G64" s="6"/>
      <c r="H64" s="27"/>
      <c r="I64" s="8"/>
    </row>
    <row r="65" spans="1:9" s="7" customFormat="1" x14ac:dyDescent="0.45">
      <c r="A65" s="1"/>
      <c r="B65" s="1"/>
      <c r="C65" s="28"/>
      <c r="D65" s="1"/>
      <c r="E65" s="1"/>
      <c r="F65" s="1"/>
      <c r="G65" s="6"/>
      <c r="H65" s="27"/>
      <c r="I65" s="8"/>
    </row>
    <row r="66" spans="1:9" s="7" customFormat="1" x14ac:dyDescent="0.45">
      <c r="A66" s="1"/>
      <c r="B66" s="1"/>
      <c r="C66" s="28"/>
      <c r="D66" s="1"/>
      <c r="E66" s="1"/>
      <c r="F66" s="1"/>
      <c r="G66" s="6"/>
      <c r="H66" s="27"/>
      <c r="I66" s="8"/>
    </row>
    <row r="67" spans="1:9" s="7" customFormat="1" x14ac:dyDescent="0.45">
      <c r="A67" s="1"/>
      <c r="B67" s="1"/>
      <c r="C67" s="28"/>
      <c r="D67" s="1"/>
      <c r="E67" s="1"/>
      <c r="F67" s="1"/>
      <c r="G67" s="6"/>
      <c r="H67" s="27"/>
      <c r="I67" s="8"/>
    </row>
    <row r="68" spans="1:9" s="7" customFormat="1" x14ac:dyDescent="0.45">
      <c r="A68" s="1"/>
      <c r="B68" s="1"/>
      <c r="C68" s="28"/>
      <c r="D68" s="1"/>
      <c r="E68" s="1"/>
      <c r="F68" s="1"/>
      <c r="G68" s="6"/>
      <c r="H68" s="27"/>
      <c r="I68" s="8"/>
    </row>
    <row r="69" spans="1:9" s="7" customFormat="1" x14ac:dyDescent="0.45">
      <c r="A69" s="1"/>
      <c r="B69" s="1"/>
      <c r="C69" s="28"/>
      <c r="D69" s="1"/>
      <c r="E69" s="1"/>
      <c r="F69" s="1"/>
      <c r="G69" s="6"/>
      <c r="H69" s="27"/>
      <c r="I69" s="8"/>
    </row>
    <row r="70" spans="1:9" s="7" customFormat="1" x14ac:dyDescent="0.45">
      <c r="A70" s="1"/>
      <c r="B70" s="1"/>
      <c r="C70" s="28"/>
      <c r="D70" s="1"/>
      <c r="E70" s="1"/>
      <c r="F70" s="1"/>
      <c r="G70" s="6"/>
      <c r="H70" s="27"/>
      <c r="I70" s="8"/>
    </row>
    <row r="71" spans="1:9" s="7" customFormat="1" x14ac:dyDescent="0.45">
      <c r="A71" s="1"/>
      <c r="B71" s="1"/>
      <c r="C71" s="28"/>
      <c r="D71" s="1"/>
      <c r="E71" s="1"/>
      <c r="F71" s="1"/>
      <c r="G71" s="6"/>
      <c r="H71" s="27"/>
      <c r="I71" s="8"/>
    </row>
    <row r="72" spans="1:9" s="7" customFormat="1" x14ac:dyDescent="0.45">
      <c r="A72" s="1"/>
      <c r="B72" s="1"/>
      <c r="C72" s="28"/>
      <c r="D72" s="1"/>
      <c r="E72" s="1"/>
      <c r="F72" s="1"/>
      <c r="G72" s="6"/>
      <c r="H72" s="27"/>
      <c r="I72" s="8"/>
    </row>
    <row r="73" spans="1:9" s="7" customFormat="1" x14ac:dyDescent="0.45">
      <c r="A73" s="1"/>
      <c r="B73" s="1"/>
      <c r="C73" s="28"/>
      <c r="D73" s="1"/>
      <c r="E73" s="1"/>
      <c r="F73" s="1"/>
      <c r="G73" s="6"/>
      <c r="H73" s="27"/>
      <c r="I73" s="8"/>
    </row>
    <row r="74" spans="1:9" s="7" customFormat="1" x14ac:dyDescent="0.45">
      <c r="A74" s="1"/>
      <c r="B74" s="1"/>
      <c r="C74" s="28"/>
      <c r="D74" s="1"/>
      <c r="E74" s="1"/>
      <c r="F74" s="1"/>
      <c r="G74" s="6"/>
      <c r="H74" s="27"/>
      <c r="I74" s="8"/>
    </row>
    <row r="75" spans="1:9" s="7" customFormat="1" x14ac:dyDescent="0.45">
      <c r="A75" s="1"/>
      <c r="B75" s="1"/>
      <c r="C75" s="28"/>
      <c r="D75" s="1"/>
      <c r="E75" s="1"/>
      <c r="F75" s="1"/>
      <c r="G75" s="6"/>
      <c r="H75" s="27"/>
      <c r="I75" s="8"/>
    </row>
    <row r="76" spans="1:9" s="7" customFormat="1" x14ac:dyDescent="0.45">
      <c r="A76" s="1"/>
      <c r="B76" s="1"/>
      <c r="C76" s="28"/>
      <c r="D76" s="1"/>
      <c r="E76" s="1"/>
      <c r="F76" s="1"/>
      <c r="G76" s="6"/>
      <c r="H76" s="27"/>
      <c r="I76" s="8"/>
    </row>
    <row r="77" spans="1:9" s="7" customFormat="1" x14ac:dyDescent="0.45">
      <c r="A77" s="1"/>
      <c r="B77" s="1"/>
      <c r="C77" s="28"/>
      <c r="D77" s="1"/>
      <c r="E77" s="1"/>
      <c r="F77" s="1"/>
      <c r="G77" s="6"/>
      <c r="H77" s="27"/>
      <c r="I77" s="8"/>
    </row>
    <row r="78" spans="1:9" s="7" customFormat="1" x14ac:dyDescent="0.45">
      <c r="A78" s="1"/>
      <c r="B78" s="1"/>
      <c r="C78" s="28"/>
      <c r="D78" s="1"/>
      <c r="E78" s="1"/>
      <c r="F78" s="1"/>
      <c r="G78" s="6"/>
      <c r="H78" s="27"/>
      <c r="I78" s="8"/>
    </row>
    <row r="79" spans="1:9" s="7" customFormat="1" x14ac:dyDescent="0.45">
      <c r="A79" s="1"/>
      <c r="B79" s="1"/>
      <c r="C79" s="28"/>
      <c r="D79" s="1"/>
      <c r="E79" s="1"/>
      <c r="F79" s="1"/>
      <c r="G79" s="6"/>
      <c r="H79" s="27"/>
      <c r="I79" s="8"/>
    </row>
    <row r="80" spans="1:9" s="7" customFormat="1" x14ac:dyDescent="0.45">
      <c r="A80" s="1"/>
      <c r="B80" s="1"/>
      <c r="C80" s="28"/>
      <c r="D80" s="1"/>
      <c r="E80" s="1"/>
      <c r="F80" s="1"/>
      <c r="G80" s="6"/>
      <c r="H80" s="27"/>
      <c r="I80" s="8"/>
    </row>
    <row r="81" spans="1:9" s="7" customFormat="1" x14ac:dyDescent="0.45">
      <c r="A81" s="1"/>
      <c r="B81" s="1"/>
      <c r="C81" s="28"/>
      <c r="D81" s="1"/>
      <c r="E81" s="1"/>
      <c r="F81" s="1"/>
      <c r="G81" s="6"/>
      <c r="H81" s="27"/>
      <c r="I81" s="8"/>
    </row>
    <row r="82" spans="1:9" s="7" customFormat="1" x14ac:dyDescent="0.45">
      <c r="A82" s="1"/>
      <c r="B82" s="1"/>
      <c r="C82" s="28"/>
      <c r="D82" s="1"/>
      <c r="E82" s="1"/>
      <c r="F82" s="1"/>
      <c r="G82" s="6"/>
      <c r="H82" s="27"/>
      <c r="I82" s="8"/>
    </row>
    <row r="83" spans="1:9" s="7" customFormat="1" x14ac:dyDescent="0.45">
      <c r="A83" s="1"/>
      <c r="B83" s="1"/>
      <c r="C83" s="28"/>
      <c r="D83" s="1"/>
      <c r="E83" s="1"/>
      <c r="F83" s="1"/>
      <c r="G83" s="6"/>
      <c r="H83" s="27"/>
      <c r="I83" s="8"/>
    </row>
    <row r="84" spans="1:9" s="7" customFormat="1" x14ac:dyDescent="0.45">
      <c r="A84" s="1"/>
      <c r="B84" s="1"/>
      <c r="C84" s="28"/>
      <c r="D84" s="1"/>
      <c r="E84" s="1"/>
      <c r="F84" s="1"/>
      <c r="G84" s="6"/>
      <c r="H84" s="27"/>
      <c r="I84" s="8"/>
    </row>
    <row r="85" spans="1:9" s="7" customFormat="1" x14ac:dyDescent="0.45">
      <c r="A85" s="1"/>
      <c r="B85" s="1"/>
      <c r="C85" s="28"/>
      <c r="D85" s="1"/>
      <c r="E85" s="1"/>
      <c r="F85" s="1"/>
      <c r="G85" s="6"/>
      <c r="H85" s="27"/>
      <c r="I85" s="8"/>
    </row>
    <row r="86" spans="1:9" s="7" customFormat="1" x14ac:dyDescent="0.45">
      <c r="A86" s="1"/>
      <c r="B86" s="1"/>
      <c r="C86" s="28"/>
      <c r="D86" s="1"/>
      <c r="E86" s="1"/>
      <c r="F86" s="1"/>
      <c r="G86" s="6"/>
      <c r="H86" s="27"/>
      <c r="I86" s="8"/>
    </row>
    <row r="87" spans="1:9" s="7" customFormat="1" x14ac:dyDescent="0.45">
      <c r="A87" s="1"/>
      <c r="B87" s="1"/>
      <c r="C87" s="28"/>
      <c r="D87" s="1"/>
      <c r="E87" s="1"/>
      <c r="F87" s="1"/>
      <c r="G87" s="6"/>
      <c r="H87" s="27"/>
      <c r="I87" s="8"/>
    </row>
    <row r="88" spans="1:9" s="7" customFormat="1" x14ac:dyDescent="0.45">
      <c r="A88" s="1"/>
      <c r="B88" s="1"/>
      <c r="C88" s="28"/>
      <c r="D88" s="1"/>
      <c r="E88" s="1"/>
      <c r="F88" s="1"/>
      <c r="G88" s="6"/>
      <c r="H88" s="27"/>
      <c r="I88" s="8"/>
    </row>
    <row r="89" spans="1:9" s="7" customFormat="1" x14ac:dyDescent="0.45">
      <c r="A89" s="1"/>
      <c r="B89" s="1"/>
      <c r="C89" s="28"/>
      <c r="D89" s="1"/>
      <c r="E89" s="1"/>
      <c r="F89" s="1"/>
      <c r="G89" s="6"/>
      <c r="H89" s="27"/>
      <c r="I89" s="8"/>
    </row>
    <row r="90" spans="1:9" s="7" customFormat="1" x14ac:dyDescent="0.45">
      <c r="A90" s="1"/>
      <c r="B90" s="1"/>
      <c r="C90" s="28"/>
      <c r="D90" s="1"/>
      <c r="E90" s="1"/>
      <c r="F90" s="1"/>
      <c r="G90" s="6"/>
      <c r="H90" s="27"/>
      <c r="I90" s="8"/>
    </row>
    <row r="91" spans="1:9" s="7" customFormat="1" x14ac:dyDescent="0.45">
      <c r="A91" s="1"/>
      <c r="B91" s="1"/>
      <c r="C91" s="28"/>
      <c r="D91" s="1"/>
      <c r="E91" s="1"/>
      <c r="F91" s="1"/>
      <c r="G91" s="6"/>
      <c r="H91" s="27"/>
      <c r="I91" s="8"/>
    </row>
    <row r="92" spans="1:9" s="7" customFormat="1" x14ac:dyDescent="0.45">
      <c r="A92" s="1"/>
      <c r="B92" s="1"/>
      <c r="C92" s="28"/>
      <c r="D92" s="1"/>
      <c r="E92" s="1"/>
      <c r="F92" s="1"/>
      <c r="G92" s="6"/>
      <c r="H92" s="27"/>
      <c r="I92" s="8"/>
    </row>
    <row r="93" spans="1:9" s="7" customFormat="1" x14ac:dyDescent="0.45">
      <c r="A93" s="1"/>
      <c r="B93" s="1"/>
      <c r="C93" s="28"/>
      <c r="D93" s="1"/>
      <c r="E93" s="1"/>
      <c r="F93" s="1"/>
      <c r="G93" s="6"/>
      <c r="H93" s="27"/>
      <c r="I93" s="8"/>
    </row>
    <row r="94" spans="1:9" s="7" customFormat="1" x14ac:dyDescent="0.45">
      <c r="A94" s="1"/>
      <c r="B94" s="1"/>
      <c r="C94" s="28"/>
      <c r="D94" s="1"/>
      <c r="E94" s="1"/>
      <c r="F94" s="1"/>
      <c r="G94" s="6"/>
      <c r="H94" s="27"/>
      <c r="I94" s="8"/>
    </row>
    <row r="95" spans="1:9" s="7" customFormat="1" x14ac:dyDescent="0.45">
      <c r="A95" s="1"/>
      <c r="B95" s="1"/>
      <c r="C95" s="28"/>
      <c r="D95" s="1"/>
      <c r="E95" s="1"/>
      <c r="F95" s="1"/>
      <c r="G95" s="6"/>
      <c r="H95" s="27"/>
      <c r="I95" s="8"/>
    </row>
    <row r="96" spans="1:9" s="7" customFormat="1" x14ac:dyDescent="0.45">
      <c r="A96" s="1"/>
      <c r="B96" s="1"/>
      <c r="C96" s="28"/>
      <c r="D96" s="1"/>
      <c r="E96" s="1"/>
      <c r="F96" s="1"/>
      <c r="G96" s="6"/>
      <c r="H96" s="27"/>
      <c r="I96" s="8"/>
    </row>
    <row r="97" spans="1:9" s="7" customFormat="1" x14ac:dyDescent="0.45">
      <c r="A97" s="1"/>
      <c r="B97" s="1"/>
      <c r="C97" s="28"/>
      <c r="D97" s="1"/>
      <c r="E97" s="1"/>
      <c r="F97" s="1"/>
      <c r="G97" s="6"/>
      <c r="H97" s="27"/>
      <c r="I97" s="8"/>
    </row>
    <row r="98" spans="1:9" s="7" customFormat="1" x14ac:dyDescent="0.45">
      <c r="A98" s="1"/>
      <c r="B98" s="1"/>
      <c r="C98" s="28"/>
      <c r="D98" s="1"/>
      <c r="E98" s="1"/>
      <c r="F98" s="1"/>
      <c r="G98" s="6"/>
      <c r="H98" s="27"/>
      <c r="I98" s="8"/>
    </row>
    <row r="99" spans="1:9" s="7" customFormat="1" x14ac:dyDescent="0.45">
      <c r="A99" s="1"/>
      <c r="B99" s="1"/>
      <c r="C99" s="28"/>
      <c r="D99" s="1"/>
      <c r="E99" s="1"/>
      <c r="F99" s="1"/>
      <c r="G99" s="6"/>
      <c r="H99" s="27"/>
      <c r="I99" s="8"/>
    </row>
    <row r="100" spans="1:9" s="7" customFormat="1" x14ac:dyDescent="0.45">
      <c r="A100" s="1"/>
      <c r="B100" s="1"/>
      <c r="C100" s="28"/>
      <c r="D100" s="1"/>
      <c r="E100" s="1"/>
      <c r="F100" s="1"/>
      <c r="G100" s="6"/>
      <c r="H100" s="27"/>
      <c r="I100" s="8"/>
    </row>
    <row r="101" spans="1:9" s="7" customFormat="1" x14ac:dyDescent="0.45">
      <c r="A101" s="1"/>
      <c r="B101" s="1"/>
      <c r="C101" s="28"/>
      <c r="D101" s="1"/>
      <c r="E101" s="1"/>
      <c r="F101" s="1"/>
      <c r="G101" s="6"/>
      <c r="H101" s="27"/>
      <c r="I101" s="8"/>
    </row>
    <row r="102" spans="1:9" s="7" customFormat="1" x14ac:dyDescent="0.45">
      <c r="A102" s="1"/>
      <c r="B102" s="1"/>
      <c r="C102" s="28"/>
      <c r="D102" s="1"/>
      <c r="E102" s="1"/>
      <c r="F102" s="1"/>
      <c r="G102" s="6"/>
      <c r="H102" s="27"/>
      <c r="I102" s="8"/>
    </row>
    <row r="103" spans="1:9" s="7" customFormat="1" x14ac:dyDescent="0.45">
      <c r="A103" s="1"/>
      <c r="B103" s="1"/>
      <c r="C103" s="28"/>
      <c r="D103" s="1"/>
      <c r="E103" s="1"/>
      <c r="F103" s="1"/>
      <c r="G103" s="6"/>
      <c r="H103" s="27"/>
      <c r="I103" s="8"/>
    </row>
    <row r="104" spans="1:9" s="7" customFormat="1" x14ac:dyDescent="0.45">
      <c r="A104" s="1"/>
      <c r="B104" s="1"/>
      <c r="C104" s="28"/>
      <c r="D104" s="1"/>
      <c r="E104" s="1"/>
      <c r="F104" s="1"/>
      <c r="G104" s="6"/>
      <c r="H104" s="27"/>
      <c r="I104" s="8"/>
    </row>
    <row r="105" spans="1:9" s="7" customFormat="1" x14ac:dyDescent="0.45">
      <c r="A105" s="1"/>
      <c r="B105" s="1"/>
      <c r="C105" s="28"/>
      <c r="D105" s="1"/>
      <c r="E105" s="1"/>
      <c r="F105" s="1"/>
      <c r="G105" s="6"/>
      <c r="H105" s="27"/>
      <c r="I105" s="8"/>
    </row>
    <row r="106" spans="1:9" s="7" customFormat="1" x14ac:dyDescent="0.45">
      <c r="A106" s="1"/>
      <c r="B106" s="1"/>
      <c r="C106" s="28"/>
      <c r="D106" s="1"/>
      <c r="E106" s="1"/>
      <c r="F106" s="1"/>
      <c r="G106" s="6"/>
      <c r="H106" s="27"/>
      <c r="I106" s="8"/>
    </row>
    <row r="107" spans="1:9" s="7" customFormat="1" x14ac:dyDescent="0.45">
      <c r="A107" s="1"/>
      <c r="B107" s="1"/>
      <c r="C107" s="28"/>
      <c r="D107" s="1"/>
      <c r="E107" s="1"/>
      <c r="F107" s="1"/>
      <c r="G107" s="6"/>
      <c r="H107" s="27"/>
      <c r="I107" s="8"/>
    </row>
    <row r="108" spans="1:9" s="7" customFormat="1" x14ac:dyDescent="0.45">
      <c r="A108" s="1"/>
      <c r="B108" s="1"/>
      <c r="C108" s="28"/>
      <c r="D108" s="1"/>
      <c r="E108" s="1"/>
      <c r="F108" s="1"/>
      <c r="G108" s="6"/>
      <c r="H108" s="27"/>
      <c r="I108" s="8"/>
    </row>
    <row r="109" spans="1:9" s="7" customFormat="1" x14ac:dyDescent="0.45">
      <c r="A109" s="1"/>
      <c r="B109" s="1"/>
      <c r="C109" s="28"/>
      <c r="D109" s="1"/>
      <c r="E109" s="1"/>
      <c r="F109" s="1"/>
      <c r="G109" s="6"/>
      <c r="H109" s="27"/>
      <c r="I109" s="8"/>
    </row>
    <row r="110" spans="1:9" s="7" customFormat="1" x14ac:dyDescent="0.45">
      <c r="A110" s="1"/>
      <c r="B110" s="1"/>
      <c r="C110" s="28"/>
      <c r="D110" s="1"/>
      <c r="E110" s="1"/>
      <c r="F110" s="1"/>
      <c r="G110" s="6"/>
      <c r="H110" s="27"/>
      <c r="I110" s="8"/>
    </row>
    <row r="111" spans="1:9" s="7" customFormat="1" x14ac:dyDescent="0.45">
      <c r="A111" s="1"/>
      <c r="B111" s="1"/>
      <c r="C111" s="28"/>
      <c r="D111" s="1"/>
      <c r="E111" s="1"/>
      <c r="F111" s="1"/>
      <c r="G111" s="6"/>
      <c r="H111" s="27"/>
      <c r="I111" s="8"/>
    </row>
    <row r="112" spans="1:9" s="7" customFormat="1" x14ac:dyDescent="0.45">
      <c r="A112" s="1"/>
      <c r="B112" s="1"/>
      <c r="C112" s="28"/>
      <c r="D112" s="1"/>
      <c r="E112" s="1"/>
      <c r="F112" s="1"/>
      <c r="G112" s="6"/>
      <c r="H112" s="27"/>
      <c r="I112" s="8"/>
    </row>
    <row r="113" spans="1:9" s="7" customFormat="1" x14ac:dyDescent="0.45">
      <c r="A113" s="1"/>
      <c r="B113" s="1"/>
      <c r="C113" s="28"/>
      <c r="D113" s="1"/>
      <c r="E113" s="1"/>
      <c r="F113" s="1"/>
      <c r="G113" s="6"/>
      <c r="H113" s="27"/>
      <c r="I113" s="8"/>
    </row>
    <row r="114" spans="1:9" s="7" customFormat="1" x14ac:dyDescent="0.45">
      <c r="A114" s="1"/>
      <c r="B114" s="1"/>
      <c r="C114" s="28"/>
      <c r="D114" s="1"/>
      <c r="E114" s="1"/>
      <c r="F114" s="1"/>
      <c r="G114" s="6"/>
      <c r="H114" s="27"/>
      <c r="I114" s="8"/>
    </row>
    <row r="115" spans="1:9" s="7" customFormat="1" x14ac:dyDescent="0.45">
      <c r="A115" s="1"/>
      <c r="B115" s="1"/>
      <c r="C115" s="28"/>
      <c r="D115" s="1"/>
      <c r="E115" s="1"/>
      <c r="F115" s="1"/>
      <c r="G115" s="6"/>
      <c r="H115" s="27"/>
      <c r="I115" s="8"/>
    </row>
    <row r="116" spans="1:9" s="7" customFormat="1" x14ac:dyDescent="0.45">
      <c r="A116" s="1"/>
      <c r="B116" s="1"/>
      <c r="C116" s="28"/>
      <c r="D116" s="1"/>
      <c r="E116" s="1"/>
      <c r="F116" s="1"/>
      <c r="G116" s="6"/>
      <c r="H116" s="27"/>
      <c r="I116" s="8"/>
    </row>
    <row r="117" spans="1:9" s="7" customFormat="1" x14ac:dyDescent="0.45">
      <c r="A117" s="1"/>
      <c r="B117" s="1"/>
      <c r="C117" s="28"/>
      <c r="D117" s="1"/>
      <c r="E117" s="1"/>
      <c r="F117" s="1"/>
      <c r="G117" s="6"/>
      <c r="H117" s="27"/>
      <c r="I117" s="8"/>
    </row>
    <row r="118" spans="1:9" s="7" customFormat="1" x14ac:dyDescent="0.45">
      <c r="A118" s="1"/>
      <c r="B118" s="1"/>
      <c r="C118" s="28"/>
      <c r="D118" s="1"/>
      <c r="E118" s="1"/>
      <c r="F118" s="1"/>
      <c r="G118" s="6"/>
      <c r="H118" s="27"/>
      <c r="I118" s="8"/>
    </row>
    <row r="119" spans="1:9" s="7" customFormat="1" x14ac:dyDescent="0.45">
      <c r="A119" s="1"/>
      <c r="B119" s="1"/>
      <c r="C119" s="28"/>
      <c r="D119" s="1"/>
      <c r="E119" s="1"/>
      <c r="F119" s="1"/>
      <c r="G119" s="6"/>
      <c r="H119" s="27"/>
      <c r="I119" s="8"/>
    </row>
    <row r="120" spans="1:9" s="7" customFormat="1" x14ac:dyDescent="0.45">
      <c r="A120" s="1"/>
      <c r="B120" s="1"/>
      <c r="C120" s="28"/>
      <c r="D120" s="1"/>
      <c r="E120" s="1"/>
      <c r="F120" s="1"/>
      <c r="G120" s="6"/>
      <c r="H120" s="27"/>
      <c r="I120" s="8"/>
    </row>
    <row r="121" spans="1:9" s="7" customFormat="1" x14ac:dyDescent="0.45">
      <c r="A121" s="1"/>
      <c r="B121" s="1"/>
      <c r="C121" s="28"/>
      <c r="D121" s="1"/>
      <c r="E121" s="1"/>
      <c r="F121" s="1"/>
      <c r="G121" s="6"/>
      <c r="H121" s="27"/>
      <c r="I121" s="8"/>
    </row>
    <row r="122" spans="1:9" s="7" customFormat="1" x14ac:dyDescent="0.45">
      <c r="A122" s="1"/>
      <c r="B122" s="1"/>
      <c r="C122" s="28"/>
      <c r="D122" s="1"/>
      <c r="E122" s="1"/>
      <c r="F122" s="1"/>
      <c r="G122" s="6"/>
      <c r="H122" s="27"/>
      <c r="I122" s="8"/>
    </row>
    <row r="123" spans="1:9" s="7" customFormat="1" x14ac:dyDescent="0.45">
      <c r="A123" s="1"/>
      <c r="B123" s="1"/>
      <c r="C123" s="28"/>
      <c r="D123" s="1"/>
      <c r="E123" s="1"/>
      <c r="F123" s="1"/>
      <c r="G123" s="6"/>
      <c r="H123" s="27"/>
      <c r="I123" s="8"/>
    </row>
    <row r="124" spans="1:9" s="7" customFormat="1" x14ac:dyDescent="0.45">
      <c r="A124" s="1"/>
      <c r="B124" s="1"/>
      <c r="C124" s="28"/>
      <c r="D124" s="1"/>
      <c r="E124" s="1"/>
      <c r="F124" s="1"/>
      <c r="G124" s="6"/>
      <c r="H124" s="27"/>
      <c r="I124" s="8"/>
    </row>
    <row r="125" spans="1:9" s="7" customFormat="1" x14ac:dyDescent="0.45">
      <c r="A125" s="1"/>
      <c r="B125" s="1"/>
      <c r="C125" s="28"/>
      <c r="D125" s="1"/>
      <c r="E125" s="1"/>
      <c r="F125" s="1"/>
      <c r="G125" s="6"/>
      <c r="H125" s="27"/>
      <c r="I125" s="8"/>
    </row>
    <row r="126" spans="1:9" s="7" customFormat="1" x14ac:dyDescent="0.45">
      <c r="A126" s="1"/>
      <c r="B126" s="1"/>
      <c r="C126" s="28"/>
      <c r="D126" s="1"/>
      <c r="E126" s="1"/>
      <c r="F126" s="1"/>
      <c r="G126" s="6"/>
      <c r="H126" s="27"/>
      <c r="I126" s="8"/>
    </row>
    <row r="127" spans="1:9" s="7" customFormat="1" x14ac:dyDescent="0.45">
      <c r="A127" s="1"/>
      <c r="B127" s="1"/>
      <c r="C127" s="28"/>
      <c r="D127" s="1"/>
      <c r="E127" s="1"/>
      <c r="F127" s="1"/>
      <c r="G127" s="6"/>
      <c r="H127" s="27"/>
      <c r="I127" s="8"/>
    </row>
    <row r="128" spans="1:9" s="7" customFormat="1" x14ac:dyDescent="0.45">
      <c r="A128" s="1"/>
      <c r="B128" s="1"/>
      <c r="C128" s="28"/>
      <c r="D128" s="1"/>
      <c r="E128" s="1"/>
      <c r="F128" s="1"/>
      <c r="G128" s="6"/>
      <c r="H128" s="27"/>
      <c r="I128" s="8"/>
    </row>
    <row r="129" spans="1:9" s="7" customFormat="1" x14ac:dyDescent="0.45">
      <c r="A129" s="1"/>
      <c r="B129" s="1"/>
      <c r="C129" s="28"/>
      <c r="D129" s="1"/>
      <c r="E129" s="1"/>
      <c r="F129" s="1"/>
      <c r="G129" s="6"/>
      <c r="H129" s="27"/>
      <c r="I129" s="8"/>
    </row>
    <row r="130" spans="1:9" s="7" customFormat="1" x14ac:dyDescent="0.45">
      <c r="A130" s="1"/>
      <c r="B130" s="1"/>
      <c r="C130" s="28"/>
      <c r="D130" s="1"/>
      <c r="E130" s="1"/>
      <c r="F130" s="1"/>
      <c r="G130" s="6"/>
      <c r="H130" s="27"/>
      <c r="I130" s="8"/>
    </row>
    <row r="131" spans="1:9" s="7" customFormat="1" x14ac:dyDescent="0.45">
      <c r="A131" s="1"/>
      <c r="B131" s="1"/>
      <c r="C131" s="28"/>
      <c r="D131" s="1"/>
      <c r="E131" s="1"/>
      <c r="F131" s="1"/>
      <c r="G131" s="6"/>
      <c r="H131" s="27"/>
      <c r="I131" s="8"/>
    </row>
    <row r="132" spans="1:9" s="7" customFormat="1" x14ac:dyDescent="0.45">
      <c r="A132" s="1"/>
      <c r="B132" s="1"/>
      <c r="C132" s="28"/>
      <c r="D132" s="1"/>
      <c r="E132" s="1"/>
      <c r="F132" s="1"/>
      <c r="G132" s="6"/>
      <c r="H132" s="27"/>
      <c r="I132" s="8"/>
    </row>
    <row r="133" spans="1:9" s="7" customFormat="1" x14ac:dyDescent="0.45">
      <c r="A133" s="1"/>
      <c r="B133" s="1"/>
      <c r="C133" s="28"/>
      <c r="D133" s="1"/>
      <c r="E133" s="1"/>
      <c r="F133" s="1"/>
      <c r="G133" s="6"/>
      <c r="H133" s="27"/>
      <c r="I133" s="8"/>
    </row>
    <row r="134" spans="1:9" s="7" customFormat="1" x14ac:dyDescent="0.45">
      <c r="A134" s="1"/>
      <c r="B134" s="1"/>
      <c r="C134" s="28"/>
      <c r="D134" s="1"/>
      <c r="E134" s="1"/>
      <c r="F134" s="1"/>
      <c r="G134" s="6"/>
      <c r="H134" s="27"/>
      <c r="I134" s="8"/>
    </row>
    <row r="135" spans="1:9" s="7" customFormat="1" x14ac:dyDescent="0.45">
      <c r="A135" s="1"/>
      <c r="B135" s="1"/>
      <c r="C135" s="28"/>
      <c r="D135" s="1"/>
      <c r="E135" s="1"/>
      <c r="F135" s="1"/>
      <c r="G135" s="6"/>
      <c r="H135" s="27"/>
      <c r="I135" s="8"/>
    </row>
    <row r="136" spans="1:9" s="7" customFormat="1" x14ac:dyDescent="0.45">
      <c r="A136" s="1"/>
      <c r="B136" s="1"/>
      <c r="C136" s="28"/>
      <c r="D136" s="1"/>
      <c r="E136" s="1"/>
      <c r="F136" s="1"/>
      <c r="G136" s="6"/>
      <c r="H136" s="27"/>
      <c r="I136" s="8"/>
    </row>
    <row r="137" spans="1:9" s="7" customFormat="1" x14ac:dyDescent="0.45">
      <c r="A137" s="1"/>
      <c r="B137" s="1"/>
      <c r="C137" s="28"/>
      <c r="D137" s="1"/>
      <c r="E137" s="1"/>
      <c r="F137" s="1"/>
      <c r="G137" s="6"/>
      <c r="H137" s="27"/>
      <c r="I137" s="8"/>
    </row>
    <row r="138" spans="1:9" s="7" customFormat="1" x14ac:dyDescent="0.45">
      <c r="A138" s="1"/>
      <c r="B138" s="1"/>
      <c r="C138" s="28"/>
      <c r="D138" s="1"/>
      <c r="E138" s="1"/>
      <c r="F138" s="1"/>
      <c r="G138" s="6"/>
      <c r="H138" s="27"/>
      <c r="I138" s="8"/>
    </row>
    <row r="139" spans="1:9" s="7" customFormat="1" x14ac:dyDescent="0.45">
      <c r="A139" s="1"/>
      <c r="B139" s="1"/>
      <c r="C139" s="28"/>
      <c r="D139" s="1"/>
      <c r="E139" s="1"/>
      <c r="F139" s="1"/>
      <c r="G139" s="6"/>
      <c r="H139" s="27"/>
      <c r="I139" s="8"/>
    </row>
    <row r="140" spans="1:9" s="7" customFormat="1" x14ac:dyDescent="0.45">
      <c r="A140" s="1"/>
      <c r="B140" s="1"/>
      <c r="C140" s="28"/>
      <c r="D140" s="1"/>
      <c r="E140" s="1"/>
      <c r="F140" s="1"/>
      <c r="G140" s="6"/>
      <c r="H140" s="27"/>
      <c r="I140" s="8"/>
    </row>
    <row r="141" spans="1:9" s="7" customFormat="1" x14ac:dyDescent="0.45">
      <c r="A141" s="1"/>
      <c r="B141" s="1"/>
      <c r="C141" s="28"/>
      <c r="D141" s="1"/>
      <c r="E141" s="1"/>
      <c r="F141" s="1"/>
      <c r="G141" s="6"/>
      <c r="H141" s="27"/>
      <c r="I141" s="8"/>
    </row>
    <row r="142" spans="1:9" s="7" customFormat="1" x14ac:dyDescent="0.45">
      <c r="A142" s="1"/>
      <c r="B142" s="1"/>
      <c r="C142" s="28"/>
      <c r="D142" s="1"/>
      <c r="E142" s="1"/>
      <c r="F142" s="1"/>
      <c r="G142" s="6"/>
      <c r="H142" s="27"/>
      <c r="I142" s="8"/>
    </row>
    <row r="143" spans="1:9" s="7" customFormat="1" x14ac:dyDescent="0.45">
      <c r="A143" s="1"/>
      <c r="B143" s="1"/>
      <c r="C143" s="28"/>
      <c r="D143" s="1"/>
      <c r="E143" s="1"/>
      <c r="F143" s="1"/>
      <c r="G143" s="6"/>
      <c r="H143" s="27"/>
      <c r="I143" s="8"/>
    </row>
    <row r="144" spans="1:9" s="7" customFormat="1" x14ac:dyDescent="0.45">
      <c r="A144" s="1"/>
      <c r="B144" s="1"/>
      <c r="C144" s="28"/>
      <c r="D144" s="1"/>
      <c r="E144" s="1"/>
      <c r="F144" s="1"/>
      <c r="G144" s="6"/>
      <c r="H144" s="27"/>
      <c r="I144" s="8"/>
    </row>
    <row r="145" spans="1:9" s="7" customFormat="1" x14ac:dyDescent="0.45">
      <c r="A145" s="1"/>
      <c r="B145" s="1"/>
      <c r="C145" s="28"/>
      <c r="D145" s="1"/>
      <c r="E145" s="1"/>
      <c r="F145" s="1"/>
      <c r="G145" s="6"/>
      <c r="H145" s="27"/>
      <c r="I145" s="8"/>
    </row>
    <row r="146" spans="1:9" s="7" customFormat="1" x14ac:dyDescent="0.45">
      <c r="A146" s="1"/>
      <c r="B146" s="1"/>
      <c r="C146" s="28"/>
      <c r="D146" s="1"/>
      <c r="E146" s="1"/>
      <c r="F146" s="1"/>
      <c r="G146" s="6"/>
      <c r="H146" s="27"/>
      <c r="I146" s="8"/>
    </row>
    <row r="147" spans="1:9" s="7" customFormat="1" x14ac:dyDescent="0.45">
      <c r="A147" s="1"/>
      <c r="B147" s="1"/>
      <c r="C147" s="28"/>
      <c r="D147" s="1"/>
      <c r="E147" s="1"/>
      <c r="F147" s="1"/>
      <c r="G147" s="6"/>
      <c r="H147" s="27"/>
      <c r="I147" s="8"/>
    </row>
    <row r="148" spans="1:9" s="7" customFormat="1" x14ac:dyDescent="0.45">
      <c r="A148" s="1"/>
      <c r="B148" s="1"/>
      <c r="C148" s="28"/>
      <c r="D148" s="1"/>
      <c r="E148" s="1"/>
      <c r="F148" s="1"/>
      <c r="G148" s="6"/>
      <c r="H148" s="27"/>
      <c r="I148" s="8"/>
    </row>
    <row r="149" spans="1:9" s="7" customFormat="1" x14ac:dyDescent="0.45">
      <c r="A149" s="1"/>
      <c r="B149" s="1"/>
      <c r="C149" s="28"/>
      <c r="D149" s="1"/>
      <c r="E149" s="1"/>
      <c r="F149" s="1"/>
      <c r="G149" s="6"/>
      <c r="H149" s="27"/>
      <c r="I149" s="8"/>
    </row>
    <row r="150" spans="1:9" s="7" customFormat="1" x14ac:dyDescent="0.45">
      <c r="A150" s="1"/>
      <c r="B150" s="1"/>
      <c r="C150" s="28"/>
      <c r="D150" s="1"/>
      <c r="E150" s="1"/>
      <c r="F150" s="1"/>
      <c r="G150" s="6"/>
      <c r="H150" s="27"/>
      <c r="I150" s="8"/>
    </row>
    <row r="151" spans="1:9" s="7" customFormat="1" x14ac:dyDescent="0.45">
      <c r="A151" s="1"/>
      <c r="B151" s="1"/>
      <c r="C151" s="28"/>
      <c r="D151" s="1"/>
      <c r="E151" s="1"/>
      <c r="F151" s="1"/>
      <c r="G151" s="6"/>
      <c r="H151" s="27"/>
      <c r="I151" s="8"/>
    </row>
    <row r="152" spans="1:9" s="7" customFormat="1" x14ac:dyDescent="0.45">
      <c r="A152" s="1"/>
      <c r="B152" s="1"/>
      <c r="C152" s="28"/>
      <c r="D152" s="1"/>
      <c r="E152" s="1"/>
      <c r="F152" s="1"/>
      <c r="G152" s="6"/>
      <c r="H152" s="27"/>
      <c r="I152" s="8"/>
    </row>
    <row r="153" spans="1:9" s="7" customFormat="1" x14ac:dyDescent="0.45">
      <c r="A153" s="1"/>
      <c r="B153" s="1"/>
      <c r="C153" s="28"/>
      <c r="D153" s="1"/>
      <c r="E153" s="1"/>
      <c r="F153" s="1"/>
      <c r="G153" s="6"/>
      <c r="H153" s="27"/>
      <c r="I153" s="8"/>
    </row>
    <row r="154" spans="1:9" s="7" customFormat="1" x14ac:dyDescent="0.45">
      <c r="A154" s="1"/>
      <c r="B154" s="1"/>
      <c r="C154" s="28"/>
      <c r="D154" s="1"/>
      <c r="E154" s="1"/>
      <c r="F154" s="1"/>
      <c r="G154" s="6"/>
      <c r="H154" s="27"/>
      <c r="I154" s="8"/>
    </row>
    <row r="155" spans="1:9" s="7" customFormat="1" x14ac:dyDescent="0.45">
      <c r="A155" s="1"/>
      <c r="B155" s="1"/>
      <c r="C155" s="28"/>
      <c r="D155" s="1"/>
      <c r="E155" s="1"/>
      <c r="F155" s="1"/>
      <c r="G155" s="6"/>
      <c r="H155" s="27"/>
      <c r="I155" s="8"/>
    </row>
    <row r="156" spans="1:9" s="7" customFormat="1" x14ac:dyDescent="0.45">
      <c r="A156" s="1"/>
      <c r="B156" s="1"/>
      <c r="C156" s="28"/>
      <c r="D156" s="1"/>
      <c r="E156" s="1"/>
      <c r="F156" s="1"/>
      <c r="G156" s="6"/>
      <c r="H156" s="27"/>
      <c r="I156" s="8"/>
    </row>
    <row r="157" spans="1:9" s="7" customFormat="1" x14ac:dyDescent="0.45">
      <c r="A157" s="1"/>
      <c r="B157" s="1"/>
      <c r="C157" s="28"/>
      <c r="D157" s="1"/>
      <c r="E157" s="1"/>
      <c r="F157" s="1"/>
      <c r="G157" s="6"/>
      <c r="H157" s="27"/>
      <c r="I157" s="8"/>
    </row>
    <row r="158" spans="1:9" s="7" customFormat="1" x14ac:dyDescent="0.45">
      <c r="A158" s="1"/>
      <c r="B158" s="1"/>
      <c r="C158" s="28"/>
      <c r="D158" s="1"/>
      <c r="E158" s="1"/>
      <c r="F158" s="1"/>
      <c r="G158" s="6"/>
      <c r="H158" s="27"/>
      <c r="I158" s="8"/>
    </row>
    <row r="159" spans="1:9" s="7" customFormat="1" x14ac:dyDescent="0.45">
      <c r="A159" s="1"/>
      <c r="B159" s="1"/>
      <c r="C159" s="28"/>
      <c r="D159" s="1"/>
      <c r="E159" s="1"/>
      <c r="F159" s="1"/>
      <c r="G159" s="6"/>
      <c r="H159" s="27"/>
      <c r="I159" s="8"/>
    </row>
    <row r="160" spans="1:9" s="7" customFormat="1" x14ac:dyDescent="0.45">
      <c r="A160" s="1"/>
      <c r="B160" s="1"/>
      <c r="C160" s="28"/>
      <c r="D160" s="1"/>
      <c r="E160" s="1"/>
      <c r="F160" s="1"/>
      <c r="G160" s="6"/>
      <c r="H160" s="27"/>
      <c r="I160" s="8"/>
    </row>
    <row r="161" spans="1:9" s="7" customFormat="1" x14ac:dyDescent="0.45">
      <c r="A161" s="1"/>
      <c r="B161" s="1"/>
      <c r="C161" s="28"/>
      <c r="D161" s="1"/>
      <c r="E161" s="1"/>
      <c r="F161" s="1"/>
      <c r="G161" s="6"/>
      <c r="H161" s="27"/>
      <c r="I161" s="8"/>
    </row>
    <row r="162" spans="1:9" s="7" customFormat="1" x14ac:dyDescent="0.45">
      <c r="A162" s="1"/>
      <c r="B162" s="1"/>
      <c r="C162" s="28"/>
      <c r="D162" s="1"/>
      <c r="E162" s="1"/>
      <c r="F162" s="1"/>
      <c r="G162" s="6"/>
      <c r="H162" s="27"/>
      <c r="I162" s="8"/>
    </row>
    <row r="163" spans="1:9" s="7" customFormat="1" x14ac:dyDescent="0.45">
      <c r="A163" s="1"/>
      <c r="B163" s="1"/>
      <c r="C163" s="28"/>
      <c r="D163" s="1"/>
      <c r="E163" s="1"/>
      <c r="F163" s="1"/>
      <c r="G163" s="6"/>
      <c r="H163" s="27"/>
      <c r="I163" s="8"/>
    </row>
    <row r="164" spans="1:9" s="7" customFormat="1" x14ac:dyDescent="0.45">
      <c r="A164" s="1"/>
      <c r="B164" s="1"/>
      <c r="C164" s="28"/>
      <c r="D164" s="1"/>
      <c r="E164" s="1"/>
      <c r="F164" s="1"/>
      <c r="G164" s="6"/>
      <c r="H164" s="27"/>
      <c r="I164" s="8"/>
    </row>
    <row r="165" spans="1:9" s="7" customFormat="1" x14ac:dyDescent="0.45">
      <c r="A165" s="1"/>
      <c r="B165" s="1"/>
      <c r="C165" s="28"/>
      <c r="D165" s="1"/>
      <c r="E165" s="1"/>
      <c r="F165" s="1"/>
      <c r="G165" s="6"/>
      <c r="H165" s="27"/>
      <c r="I165" s="8"/>
    </row>
    <row r="166" spans="1:9" s="7" customFormat="1" x14ac:dyDescent="0.45">
      <c r="A166" s="1"/>
      <c r="B166" s="1"/>
      <c r="C166" s="28"/>
      <c r="D166" s="1"/>
      <c r="E166" s="1"/>
      <c r="F166" s="1"/>
      <c r="G166" s="6"/>
      <c r="H166" s="27"/>
      <c r="I166" s="8"/>
    </row>
    <row r="167" spans="1:9" s="7" customFormat="1" x14ac:dyDescent="0.45">
      <c r="A167" s="1"/>
      <c r="B167" s="1"/>
      <c r="C167" s="28"/>
      <c r="D167" s="1"/>
      <c r="E167" s="1"/>
      <c r="F167" s="1"/>
      <c r="G167" s="6"/>
      <c r="H167" s="27"/>
      <c r="I167" s="8"/>
    </row>
    <row r="168" spans="1:9" s="7" customFormat="1" x14ac:dyDescent="0.45">
      <c r="A168" s="1"/>
      <c r="B168" s="1"/>
      <c r="C168" s="28"/>
      <c r="D168" s="1"/>
      <c r="E168" s="1"/>
      <c r="F168" s="1"/>
      <c r="G168" s="6"/>
      <c r="H168" s="27"/>
      <c r="I168" s="8"/>
    </row>
    <row r="169" spans="1:9" s="7" customFormat="1" x14ac:dyDescent="0.45">
      <c r="A169" s="1"/>
      <c r="B169" s="1"/>
      <c r="C169" s="28"/>
      <c r="D169" s="1"/>
      <c r="E169" s="1"/>
      <c r="F169" s="1"/>
      <c r="G169" s="6"/>
      <c r="H169" s="27"/>
      <c r="I169" s="8"/>
    </row>
    <row r="170" spans="1:9" s="7" customFormat="1" x14ac:dyDescent="0.45">
      <c r="A170" s="1"/>
      <c r="B170" s="1"/>
      <c r="C170" s="28"/>
      <c r="D170" s="1"/>
      <c r="E170" s="1"/>
      <c r="F170" s="1"/>
      <c r="G170" s="6"/>
      <c r="H170" s="27"/>
      <c r="I170" s="8"/>
    </row>
    <row r="171" spans="1:9" s="7" customFormat="1" x14ac:dyDescent="0.45">
      <c r="A171" s="1"/>
      <c r="B171" s="1"/>
      <c r="C171" s="28"/>
      <c r="D171" s="1"/>
      <c r="E171" s="1"/>
      <c r="F171" s="1"/>
      <c r="G171" s="6"/>
      <c r="H171" s="27"/>
      <c r="I171" s="8"/>
    </row>
    <row r="172" spans="1:9" s="7" customFormat="1" x14ac:dyDescent="0.45">
      <c r="A172" s="1"/>
      <c r="B172" s="1"/>
      <c r="C172" s="28"/>
      <c r="D172" s="1"/>
      <c r="E172" s="1"/>
      <c r="F172" s="1"/>
      <c r="G172" s="6"/>
      <c r="H172" s="27"/>
      <c r="I172" s="8"/>
    </row>
    <row r="173" spans="1:9" s="7" customFormat="1" x14ac:dyDescent="0.45">
      <c r="A173" s="1"/>
      <c r="B173" s="1"/>
      <c r="C173" s="28"/>
      <c r="D173" s="1"/>
      <c r="E173" s="1"/>
      <c r="F173" s="1"/>
      <c r="G173" s="6"/>
      <c r="H173" s="27"/>
      <c r="I173" s="8"/>
    </row>
    <row r="174" spans="1:9" s="7" customFormat="1" x14ac:dyDescent="0.45">
      <c r="A174" s="1"/>
      <c r="B174" s="1"/>
      <c r="C174" s="28"/>
      <c r="D174" s="1"/>
      <c r="E174" s="1"/>
      <c r="F174" s="1"/>
      <c r="G174" s="6"/>
      <c r="H174" s="27"/>
      <c r="I174" s="8"/>
    </row>
    <row r="175" spans="1:9" s="7" customFormat="1" x14ac:dyDescent="0.45">
      <c r="A175" s="1"/>
      <c r="B175" s="1"/>
      <c r="C175" s="28"/>
      <c r="D175" s="1"/>
      <c r="E175" s="1"/>
      <c r="F175" s="1"/>
      <c r="G175" s="6"/>
      <c r="H175" s="27"/>
      <c r="I175" s="8"/>
    </row>
    <row r="176" spans="1:9" s="7" customFormat="1" x14ac:dyDescent="0.45">
      <c r="A176" s="1"/>
      <c r="B176" s="1"/>
      <c r="C176" s="28"/>
      <c r="D176" s="1"/>
      <c r="E176" s="1"/>
      <c r="F176" s="1"/>
      <c r="G176" s="6"/>
      <c r="H176" s="27"/>
      <c r="I176" s="8"/>
    </row>
    <row r="177" spans="1:9" s="7" customFormat="1" x14ac:dyDescent="0.45">
      <c r="A177" s="1"/>
      <c r="B177" s="1"/>
      <c r="C177" s="28"/>
      <c r="D177" s="1"/>
      <c r="E177" s="1"/>
      <c r="F177" s="1"/>
      <c r="G177" s="6"/>
      <c r="H177" s="27"/>
      <c r="I177" s="8"/>
    </row>
    <row r="178" spans="1:9" s="7" customFormat="1" x14ac:dyDescent="0.45">
      <c r="A178" s="1"/>
      <c r="B178" s="1"/>
      <c r="C178" s="28"/>
      <c r="D178" s="1"/>
      <c r="E178" s="1"/>
      <c r="F178" s="1"/>
      <c r="G178" s="6"/>
      <c r="H178" s="27"/>
      <c r="I178" s="8"/>
    </row>
    <row r="179" spans="1:9" s="7" customFormat="1" x14ac:dyDescent="0.45">
      <c r="A179" s="1"/>
      <c r="B179" s="1"/>
      <c r="C179" s="28"/>
      <c r="D179" s="1"/>
      <c r="E179" s="1"/>
      <c r="F179" s="1"/>
      <c r="G179" s="6"/>
      <c r="H179" s="27"/>
      <c r="I179" s="8"/>
    </row>
    <row r="180" spans="1:9" s="7" customFormat="1" x14ac:dyDescent="0.45">
      <c r="A180" s="1"/>
      <c r="B180" s="1"/>
      <c r="C180" s="28"/>
      <c r="D180" s="1"/>
      <c r="E180" s="1"/>
      <c r="F180" s="1"/>
      <c r="G180" s="6"/>
      <c r="H180" s="27"/>
      <c r="I180" s="8"/>
    </row>
    <row r="181" spans="1:9" s="7" customFormat="1" x14ac:dyDescent="0.45">
      <c r="A181" s="1"/>
      <c r="B181" s="1"/>
      <c r="C181" s="28"/>
      <c r="D181" s="1"/>
      <c r="E181" s="1"/>
      <c r="F181" s="1"/>
      <c r="G181" s="6"/>
      <c r="H181" s="27"/>
      <c r="I181" s="8"/>
    </row>
    <row r="182" spans="1:9" s="7" customFormat="1" x14ac:dyDescent="0.45">
      <c r="A182" s="1"/>
      <c r="B182" s="1"/>
      <c r="C182" s="28"/>
      <c r="D182" s="1"/>
      <c r="E182" s="1"/>
      <c r="F182" s="1"/>
      <c r="G182" s="6"/>
      <c r="H182" s="27"/>
      <c r="I182" s="8"/>
    </row>
    <row r="183" spans="1:9" s="7" customFormat="1" x14ac:dyDescent="0.45">
      <c r="A183" s="1"/>
      <c r="B183" s="1"/>
      <c r="C183" s="28"/>
      <c r="D183" s="1"/>
      <c r="E183" s="1"/>
      <c r="F183" s="1"/>
      <c r="G183" s="6"/>
      <c r="H183" s="27"/>
      <c r="I183" s="8"/>
    </row>
    <row r="184" spans="1:9" s="7" customFormat="1" x14ac:dyDescent="0.45">
      <c r="A184" s="1"/>
      <c r="B184" s="1"/>
      <c r="C184" s="28"/>
      <c r="D184" s="1"/>
      <c r="E184" s="1"/>
      <c r="F184" s="1"/>
      <c r="G184" s="6"/>
      <c r="H184" s="27"/>
      <c r="I184" s="8"/>
    </row>
    <row r="185" spans="1:9" s="7" customFormat="1" x14ac:dyDescent="0.45">
      <c r="A185" s="1"/>
      <c r="B185" s="1"/>
      <c r="C185" s="28"/>
      <c r="D185" s="1"/>
      <c r="E185" s="1"/>
      <c r="F185" s="1"/>
      <c r="G185" s="6"/>
      <c r="H185" s="27"/>
      <c r="I185" s="8"/>
    </row>
    <row r="186" spans="1:9" s="7" customFormat="1" x14ac:dyDescent="0.45">
      <c r="A186" s="1"/>
      <c r="B186" s="1"/>
      <c r="C186" s="28"/>
      <c r="D186" s="1"/>
      <c r="E186" s="1"/>
      <c r="F186" s="1"/>
      <c r="G186" s="6"/>
      <c r="H186" s="27"/>
      <c r="I186" s="8"/>
    </row>
    <row r="187" spans="1:9" s="7" customFormat="1" x14ac:dyDescent="0.45">
      <c r="A187" s="1"/>
      <c r="B187" s="1"/>
      <c r="C187" s="28"/>
      <c r="D187" s="1"/>
      <c r="E187" s="1"/>
      <c r="F187" s="1"/>
      <c r="G187" s="6"/>
      <c r="H187" s="27"/>
      <c r="I187" s="8"/>
    </row>
    <row r="188" spans="1:9" s="7" customFormat="1" x14ac:dyDescent="0.45">
      <c r="A188" s="1"/>
      <c r="B188" s="1"/>
      <c r="C188" s="28"/>
      <c r="D188" s="1"/>
      <c r="E188" s="1"/>
      <c r="F188" s="1"/>
      <c r="G188" s="6"/>
      <c r="H188" s="27"/>
      <c r="I188" s="8"/>
    </row>
    <row r="189" spans="1:9" s="7" customFormat="1" x14ac:dyDescent="0.45">
      <c r="A189" s="1"/>
      <c r="B189" s="1"/>
      <c r="C189" s="28"/>
      <c r="D189" s="1"/>
      <c r="E189" s="1"/>
      <c r="F189" s="1"/>
      <c r="G189" s="6"/>
      <c r="H189" s="27"/>
      <c r="I189" s="8"/>
    </row>
    <row r="190" spans="1:9" s="7" customFormat="1" x14ac:dyDescent="0.45">
      <c r="A190" s="1"/>
      <c r="B190" s="1"/>
      <c r="C190" s="28"/>
      <c r="D190" s="1"/>
      <c r="E190" s="1"/>
      <c r="F190" s="1"/>
      <c r="G190" s="6"/>
      <c r="H190" s="27"/>
      <c r="I190" s="8"/>
    </row>
    <row r="191" spans="1:9" s="7" customFormat="1" x14ac:dyDescent="0.45">
      <c r="A191" s="1"/>
      <c r="B191" s="1"/>
      <c r="C191" s="28"/>
      <c r="D191" s="1"/>
      <c r="E191" s="1"/>
      <c r="F191" s="1"/>
      <c r="G191" s="6"/>
      <c r="H191" s="27"/>
      <c r="I191" s="8"/>
    </row>
    <row r="192" spans="1:9" s="7" customFormat="1" x14ac:dyDescent="0.45">
      <c r="A192" s="1"/>
      <c r="B192" s="1"/>
      <c r="C192" s="28"/>
      <c r="D192" s="1"/>
      <c r="E192" s="1"/>
      <c r="F192" s="1"/>
      <c r="G192" s="6"/>
      <c r="H192" s="27"/>
      <c r="I192" s="8"/>
    </row>
    <row r="193" spans="1:11" s="7" customFormat="1" x14ac:dyDescent="0.45">
      <c r="A193" s="1"/>
      <c r="B193" s="1"/>
      <c r="C193" s="28"/>
      <c r="D193" s="1"/>
      <c r="E193" s="1"/>
      <c r="F193" s="1"/>
      <c r="G193" s="6"/>
      <c r="H193" s="27"/>
      <c r="I193" s="8"/>
    </row>
    <row r="194" spans="1:11" s="7" customFormat="1" x14ac:dyDescent="0.45">
      <c r="A194" s="1"/>
      <c r="B194" s="1"/>
      <c r="C194" s="28"/>
      <c r="D194" s="1"/>
      <c r="E194" s="1"/>
      <c r="F194" s="1"/>
      <c r="G194" s="6"/>
      <c r="H194" s="27"/>
      <c r="I194" s="8"/>
    </row>
    <row r="195" spans="1:11" s="7" customFormat="1" x14ac:dyDescent="0.45">
      <c r="A195" s="1"/>
      <c r="B195" s="1"/>
      <c r="C195" s="28"/>
      <c r="D195" s="1"/>
      <c r="E195" s="1"/>
      <c r="F195" s="1"/>
      <c r="G195" s="6"/>
      <c r="H195" s="27"/>
      <c r="I195" s="8"/>
    </row>
    <row r="196" spans="1:11" s="7" customFormat="1" x14ac:dyDescent="0.45">
      <c r="A196" s="1"/>
      <c r="B196" s="1"/>
      <c r="C196" s="28"/>
      <c r="D196" s="1"/>
      <c r="E196" s="1"/>
      <c r="F196" s="1"/>
      <c r="G196" s="6"/>
      <c r="H196" s="27"/>
      <c r="I196" s="8"/>
    </row>
    <row r="197" spans="1:11" s="7" customFormat="1" x14ac:dyDescent="0.45">
      <c r="A197" s="1"/>
      <c r="B197" s="1"/>
      <c r="C197" s="28"/>
      <c r="D197" s="1"/>
      <c r="E197" s="1"/>
      <c r="F197" s="1"/>
      <c r="G197" s="6"/>
      <c r="H197" s="27"/>
      <c r="I197" s="8"/>
    </row>
    <row r="198" spans="1:11" s="7" customFormat="1" x14ac:dyDescent="0.45">
      <c r="A198" s="1"/>
      <c r="B198" s="1"/>
      <c r="C198" s="28"/>
      <c r="D198" s="1"/>
      <c r="E198" s="1"/>
      <c r="F198" s="1"/>
      <c r="G198" s="6"/>
      <c r="H198" s="27"/>
      <c r="I198" s="8"/>
    </row>
    <row r="199" spans="1:11" s="7" customFormat="1" x14ac:dyDescent="0.45">
      <c r="A199" s="1"/>
      <c r="B199" s="1"/>
      <c r="C199" s="28"/>
      <c r="D199" s="1"/>
      <c r="E199" s="1"/>
      <c r="F199" s="1"/>
      <c r="G199" s="6"/>
      <c r="H199" s="27"/>
      <c r="I199" s="4"/>
      <c r="J199" s="2"/>
      <c r="K199" s="2"/>
    </row>
    <row r="200" spans="1:11" s="7" customFormat="1" x14ac:dyDescent="0.45">
      <c r="A200" s="1"/>
      <c r="B200" s="1"/>
      <c r="C200" s="28"/>
      <c r="D200" s="1"/>
      <c r="E200" s="1"/>
      <c r="F200" s="1"/>
      <c r="G200" s="6"/>
      <c r="H200" s="27"/>
      <c r="I200" s="4"/>
      <c r="J200" s="2"/>
      <c r="K200" s="2"/>
    </row>
    <row r="201" spans="1:11" s="7" customFormat="1" x14ac:dyDescent="0.45">
      <c r="A201" s="1"/>
      <c r="B201" s="1"/>
      <c r="C201" s="28"/>
      <c r="D201" s="1"/>
      <c r="E201" s="1"/>
      <c r="F201" s="1"/>
      <c r="G201" s="6"/>
      <c r="H201" s="27"/>
      <c r="I201" s="4"/>
      <c r="J201" s="2"/>
      <c r="K201" s="2"/>
    </row>
  </sheetData>
  <mergeCells count="22">
    <mergeCell ref="G1:K1"/>
    <mergeCell ref="A1:C1"/>
    <mergeCell ref="D1:F1"/>
    <mergeCell ref="G17:K17"/>
    <mergeCell ref="B3:B4"/>
    <mergeCell ref="B5:B6"/>
    <mergeCell ref="B7:B8"/>
    <mergeCell ref="B9:B10"/>
    <mergeCell ref="A11:A12"/>
    <mergeCell ref="B11:B12"/>
    <mergeCell ref="D11:D12"/>
    <mergeCell ref="G22:K22"/>
    <mergeCell ref="G15:K15"/>
    <mergeCell ref="G16:K16"/>
    <mergeCell ref="A3:A4"/>
    <mergeCell ref="D3:D4"/>
    <mergeCell ref="A5:A6"/>
    <mergeCell ref="D5:D6"/>
    <mergeCell ref="A7:A8"/>
    <mergeCell ref="D7:D8"/>
    <mergeCell ref="A9:A10"/>
    <mergeCell ref="D9:D1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7"/>
  <sheetViews>
    <sheetView zoomScale="80" zoomScaleNormal="80" workbookViewId="0">
      <selection activeCell="J1" sqref="J1:L1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1" t="s">
        <v>26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5400</v>
      </c>
      <c r="K4" s="25">
        <f>J4-(SUM(M4:AD4))</f>
        <v>5400</v>
      </c>
      <c r="L4" s="26" t="str">
        <f t="shared" ref="L4:L13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115</v>
      </c>
      <c r="K5" s="25">
        <f t="shared" ref="K5:K13" si="1">J5-(SUM(M5:AD5))</f>
        <v>115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>
        <v>1500</v>
      </c>
      <c r="K6" s="25">
        <f t="shared" si="1"/>
        <v>1500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>
        <v>15</v>
      </c>
      <c r="K7" s="25">
        <f t="shared" si="1"/>
        <v>15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>
        <v>3000</v>
      </c>
      <c r="K8" s="25">
        <f t="shared" si="1"/>
        <v>3000</v>
      </c>
      <c r="L8" s="26" t="str">
        <f t="shared" si="0"/>
        <v>OK</v>
      </c>
      <c r="M8" s="36"/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>
        <v>8</v>
      </c>
      <c r="K9" s="25">
        <f t="shared" si="1"/>
        <v>8</v>
      </c>
      <c r="L9" s="26" t="str">
        <f t="shared" si="0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>
        <v>5500</v>
      </c>
      <c r="K10" s="25">
        <f t="shared" si="1"/>
        <v>5500</v>
      </c>
      <c r="L10" s="26" t="str">
        <f t="shared" si="0"/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>
        <v>54</v>
      </c>
      <c r="K11" s="25">
        <f t="shared" si="1"/>
        <v>54</v>
      </c>
      <c r="L11" s="26" t="str">
        <f t="shared" si="0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/>
      <c r="K12" s="25">
        <f t="shared" si="1"/>
        <v>0</v>
      </c>
      <c r="L12" s="26" t="str">
        <f t="shared" si="0"/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/>
      <c r="K13" s="25">
        <f t="shared" si="1"/>
        <v>0</v>
      </c>
      <c r="L13" s="26" t="str">
        <f t="shared" si="0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AC1:AC2"/>
    <mergeCell ref="A8:A9"/>
    <mergeCell ref="B8:B9"/>
    <mergeCell ref="D10:D11"/>
    <mergeCell ref="A10:A11"/>
    <mergeCell ref="A6:A7"/>
    <mergeCell ref="B10:B11"/>
    <mergeCell ref="AB1:AB2"/>
    <mergeCell ref="D4:D5"/>
    <mergeCell ref="D6:D7"/>
    <mergeCell ref="D8:D9"/>
    <mergeCell ref="AA1:AA2"/>
    <mergeCell ref="A4:A5"/>
    <mergeCell ref="A12:A13"/>
    <mergeCell ref="B12:B13"/>
    <mergeCell ref="D12:D13"/>
    <mergeCell ref="F17:S17"/>
    <mergeCell ref="Z1:Z2"/>
    <mergeCell ref="AD1:AD2"/>
    <mergeCell ref="A2:L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M1:M2"/>
    <mergeCell ref="N1:N2"/>
    <mergeCell ref="A1:F1"/>
    <mergeCell ref="G1:I1"/>
    <mergeCell ref="J1:L1"/>
    <mergeCell ref="V1:V2"/>
    <mergeCell ref="W1:W2"/>
    <mergeCell ref="X1:X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7"/>
  <sheetViews>
    <sheetView zoomScale="80" zoomScaleNormal="80" workbookViewId="0">
      <selection activeCell="J1" sqref="J1:L1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1" t="s">
        <v>26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2000</v>
      </c>
      <c r="K4" s="25">
        <f>J4-(SUM(M4:AD4))</f>
        <v>2000</v>
      </c>
      <c r="L4" s="26" t="str">
        <f t="shared" ref="L4:L13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5</v>
      </c>
      <c r="K5" s="25">
        <f t="shared" ref="K5:K13" si="1">J5-(SUM(M5:AD5))</f>
        <v>5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>
        <v>2000</v>
      </c>
      <c r="K6" s="25">
        <f t="shared" si="1"/>
        <v>2000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>
        <v>5</v>
      </c>
      <c r="K7" s="25">
        <f t="shared" si="1"/>
        <v>5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>
        <v>5000</v>
      </c>
      <c r="K8" s="25">
        <f t="shared" si="1"/>
        <v>5000</v>
      </c>
      <c r="L8" s="26" t="str">
        <f t="shared" si="0"/>
        <v>OK</v>
      </c>
      <c r="M8" s="36"/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>
        <v>10</v>
      </c>
      <c r="K9" s="25">
        <f t="shared" si="1"/>
        <v>10</v>
      </c>
      <c r="L9" s="26" t="str">
        <f t="shared" si="0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>
        <v>15000</v>
      </c>
      <c r="K10" s="25">
        <f t="shared" si="1"/>
        <v>15000</v>
      </c>
      <c r="L10" s="26" t="str">
        <f t="shared" si="0"/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>
        <v>15</v>
      </c>
      <c r="K11" s="25">
        <f t="shared" si="1"/>
        <v>15</v>
      </c>
      <c r="L11" s="26" t="str">
        <f t="shared" si="0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/>
      <c r="K12" s="25">
        <f t="shared" si="1"/>
        <v>0</v>
      </c>
      <c r="L12" s="26" t="str">
        <f t="shared" si="0"/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/>
      <c r="K13" s="25">
        <f t="shared" si="1"/>
        <v>0</v>
      </c>
      <c r="L13" s="26" t="str">
        <f t="shared" si="0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A12:A13"/>
    <mergeCell ref="B12:B13"/>
    <mergeCell ref="D12:D13"/>
    <mergeCell ref="F17:S17"/>
    <mergeCell ref="AC1:AC2"/>
    <mergeCell ref="D8:D9"/>
    <mergeCell ref="A10:A11"/>
    <mergeCell ref="A8:A9"/>
    <mergeCell ref="D10:D11"/>
    <mergeCell ref="S1:S2"/>
    <mergeCell ref="T1:T2"/>
    <mergeCell ref="V1:V2"/>
    <mergeCell ref="W1:W2"/>
    <mergeCell ref="X1:X2"/>
    <mergeCell ref="A1:F1"/>
    <mergeCell ref="G1:I1"/>
    <mergeCell ref="AD1:AD2"/>
    <mergeCell ref="A2:L2"/>
    <mergeCell ref="B4:B5"/>
    <mergeCell ref="B6:B7"/>
    <mergeCell ref="A6:A7"/>
    <mergeCell ref="D6:D7"/>
    <mergeCell ref="AA1:AA2"/>
    <mergeCell ref="Z1:Z2"/>
    <mergeCell ref="O1:O2"/>
    <mergeCell ref="P1:P2"/>
    <mergeCell ref="M1:M2"/>
    <mergeCell ref="N1:N2"/>
    <mergeCell ref="Y1:Y2"/>
    <mergeCell ref="U1:U2"/>
    <mergeCell ref="Q1:Q2"/>
    <mergeCell ref="R1:R2"/>
    <mergeCell ref="A4:A5"/>
    <mergeCell ref="J1:L1"/>
    <mergeCell ref="B8:B9"/>
    <mergeCell ref="B10:B11"/>
    <mergeCell ref="AB1:AB2"/>
    <mergeCell ref="D4:D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7"/>
  <sheetViews>
    <sheetView zoomScale="80" zoomScaleNormal="80" workbookViewId="0">
      <selection activeCell="J1" sqref="J1:L1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1" t="s">
        <v>26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1710</v>
      </c>
      <c r="K4" s="25">
        <f>J4-(SUM(M4:AD4))</f>
        <v>1710</v>
      </c>
      <c r="L4" s="26" t="str">
        <f t="shared" ref="L4:L13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21</v>
      </c>
      <c r="K5" s="25">
        <f t="shared" ref="K5:K13" si="1">J5-(SUM(M5:AD5))</f>
        <v>21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>
        <v>1890</v>
      </c>
      <c r="K6" s="25">
        <f t="shared" si="1"/>
        <v>1890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>
        <v>19</v>
      </c>
      <c r="K7" s="25">
        <f t="shared" si="1"/>
        <v>19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>
        <v>5740</v>
      </c>
      <c r="K8" s="25">
        <f t="shared" si="1"/>
        <v>5740</v>
      </c>
      <c r="L8" s="26" t="str">
        <f t="shared" si="0"/>
        <v>OK</v>
      </c>
      <c r="M8" s="36"/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>
        <v>23</v>
      </c>
      <c r="K9" s="25">
        <f t="shared" si="1"/>
        <v>23</v>
      </c>
      <c r="L9" s="26" t="str">
        <f t="shared" si="0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>
        <v>4580</v>
      </c>
      <c r="K10" s="25">
        <f t="shared" si="1"/>
        <v>4580</v>
      </c>
      <c r="L10" s="26" t="str">
        <f t="shared" si="0"/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>
        <v>22</v>
      </c>
      <c r="K11" s="25">
        <f t="shared" si="1"/>
        <v>22</v>
      </c>
      <c r="L11" s="26" t="str">
        <f t="shared" si="0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/>
      <c r="K12" s="25">
        <f t="shared" si="1"/>
        <v>0</v>
      </c>
      <c r="L12" s="26" t="str">
        <f t="shared" si="0"/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/>
      <c r="K13" s="25">
        <f t="shared" si="1"/>
        <v>0</v>
      </c>
      <c r="L13" s="26" t="str">
        <f t="shared" si="0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F17:S17"/>
    <mergeCell ref="B8:B9"/>
    <mergeCell ref="B10:B11"/>
    <mergeCell ref="A12:A13"/>
    <mergeCell ref="B12:B13"/>
    <mergeCell ref="D12:D13"/>
    <mergeCell ref="A10:A11"/>
    <mergeCell ref="A8:A9"/>
    <mergeCell ref="D8:D9"/>
    <mergeCell ref="D10:D11"/>
    <mergeCell ref="AC1:AC2"/>
    <mergeCell ref="AD1:AD2"/>
    <mergeCell ref="A2:L2"/>
    <mergeCell ref="B4:B5"/>
    <mergeCell ref="B6:B7"/>
    <mergeCell ref="W1:W2"/>
    <mergeCell ref="M1:M2"/>
    <mergeCell ref="N1:N2"/>
    <mergeCell ref="A4:A5"/>
    <mergeCell ref="U1:U2"/>
    <mergeCell ref="D4:D5"/>
    <mergeCell ref="A6:A7"/>
    <mergeCell ref="A1:F1"/>
    <mergeCell ref="Y1:Y2"/>
    <mergeCell ref="D6:D7"/>
    <mergeCell ref="X1:X2"/>
    <mergeCell ref="G1:I1"/>
    <mergeCell ref="J1:L1"/>
    <mergeCell ref="Z1:Z2"/>
    <mergeCell ref="AA1:AA2"/>
    <mergeCell ref="AB1:AB2"/>
    <mergeCell ref="V1:V2"/>
    <mergeCell ref="S1:S2"/>
    <mergeCell ref="O1:O2"/>
    <mergeCell ref="P1:P2"/>
    <mergeCell ref="Q1:Q2"/>
    <mergeCell ref="R1:R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7"/>
  <sheetViews>
    <sheetView zoomScale="80" zoomScaleNormal="80" workbookViewId="0">
      <selection activeCell="J1" sqref="J1:L1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1" t="s">
        <v>26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1500</v>
      </c>
      <c r="K4" s="25">
        <f>J4-(SUM(M4:AD4))</f>
        <v>1500</v>
      </c>
      <c r="L4" s="26" t="str">
        <f t="shared" ref="L4:L13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4</v>
      </c>
      <c r="K5" s="25">
        <f t="shared" ref="K5:K13" si="1">J5-(SUM(M5:AD5))</f>
        <v>4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/>
      <c r="K6" s="25">
        <f t="shared" si="1"/>
        <v>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/>
      <c r="K7" s="25">
        <f t="shared" si="1"/>
        <v>0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/>
      <c r="K8" s="25">
        <f t="shared" si="1"/>
        <v>0</v>
      </c>
      <c r="L8" s="26" t="str">
        <f t="shared" si="0"/>
        <v>OK</v>
      </c>
      <c r="M8" s="36"/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/>
      <c r="K9" s="25">
        <f t="shared" si="1"/>
        <v>0</v>
      </c>
      <c r="L9" s="26" t="str">
        <f t="shared" si="0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/>
      <c r="K10" s="25">
        <f t="shared" si="1"/>
        <v>0</v>
      </c>
      <c r="L10" s="26" t="str">
        <f t="shared" si="0"/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/>
      <c r="K11" s="25">
        <f t="shared" si="1"/>
        <v>0</v>
      </c>
      <c r="L11" s="26" t="str">
        <f t="shared" si="0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>
        <v>5000</v>
      </c>
      <c r="K12" s="25">
        <f t="shared" si="1"/>
        <v>5000</v>
      </c>
      <c r="L12" s="26" t="str">
        <f t="shared" si="0"/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>
        <v>4</v>
      </c>
      <c r="K13" s="25">
        <f t="shared" si="1"/>
        <v>4</v>
      </c>
      <c r="L13" s="26" t="str">
        <f t="shared" si="0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D12:D13"/>
    <mergeCell ref="F17:S17"/>
    <mergeCell ref="AC1:AC2"/>
    <mergeCell ref="AD1:AD2"/>
    <mergeCell ref="A2:L2"/>
    <mergeCell ref="B4:B5"/>
    <mergeCell ref="B6:B7"/>
    <mergeCell ref="B8:B9"/>
    <mergeCell ref="A10:A11"/>
    <mergeCell ref="D10:D11"/>
    <mergeCell ref="A1:F1"/>
    <mergeCell ref="G1:I1"/>
    <mergeCell ref="J1:L1"/>
    <mergeCell ref="B10:B11"/>
    <mergeCell ref="A12:A13"/>
    <mergeCell ref="B12:B13"/>
    <mergeCell ref="A6:A7"/>
    <mergeCell ref="D6:D7"/>
    <mergeCell ref="A8:A9"/>
    <mergeCell ref="D8:D9"/>
    <mergeCell ref="Z1:Z2"/>
    <mergeCell ref="M1:M2"/>
    <mergeCell ref="AA1:AA2"/>
    <mergeCell ref="AB1:AB2"/>
    <mergeCell ref="A4:A5"/>
    <mergeCell ref="D4:D5"/>
    <mergeCell ref="T1:T2"/>
    <mergeCell ref="U1:U2"/>
    <mergeCell ref="V1:V2"/>
    <mergeCell ref="W1:W2"/>
    <mergeCell ref="X1:X2"/>
    <mergeCell ref="Y1:Y2"/>
    <mergeCell ref="N1:N2"/>
    <mergeCell ref="O1:O2"/>
    <mergeCell ref="P1:P2"/>
    <mergeCell ref="Q1:Q2"/>
    <mergeCell ref="R1:R2"/>
    <mergeCell ref="S1:S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7"/>
  <sheetViews>
    <sheetView zoomScale="80" zoomScaleNormal="80" workbookViewId="0">
      <selection activeCell="J1" sqref="J1:L1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1" t="s">
        <v>26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2000</v>
      </c>
      <c r="K4" s="25">
        <f>J4-(SUM(M4:AD4))</f>
        <v>2000</v>
      </c>
      <c r="L4" s="26" t="str">
        <f t="shared" ref="L4:L13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3</v>
      </c>
      <c r="K5" s="25">
        <f t="shared" ref="K5:K13" si="1">J5-(SUM(M5:AD5))</f>
        <v>3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>
        <v>1500</v>
      </c>
      <c r="K6" s="25">
        <f t="shared" si="1"/>
        <v>1500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>
        <v>3</v>
      </c>
      <c r="K7" s="25">
        <f t="shared" si="1"/>
        <v>3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>
        <v>5000</v>
      </c>
      <c r="K8" s="25">
        <f t="shared" si="1"/>
        <v>5000</v>
      </c>
      <c r="L8" s="26" t="str">
        <f t="shared" si="0"/>
        <v>OK</v>
      </c>
      <c r="M8" s="36"/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>
        <v>3</v>
      </c>
      <c r="K9" s="25">
        <f t="shared" si="1"/>
        <v>3</v>
      </c>
      <c r="L9" s="26" t="str">
        <f t="shared" si="0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>
        <v>5000</v>
      </c>
      <c r="K10" s="25">
        <f t="shared" si="1"/>
        <v>5000</v>
      </c>
      <c r="L10" s="26" t="str">
        <f t="shared" si="0"/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>
        <v>3</v>
      </c>
      <c r="K11" s="25">
        <f t="shared" si="1"/>
        <v>3</v>
      </c>
      <c r="L11" s="26" t="str">
        <f t="shared" si="0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>
        <v>10000</v>
      </c>
      <c r="K12" s="25">
        <f t="shared" si="1"/>
        <v>10000</v>
      </c>
      <c r="L12" s="26" t="str">
        <f t="shared" si="0"/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>
        <v>4</v>
      </c>
      <c r="K13" s="25">
        <f t="shared" si="1"/>
        <v>4</v>
      </c>
      <c r="L13" s="26" t="str">
        <f t="shared" si="0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A12:A13"/>
    <mergeCell ref="B12:B13"/>
    <mergeCell ref="D12:D13"/>
    <mergeCell ref="F17:S17"/>
    <mergeCell ref="AC1:AC2"/>
    <mergeCell ref="D8:D9"/>
    <mergeCell ref="A10:A11"/>
    <mergeCell ref="A8:A9"/>
    <mergeCell ref="D10:D11"/>
    <mergeCell ref="S1:S2"/>
    <mergeCell ref="T1:T2"/>
    <mergeCell ref="V1:V2"/>
    <mergeCell ref="W1:W2"/>
    <mergeCell ref="X1:X2"/>
    <mergeCell ref="A1:F1"/>
    <mergeCell ref="G1:I1"/>
    <mergeCell ref="AD1:AD2"/>
    <mergeCell ref="A2:L2"/>
    <mergeCell ref="B4:B5"/>
    <mergeCell ref="B6:B7"/>
    <mergeCell ref="A6:A7"/>
    <mergeCell ref="D6:D7"/>
    <mergeCell ref="AA1:AA2"/>
    <mergeCell ref="Z1:Z2"/>
    <mergeCell ref="O1:O2"/>
    <mergeCell ref="P1:P2"/>
    <mergeCell ref="M1:M2"/>
    <mergeCell ref="N1:N2"/>
    <mergeCell ref="Y1:Y2"/>
    <mergeCell ref="U1:U2"/>
    <mergeCell ref="Q1:Q2"/>
    <mergeCell ref="R1:R2"/>
    <mergeCell ref="A4:A5"/>
    <mergeCell ref="J1:L1"/>
    <mergeCell ref="B8:B9"/>
    <mergeCell ref="B10:B11"/>
    <mergeCell ref="AB1:AB2"/>
    <mergeCell ref="D4:D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7"/>
  <sheetViews>
    <sheetView tabSelected="1" topLeftCell="E1" zoomScale="80" zoomScaleNormal="80" workbookViewId="0">
      <selection activeCell="J1" sqref="J1:L1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1" t="s">
        <v>26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1700</v>
      </c>
      <c r="K4" s="25">
        <f>J4-(SUM(M4:AD4))</f>
        <v>1700</v>
      </c>
      <c r="L4" s="26" t="str">
        <f t="shared" ref="L4:L13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10</v>
      </c>
      <c r="K5" s="25">
        <f t="shared" ref="K5:K13" si="1">J5-(SUM(M5:AD5))</f>
        <v>10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>
        <v>15000</v>
      </c>
      <c r="K6" s="25">
        <f t="shared" si="1"/>
        <v>15000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>
        <v>15</v>
      </c>
      <c r="K7" s="25">
        <f t="shared" si="1"/>
        <v>15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>
        <v>20000</v>
      </c>
      <c r="K8" s="25">
        <f t="shared" si="1"/>
        <v>20000</v>
      </c>
      <c r="L8" s="26" t="str">
        <f t="shared" si="0"/>
        <v>OK</v>
      </c>
      <c r="M8" s="36"/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>
        <v>12</v>
      </c>
      <c r="K9" s="25">
        <f t="shared" si="1"/>
        <v>12</v>
      </c>
      <c r="L9" s="26" t="str">
        <f t="shared" si="0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>
        <v>10000</v>
      </c>
      <c r="K10" s="25">
        <f t="shared" si="1"/>
        <v>10000</v>
      </c>
      <c r="L10" s="26" t="str">
        <f t="shared" si="0"/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>
        <v>12</v>
      </c>
      <c r="K11" s="25">
        <f t="shared" si="1"/>
        <v>12</v>
      </c>
      <c r="L11" s="26" t="str">
        <f t="shared" si="0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/>
      <c r="K12" s="25">
        <f t="shared" si="1"/>
        <v>0</v>
      </c>
      <c r="L12" s="26" t="str">
        <f t="shared" si="0"/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/>
      <c r="K13" s="25">
        <f t="shared" si="1"/>
        <v>0</v>
      </c>
      <c r="L13" s="26" t="str">
        <f t="shared" si="0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F17:S17"/>
    <mergeCell ref="B6:B7"/>
    <mergeCell ref="B8:B9"/>
    <mergeCell ref="B10:B11"/>
    <mergeCell ref="D8:D9"/>
    <mergeCell ref="D10:D11"/>
    <mergeCell ref="AC1:AC2"/>
    <mergeCell ref="AD1:AD2"/>
    <mergeCell ref="A2:L2"/>
    <mergeCell ref="B4:B5"/>
    <mergeCell ref="W1:W2"/>
    <mergeCell ref="X1:X2"/>
    <mergeCell ref="Y1:Y2"/>
    <mergeCell ref="Z1:Z2"/>
    <mergeCell ref="AA1:AA2"/>
    <mergeCell ref="U1:U2"/>
    <mergeCell ref="V1:V2"/>
    <mergeCell ref="N1:N2"/>
    <mergeCell ref="O1:O2"/>
    <mergeCell ref="A1:F1"/>
    <mergeCell ref="G1:I1"/>
    <mergeCell ref="J1:L1"/>
    <mergeCell ref="A12:A13"/>
    <mergeCell ref="B12:B13"/>
    <mergeCell ref="AB1:AB2"/>
    <mergeCell ref="A6:A7"/>
    <mergeCell ref="A8:A9"/>
    <mergeCell ref="A10:A11"/>
    <mergeCell ref="D6:D7"/>
    <mergeCell ref="D12:D13"/>
    <mergeCell ref="A4:A5"/>
    <mergeCell ref="Q1:Q2"/>
    <mergeCell ref="M1:M2"/>
    <mergeCell ref="D4:D5"/>
    <mergeCell ref="T1:T2"/>
    <mergeCell ref="R1:R2"/>
    <mergeCell ref="S1:S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7"/>
  <sheetViews>
    <sheetView zoomScale="80" zoomScaleNormal="80" workbookViewId="0">
      <selection activeCell="M1" sqref="M1:M2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8" t="s">
        <v>26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8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107"/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2000</v>
      </c>
      <c r="K4" s="25">
        <f>J4-(SUM(M4:AD4))</f>
        <v>2000</v>
      </c>
      <c r="L4" s="26" t="str">
        <f t="shared" ref="L4:L13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6</v>
      </c>
      <c r="K5" s="25">
        <f t="shared" ref="K5:K13" si="1">J5-(SUM(M5:AD5))</f>
        <v>6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/>
      <c r="K6" s="25">
        <f t="shared" si="1"/>
        <v>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/>
      <c r="K7" s="25">
        <f t="shared" si="1"/>
        <v>0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>
        <v>1500</v>
      </c>
      <c r="K8" s="25">
        <f t="shared" si="1"/>
        <v>1500</v>
      </c>
      <c r="L8" s="26" t="str">
        <f t="shared" si="0"/>
        <v>OK</v>
      </c>
      <c r="M8" s="108"/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>
        <v>4</v>
      </c>
      <c r="K9" s="25">
        <f t="shared" si="1"/>
        <v>4</v>
      </c>
      <c r="L9" s="26" t="str">
        <f t="shared" si="0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>
        <v>10000</v>
      </c>
      <c r="K10" s="25">
        <f t="shared" si="1"/>
        <v>10000</v>
      </c>
      <c r="L10" s="26" t="str">
        <f t="shared" si="0"/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>
        <v>30</v>
      </c>
      <c r="K11" s="25">
        <f t="shared" si="1"/>
        <v>30</v>
      </c>
      <c r="L11" s="26" t="str">
        <f t="shared" si="0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/>
      <c r="K12" s="25">
        <f t="shared" si="1"/>
        <v>0</v>
      </c>
      <c r="L12" s="26" t="str">
        <f t="shared" si="0"/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/>
      <c r="K13" s="25">
        <f t="shared" si="1"/>
        <v>0</v>
      </c>
      <c r="L13" s="26" t="str">
        <f t="shared" si="0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A12:A13"/>
    <mergeCell ref="B12:B13"/>
    <mergeCell ref="D12:D13"/>
    <mergeCell ref="F17:S17"/>
    <mergeCell ref="AB1:AB2"/>
    <mergeCell ref="A10:A11"/>
    <mergeCell ref="A8:A9"/>
    <mergeCell ref="A6:A7"/>
    <mergeCell ref="B6:B7"/>
    <mergeCell ref="B8:B9"/>
    <mergeCell ref="B10:B11"/>
    <mergeCell ref="D6:D7"/>
    <mergeCell ref="D8:D9"/>
    <mergeCell ref="V1:V2"/>
    <mergeCell ref="W1:W2"/>
    <mergeCell ref="X1:X2"/>
    <mergeCell ref="AC1:AC2"/>
    <mergeCell ref="AD1:AD2"/>
    <mergeCell ref="A2:L2"/>
    <mergeCell ref="B4:B5"/>
    <mergeCell ref="A4:A5"/>
    <mergeCell ref="A1:F1"/>
    <mergeCell ref="R1:R2"/>
    <mergeCell ref="S1:S2"/>
    <mergeCell ref="U1:U2"/>
    <mergeCell ref="N1:N2"/>
    <mergeCell ref="O1:O2"/>
    <mergeCell ref="M1:M2"/>
    <mergeCell ref="G1:I1"/>
    <mergeCell ref="J1:L1"/>
    <mergeCell ref="AA1:AA2"/>
    <mergeCell ref="D4:D5"/>
    <mergeCell ref="T1:T2"/>
    <mergeCell ref="P1:P2"/>
    <mergeCell ref="Q1:Q2"/>
    <mergeCell ref="D10:D11"/>
    <mergeCell ref="Z1:Z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7"/>
  <sheetViews>
    <sheetView zoomScale="80" zoomScaleNormal="80" workbookViewId="0">
      <selection activeCell="J1" sqref="J1:L1"/>
    </sheetView>
  </sheetViews>
  <sheetFormatPr defaultColWidth="9.73046875" defaultRowHeight="14.25" x14ac:dyDescent="0.45"/>
  <cols>
    <col min="1" max="1" width="11.86328125" style="1" customWidth="1"/>
    <col min="2" max="2" width="46.73046875" style="1" customWidth="1"/>
    <col min="3" max="3" width="11.73046875" style="1" customWidth="1"/>
    <col min="4" max="4" width="24.86328125" style="1" customWidth="1"/>
    <col min="5" max="5" width="11.86328125" style="1" customWidth="1"/>
    <col min="6" max="6" width="9.1328125" style="28" customWidth="1"/>
    <col min="7" max="7" width="12.265625" style="1" customWidth="1"/>
    <col min="8" max="8" width="14.86328125" style="1" customWidth="1"/>
    <col min="9" max="9" width="15.3984375" style="1" customWidth="1"/>
    <col min="10" max="10" width="11.265625" style="6" customWidth="1"/>
    <col min="11" max="11" width="13.265625" style="27" customWidth="1"/>
    <col min="12" max="12" width="12.59765625" style="4" customWidth="1"/>
    <col min="13" max="13" width="14.1328125" style="5" customWidth="1"/>
    <col min="14" max="14" width="14.265625" style="5" customWidth="1"/>
    <col min="15" max="22" width="15.73046875" style="5" customWidth="1"/>
    <col min="23" max="30" width="15.73046875" style="2" customWidth="1"/>
    <col min="31" max="16384" width="9.73046875" style="2"/>
  </cols>
  <sheetData>
    <row r="1" spans="1:30" ht="65.25" customHeight="1" x14ac:dyDescent="0.45">
      <c r="A1" s="79" t="s">
        <v>27</v>
      </c>
      <c r="B1" s="79"/>
      <c r="C1" s="79"/>
      <c r="D1" s="79"/>
      <c r="E1" s="79"/>
      <c r="F1" s="79"/>
      <c r="G1" s="79" t="s">
        <v>17</v>
      </c>
      <c r="H1" s="79"/>
      <c r="I1" s="79"/>
      <c r="J1" s="79" t="s">
        <v>43</v>
      </c>
      <c r="K1" s="79"/>
      <c r="L1" s="79"/>
      <c r="M1" s="71" t="s">
        <v>26</v>
      </c>
      <c r="N1" s="78" t="s">
        <v>26</v>
      </c>
      <c r="O1" s="71" t="s">
        <v>26</v>
      </c>
      <c r="P1" s="78" t="s">
        <v>26</v>
      </c>
      <c r="Q1" s="71" t="s">
        <v>26</v>
      </c>
      <c r="R1" s="78" t="s">
        <v>26</v>
      </c>
      <c r="S1" s="71" t="s">
        <v>26</v>
      </c>
      <c r="T1" s="78" t="s">
        <v>26</v>
      </c>
      <c r="U1" s="71" t="s">
        <v>26</v>
      </c>
      <c r="V1" s="78" t="s">
        <v>26</v>
      </c>
      <c r="W1" s="71" t="s">
        <v>26</v>
      </c>
      <c r="X1" s="78" t="s">
        <v>26</v>
      </c>
      <c r="Y1" s="71" t="s">
        <v>26</v>
      </c>
      <c r="Z1" s="78" t="s">
        <v>26</v>
      </c>
      <c r="AA1" s="71" t="s">
        <v>26</v>
      </c>
      <c r="AB1" s="78" t="s">
        <v>26</v>
      </c>
      <c r="AC1" s="71" t="s">
        <v>26</v>
      </c>
      <c r="AD1" s="78" t="s">
        <v>26</v>
      </c>
    </row>
    <row r="2" spans="1:30" ht="21.75" customHeigh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2"/>
      <c r="N2" s="78"/>
      <c r="O2" s="72"/>
      <c r="P2" s="78"/>
      <c r="Q2" s="72"/>
      <c r="R2" s="78"/>
      <c r="S2" s="72"/>
      <c r="T2" s="78"/>
      <c r="U2" s="72"/>
      <c r="V2" s="78"/>
      <c r="W2" s="72"/>
      <c r="X2" s="78"/>
      <c r="Y2" s="72"/>
      <c r="Z2" s="78"/>
      <c r="AA2" s="72"/>
      <c r="AB2" s="78"/>
      <c r="AC2" s="72"/>
      <c r="AD2" s="78"/>
    </row>
    <row r="3" spans="1:30" s="3" customFormat="1" ht="30" customHeight="1" x14ac:dyDescent="0.35">
      <c r="A3" s="57" t="s">
        <v>28</v>
      </c>
      <c r="B3" s="57" t="s">
        <v>29</v>
      </c>
      <c r="C3" s="57" t="s">
        <v>30</v>
      </c>
      <c r="D3" s="57" t="s">
        <v>31</v>
      </c>
      <c r="E3" s="57" t="s">
        <v>5</v>
      </c>
      <c r="F3" s="57" t="s">
        <v>32</v>
      </c>
      <c r="G3" s="57" t="s">
        <v>33</v>
      </c>
      <c r="H3" s="57" t="s">
        <v>34</v>
      </c>
      <c r="I3" s="21" t="s">
        <v>2</v>
      </c>
      <c r="J3" s="22" t="s">
        <v>4</v>
      </c>
      <c r="K3" s="23" t="s">
        <v>0</v>
      </c>
      <c r="L3" s="20" t="s">
        <v>3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</row>
    <row r="4" spans="1:30" ht="30" customHeight="1" x14ac:dyDescent="0.45">
      <c r="A4" s="80">
        <v>1</v>
      </c>
      <c r="B4" s="85" t="s">
        <v>35</v>
      </c>
      <c r="C4" s="54">
        <v>1</v>
      </c>
      <c r="D4" s="87" t="s">
        <v>19</v>
      </c>
      <c r="E4" s="41" t="s">
        <v>14</v>
      </c>
      <c r="F4" s="58" t="s">
        <v>36</v>
      </c>
      <c r="G4" s="42" t="s">
        <v>37</v>
      </c>
      <c r="H4" s="47" t="s">
        <v>16</v>
      </c>
      <c r="I4" s="67">
        <v>3.58</v>
      </c>
      <c r="J4" s="50">
        <v>1402</v>
      </c>
      <c r="K4" s="25">
        <f>J4-(SUM(M4:AD4))</f>
        <v>1402</v>
      </c>
      <c r="L4" s="26" t="str">
        <f t="shared" ref="L4:L13" si="0">IF(K4&lt;0,"ATENÇÃO","OK")</f>
        <v>OK</v>
      </c>
      <c r="M4" s="36"/>
      <c r="N4" s="36"/>
      <c r="O4" s="34"/>
      <c r="P4" s="34"/>
      <c r="Q4" s="34"/>
      <c r="R4" s="34"/>
      <c r="S4" s="36"/>
      <c r="T4" s="40"/>
      <c r="U4" s="37"/>
      <c r="V4" s="38"/>
      <c r="W4" s="34"/>
      <c r="X4" s="38"/>
      <c r="Y4" s="35"/>
      <c r="Z4" s="35"/>
      <c r="AA4" s="35"/>
      <c r="AB4" s="35"/>
      <c r="AC4" s="35"/>
      <c r="AD4" s="35"/>
    </row>
    <row r="5" spans="1:30" ht="30" customHeight="1" x14ac:dyDescent="0.45">
      <c r="A5" s="80"/>
      <c r="B5" s="86"/>
      <c r="C5" s="54">
        <v>2</v>
      </c>
      <c r="D5" s="88"/>
      <c r="E5" s="42" t="s">
        <v>23</v>
      </c>
      <c r="F5" s="58" t="s">
        <v>36</v>
      </c>
      <c r="G5" s="42" t="s">
        <v>38</v>
      </c>
      <c r="H5" s="47" t="s">
        <v>16</v>
      </c>
      <c r="I5" s="65">
        <v>658.38</v>
      </c>
      <c r="J5" s="50">
        <v>6</v>
      </c>
      <c r="K5" s="25">
        <f t="shared" ref="K5:K13" si="1">J5-(SUM(M5:AD5))</f>
        <v>6</v>
      </c>
      <c r="L5" s="26" t="str">
        <f t="shared" si="0"/>
        <v>OK</v>
      </c>
      <c r="M5" s="36"/>
      <c r="N5" s="36"/>
      <c r="O5" s="34"/>
      <c r="P5" s="34"/>
      <c r="Q5" s="34"/>
      <c r="R5" s="34"/>
      <c r="S5" s="36"/>
      <c r="T5" s="36"/>
      <c r="U5" s="36"/>
      <c r="V5" s="38"/>
      <c r="W5" s="34"/>
      <c r="X5" s="38"/>
      <c r="Y5" s="35"/>
      <c r="Z5" s="35"/>
      <c r="AA5" s="35"/>
      <c r="AB5" s="35"/>
      <c r="AC5" s="35"/>
      <c r="AD5" s="35"/>
    </row>
    <row r="6" spans="1:30" s="7" customFormat="1" ht="30" customHeight="1" x14ac:dyDescent="0.45">
      <c r="A6" s="81">
        <v>2</v>
      </c>
      <c r="B6" s="69" t="s">
        <v>39</v>
      </c>
      <c r="C6" s="55">
        <v>3</v>
      </c>
      <c r="D6" s="83" t="s">
        <v>20</v>
      </c>
      <c r="E6" s="43" t="s">
        <v>14</v>
      </c>
      <c r="F6" s="59" t="s">
        <v>36</v>
      </c>
      <c r="G6" s="44" t="s">
        <v>37</v>
      </c>
      <c r="H6" s="48" t="s">
        <v>16</v>
      </c>
      <c r="I6" s="66">
        <v>5.01</v>
      </c>
      <c r="J6" s="51">
        <v>1200</v>
      </c>
      <c r="K6" s="25">
        <f t="shared" si="1"/>
        <v>1200</v>
      </c>
      <c r="L6" s="26" t="str">
        <f t="shared" si="0"/>
        <v>OK</v>
      </c>
      <c r="M6" s="36"/>
      <c r="N6" s="36"/>
      <c r="O6" s="36"/>
      <c r="P6" s="34"/>
      <c r="Q6" s="36"/>
      <c r="R6" s="34"/>
      <c r="S6" s="34"/>
      <c r="T6" s="39"/>
      <c r="U6" s="36"/>
      <c r="V6" s="38"/>
      <c r="W6" s="34"/>
      <c r="X6" s="38"/>
      <c r="Y6" s="35"/>
      <c r="Z6" s="35"/>
      <c r="AA6" s="35"/>
      <c r="AB6" s="35"/>
      <c r="AC6" s="35"/>
      <c r="AD6" s="35"/>
    </row>
    <row r="7" spans="1:30" s="7" customFormat="1" ht="30" customHeight="1" x14ac:dyDescent="0.45">
      <c r="A7" s="82"/>
      <c r="B7" s="70"/>
      <c r="C7" s="56">
        <v>4</v>
      </c>
      <c r="D7" s="84"/>
      <c r="E7" s="44" t="s">
        <v>23</v>
      </c>
      <c r="F7" s="59" t="s">
        <v>36</v>
      </c>
      <c r="G7" s="44" t="s">
        <v>38</v>
      </c>
      <c r="H7" s="48" t="s">
        <v>16</v>
      </c>
      <c r="I7" s="66">
        <v>432.42</v>
      </c>
      <c r="J7" s="51">
        <v>5</v>
      </c>
      <c r="K7" s="25">
        <f t="shared" si="1"/>
        <v>5</v>
      </c>
      <c r="L7" s="26" t="str">
        <f t="shared" si="0"/>
        <v>OK</v>
      </c>
      <c r="M7" s="36"/>
      <c r="N7" s="36"/>
      <c r="O7" s="36"/>
      <c r="P7" s="34"/>
      <c r="Q7" s="36"/>
      <c r="R7" s="34"/>
      <c r="S7" s="34"/>
      <c r="T7" s="39"/>
      <c r="U7" s="36"/>
      <c r="V7" s="38"/>
      <c r="W7" s="34"/>
      <c r="X7" s="38"/>
      <c r="Y7" s="35"/>
      <c r="Z7" s="35"/>
      <c r="AA7" s="35"/>
      <c r="AB7" s="35"/>
      <c r="AC7" s="35"/>
      <c r="AD7" s="35"/>
    </row>
    <row r="8" spans="1:30" s="7" customFormat="1" ht="30" customHeight="1" x14ac:dyDescent="0.45">
      <c r="A8" s="89">
        <v>3</v>
      </c>
      <c r="B8" s="73" t="s">
        <v>40</v>
      </c>
      <c r="C8" s="53">
        <v>5</v>
      </c>
      <c r="D8" s="90" t="s">
        <v>21</v>
      </c>
      <c r="E8" s="45" t="s">
        <v>14</v>
      </c>
      <c r="F8" s="60" t="s">
        <v>36</v>
      </c>
      <c r="G8" s="42" t="s">
        <v>37</v>
      </c>
      <c r="H8" s="47" t="s">
        <v>16</v>
      </c>
      <c r="I8" s="67">
        <v>4.7</v>
      </c>
      <c r="J8" s="50">
        <v>4760</v>
      </c>
      <c r="K8" s="25">
        <f t="shared" si="1"/>
        <v>4760</v>
      </c>
      <c r="L8" s="26" t="str">
        <f t="shared" si="0"/>
        <v>OK</v>
      </c>
      <c r="M8" s="36"/>
      <c r="N8" s="36"/>
      <c r="O8" s="34"/>
      <c r="P8" s="34"/>
      <c r="Q8" s="34"/>
      <c r="R8" s="34"/>
      <c r="S8" s="34"/>
      <c r="T8" s="39"/>
      <c r="U8" s="36"/>
      <c r="V8" s="38"/>
      <c r="W8" s="36"/>
      <c r="X8" s="38"/>
      <c r="Y8" s="35"/>
      <c r="Z8" s="35"/>
      <c r="AA8" s="35"/>
      <c r="AB8" s="35"/>
      <c r="AC8" s="35"/>
      <c r="AD8" s="35"/>
    </row>
    <row r="9" spans="1:30" s="7" customFormat="1" ht="30" customHeight="1" x14ac:dyDescent="0.45">
      <c r="A9" s="89"/>
      <c r="B9" s="74"/>
      <c r="C9" s="53">
        <v>6</v>
      </c>
      <c r="D9" s="91"/>
      <c r="E9" s="46" t="s">
        <v>23</v>
      </c>
      <c r="F9" s="60" t="s">
        <v>36</v>
      </c>
      <c r="G9" s="42" t="s">
        <v>38</v>
      </c>
      <c r="H9" s="47" t="s">
        <v>16</v>
      </c>
      <c r="I9" s="67">
        <v>500</v>
      </c>
      <c r="J9" s="50">
        <v>9</v>
      </c>
      <c r="K9" s="25">
        <f t="shared" si="1"/>
        <v>9</v>
      </c>
      <c r="L9" s="26" t="str">
        <f t="shared" si="0"/>
        <v>OK</v>
      </c>
      <c r="M9" s="36"/>
      <c r="N9" s="36"/>
      <c r="O9" s="34"/>
      <c r="P9" s="34"/>
      <c r="Q9" s="34"/>
      <c r="R9" s="34"/>
      <c r="S9" s="34"/>
      <c r="T9" s="39"/>
      <c r="U9" s="36"/>
      <c r="V9" s="38"/>
      <c r="W9" s="36"/>
      <c r="X9" s="38"/>
      <c r="Y9" s="35"/>
      <c r="Z9" s="35"/>
      <c r="AA9" s="35"/>
      <c r="AB9" s="35"/>
      <c r="AC9" s="35"/>
      <c r="AD9" s="35"/>
    </row>
    <row r="10" spans="1:30" s="7" customFormat="1" ht="30" customHeight="1" x14ac:dyDescent="0.45">
      <c r="A10" s="68">
        <v>4</v>
      </c>
      <c r="B10" s="69" t="s">
        <v>39</v>
      </c>
      <c r="C10" s="56">
        <v>7</v>
      </c>
      <c r="D10" s="92" t="s">
        <v>15</v>
      </c>
      <c r="E10" s="43" t="s">
        <v>14</v>
      </c>
      <c r="F10" s="59" t="s">
        <v>36</v>
      </c>
      <c r="G10" s="44" t="s">
        <v>37</v>
      </c>
      <c r="H10" s="48" t="s">
        <v>16</v>
      </c>
      <c r="I10" s="66">
        <v>3.99</v>
      </c>
      <c r="J10" s="51">
        <v>4000</v>
      </c>
      <c r="K10" s="25">
        <f t="shared" si="1"/>
        <v>4000</v>
      </c>
      <c r="L10" s="26" t="str">
        <f t="shared" si="0"/>
        <v>OK</v>
      </c>
      <c r="M10" s="36"/>
      <c r="N10" s="36"/>
      <c r="O10" s="34"/>
      <c r="P10" s="36"/>
      <c r="Q10" s="34"/>
      <c r="R10" s="36"/>
      <c r="S10" s="34"/>
      <c r="T10" s="39"/>
      <c r="U10" s="36"/>
      <c r="V10" s="38"/>
      <c r="W10" s="34"/>
      <c r="X10" s="38"/>
      <c r="Y10" s="35"/>
      <c r="Z10" s="35"/>
      <c r="AA10" s="35"/>
      <c r="AB10" s="35"/>
      <c r="AC10" s="35"/>
      <c r="AD10" s="35"/>
    </row>
    <row r="11" spans="1:30" s="7" customFormat="1" ht="30" customHeight="1" x14ac:dyDescent="0.45">
      <c r="A11" s="68"/>
      <c r="B11" s="70"/>
      <c r="C11" s="56">
        <v>8</v>
      </c>
      <c r="D11" s="93"/>
      <c r="E11" s="44" t="s">
        <v>23</v>
      </c>
      <c r="F11" s="59" t="s">
        <v>36</v>
      </c>
      <c r="G11" s="44" t="s">
        <v>38</v>
      </c>
      <c r="H11" s="48" t="s">
        <v>16</v>
      </c>
      <c r="I11" s="66">
        <v>477.87</v>
      </c>
      <c r="J11" s="51">
        <v>8</v>
      </c>
      <c r="K11" s="25">
        <f t="shared" si="1"/>
        <v>8</v>
      </c>
      <c r="L11" s="26" t="str">
        <f t="shared" si="0"/>
        <v>OK</v>
      </c>
      <c r="M11" s="36"/>
      <c r="N11" s="36"/>
      <c r="O11" s="34"/>
      <c r="P11" s="36"/>
      <c r="Q11" s="34"/>
      <c r="R11" s="36"/>
      <c r="S11" s="34"/>
      <c r="T11" s="39"/>
      <c r="U11" s="36"/>
      <c r="V11" s="38"/>
      <c r="W11" s="34"/>
      <c r="X11" s="38"/>
      <c r="Y11" s="35"/>
      <c r="Z11" s="35"/>
      <c r="AA11" s="35"/>
      <c r="AB11" s="35"/>
      <c r="AC11" s="35"/>
      <c r="AD11" s="35"/>
    </row>
    <row r="12" spans="1:30" ht="30" customHeight="1" x14ac:dyDescent="0.45">
      <c r="A12" s="80">
        <v>5</v>
      </c>
      <c r="B12" s="85" t="s">
        <v>39</v>
      </c>
      <c r="C12" s="54">
        <v>9</v>
      </c>
      <c r="D12" s="87" t="s">
        <v>41</v>
      </c>
      <c r="E12" s="45" t="s">
        <v>14</v>
      </c>
      <c r="F12" s="58" t="s">
        <v>36</v>
      </c>
      <c r="G12" s="42" t="s">
        <v>37</v>
      </c>
      <c r="H12" s="47" t="s">
        <v>16</v>
      </c>
      <c r="I12" s="65">
        <v>2.98</v>
      </c>
      <c r="J12" s="51"/>
      <c r="K12" s="25">
        <f t="shared" si="1"/>
        <v>0</v>
      </c>
      <c r="L12" s="26" t="str">
        <f t="shared" si="0"/>
        <v>OK</v>
      </c>
      <c r="M12" s="61"/>
      <c r="N12" s="61"/>
      <c r="O12" s="62"/>
      <c r="P12" s="62"/>
      <c r="Q12" s="62"/>
      <c r="R12" s="62"/>
      <c r="S12" s="62"/>
      <c r="T12" s="62"/>
      <c r="U12" s="62"/>
      <c r="V12" s="62"/>
      <c r="W12" s="63"/>
      <c r="X12" s="63"/>
      <c r="Y12" s="63"/>
      <c r="Z12" s="63"/>
      <c r="AA12" s="63"/>
      <c r="AB12" s="63"/>
      <c r="AC12" s="63"/>
      <c r="AD12" s="63"/>
    </row>
    <row r="13" spans="1:30" ht="30" customHeight="1" x14ac:dyDescent="0.45">
      <c r="A13" s="80"/>
      <c r="B13" s="86"/>
      <c r="C13" s="54">
        <v>10</v>
      </c>
      <c r="D13" s="88"/>
      <c r="E13" s="46" t="s">
        <v>23</v>
      </c>
      <c r="F13" s="58" t="s">
        <v>36</v>
      </c>
      <c r="G13" s="42" t="s">
        <v>38</v>
      </c>
      <c r="H13" s="47" t="s">
        <v>16</v>
      </c>
      <c r="I13" s="65">
        <v>299.05</v>
      </c>
      <c r="J13" s="51"/>
      <c r="K13" s="25">
        <f t="shared" si="1"/>
        <v>0</v>
      </c>
      <c r="L13" s="26" t="str">
        <f t="shared" si="0"/>
        <v>OK</v>
      </c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X13" s="63"/>
      <c r="Y13" s="63"/>
      <c r="Z13" s="63"/>
      <c r="AA13" s="63"/>
      <c r="AB13" s="63"/>
      <c r="AC13" s="63"/>
      <c r="AD13" s="63"/>
    </row>
    <row r="15" spans="1:30" ht="18" x14ac:dyDescent="0.45">
      <c r="M15" s="52"/>
      <c r="N15" s="52"/>
    </row>
    <row r="17" spans="6:19" ht="18" x14ac:dyDescent="0.45">
      <c r="F17" s="75" t="s">
        <v>22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7"/>
    </row>
  </sheetData>
  <mergeCells count="38">
    <mergeCell ref="B10:B11"/>
    <mergeCell ref="A12:A13"/>
    <mergeCell ref="B12:B13"/>
    <mergeCell ref="D12:D13"/>
    <mergeCell ref="F17:S17"/>
    <mergeCell ref="D10:D11"/>
    <mergeCell ref="A10:A11"/>
    <mergeCell ref="Z1:Z2"/>
    <mergeCell ref="AA1:AA2"/>
    <mergeCell ref="AB1:AB2"/>
    <mergeCell ref="AC1:AC2"/>
    <mergeCell ref="AD1:AD2"/>
    <mergeCell ref="Q1:Q2"/>
    <mergeCell ref="R1:R2"/>
    <mergeCell ref="M1:M2"/>
    <mergeCell ref="N1:N2"/>
    <mergeCell ref="O1:O2"/>
    <mergeCell ref="B4:B5"/>
    <mergeCell ref="B6:B7"/>
    <mergeCell ref="B8:B9"/>
    <mergeCell ref="A6:A7"/>
    <mergeCell ref="P1:P2"/>
    <mergeCell ref="Y1:Y2"/>
    <mergeCell ref="D4:D5"/>
    <mergeCell ref="D6:D7"/>
    <mergeCell ref="D8:D9"/>
    <mergeCell ref="X1:X2"/>
    <mergeCell ref="S1:S2"/>
    <mergeCell ref="T1:T2"/>
    <mergeCell ref="U1:U2"/>
    <mergeCell ref="V1:V2"/>
    <mergeCell ref="W1:W2"/>
    <mergeCell ref="A1:F1"/>
    <mergeCell ref="G1:I1"/>
    <mergeCell ref="J1:L1"/>
    <mergeCell ref="A2:L2"/>
    <mergeCell ref="A8:A9"/>
    <mergeCell ref="A4:A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PROEX</vt:lpstr>
      <vt:lpstr>ESAG</vt:lpstr>
      <vt:lpstr>CEART</vt:lpstr>
      <vt:lpstr>CEAD UAB </vt:lpstr>
      <vt:lpstr>CEAD</vt:lpstr>
      <vt:lpstr>FAED</vt:lpstr>
      <vt:lpstr>CEFID</vt:lpstr>
      <vt:lpstr>CERES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2021-07-02T02:03:43Z</dcterms:modified>
</cp:coreProperties>
</file>