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Novembro\"/>
    </mc:Choice>
  </mc:AlternateContent>
  <xr:revisionPtr revIDLastSave="0" documentId="13_ncr:1_{7FA6454F-F363-4CDE-9ADE-CFD023B8AD3F}" xr6:coauthVersionLast="47" xr6:coauthVersionMax="47" xr10:uidLastSave="{00000000-0000-0000-0000-000000000000}"/>
  <bookViews>
    <workbookView xWindow="43080" yWindow="3795" windowWidth="29040" windowHeight="15840" tabRatio="857" activeTab="8" xr2:uid="{00000000-000D-0000-FFFF-FFFF00000000}"/>
  </bookViews>
  <sheets>
    <sheet name="REITORIA" sheetId="113" r:id="rId1"/>
    <sheet name="MUSEU" sheetId="129" r:id="rId2"/>
    <sheet name="ESAG" sheetId="105" r:id="rId3"/>
    <sheet name="CEART" sheetId="111" r:id="rId4"/>
    <sheet name="CEAD" sheetId="114" r:id="rId5"/>
    <sheet name="FAED" sheetId="112" r:id="rId6"/>
    <sheet name="CEFID" sheetId="110" r:id="rId7"/>
    <sheet name="CERES" sheetId="117" r:id="rId8"/>
    <sheet name="CESFI" sheetId="121" r:id="rId9"/>
    <sheet name="GESTOR" sheetId="128" r:id="rId10"/>
  </sheets>
  <definedNames>
    <definedName name="CEPLAN" localSheetId="9">#REF!</definedName>
    <definedName name="CEPLAN" localSheetId="1">#REF!</definedName>
    <definedName name="CEPLAN">#REF!</definedName>
    <definedName name="diasuteis" localSheetId="9">#REF!</definedName>
    <definedName name="diasuteis" localSheetId="1">#REF!</definedName>
    <definedName name="diasuteis">#REF!</definedName>
    <definedName name="Ferias" localSheetId="9">#REF!</definedName>
    <definedName name="Ferias" localSheetId="1">#REF!</definedName>
    <definedName name="Ferias">#REF!</definedName>
    <definedName name="RD" localSheetId="9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1" i="113" l="1"/>
  <c r="M151" i="113"/>
  <c r="J149" i="110" l="1"/>
  <c r="J149" i="111"/>
  <c r="J87" i="121"/>
  <c r="I87" i="128" s="1"/>
  <c r="J93" i="121"/>
  <c r="J93" i="113"/>
  <c r="J87" i="113"/>
  <c r="J11" i="117"/>
  <c r="J11" i="105"/>
  <c r="I11" i="128" s="1"/>
  <c r="I5" i="128"/>
  <c r="I6" i="128"/>
  <c r="I7" i="128"/>
  <c r="I8" i="128"/>
  <c r="I9" i="128"/>
  <c r="I10" i="128"/>
  <c r="I12" i="128"/>
  <c r="I13" i="128"/>
  <c r="I14" i="128"/>
  <c r="I15" i="128"/>
  <c r="I16" i="128"/>
  <c r="I17" i="128"/>
  <c r="I18" i="128"/>
  <c r="I19" i="128"/>
  <c r="I20" i="128"/>
  <c r="I21" i="128"/>
  <c r="I22" i="128"/>
  <c r="I23" i="128"/>
  <c r="I24" i="128"/>
  <c r="I25" i="128"/>
  <c r="I26" i="128"/>
  <c r="I27" i="128"/>
  <c r="I28" i="128"/>
  <c r="I29" i="128"/>
  <c r="I30" i="128"/>
  <c r="I31" i="128"/>
  <c r="I32" i="128"/>
  <c r="I33" i="128"/>
  <c r="I34" i="128"/>
  <c r="I35" i="128"/>
  <c r="I36" i="128"/>
  <c r="I37" i="128"/>
  <c r="I38" i="128"/>
  <c r="I39" i="128"/>
  <c r="I40" i="128"/>
  <c r="I41" i="128"/>
  <c r="I42" i="128"/>
  <c r="I43" i="128"/>
  <c r="I44" i="128"/>
  <c r="I45" i="128"/>
  <c r="I46" i="128"/>
  <c r="I47" i="128"/>
  <c r="I48" i="128"/>
  <c r="I49" i="128"/>
  <c r="I50" i="128"/>
  <c r="I51" i="128"/>
  <c r="I52" i="128"/>
  <c r="I53" i="128"/>
  <c r="I54" i="128"/>
  <c r="I55" i="128"/>
  <c r="I56" i="128"/>
  <c r="I57" i="128"/>
  <c r="I58" i="128"/>
  <c r="I59" i="128"/>
  <c r="I60" i="128"/>
  <c r="I61" i="128"/>
  <c r="I62" i="128"/>
  <c r="I63" i="128"/>
  <c r="I64" i="128"/>
  <c r="I65" i="128"/>
  <c r="I66" i="128"/>
  <c r="I67" i="128"/>
  <c r="I68" i="128"/>
  <c r="I69" i="128"/>
  <c r="I70" i="128"/>
  <c r="I71" i="128"/>
  <c r="I72" i="128"/>
  <c r="I73" i="128"/>
  <c r="I74" i="128"/>
  <c r="I75" i="128"/>
  <c r="I76" i="128"/>
  <c r="I77" i="128"/>
  <c r="I78" i="128"/>
  <c r="I79" i="128"/>
  <c r="I80" i="128"/>
  <c r="I81" i="128"/>
  <c r="I82" i="128"/>
  <c r="I83" i="128"/>
  <c r="I84" i="128"/>
  <c r="I85" i="128"/>
  <c r="I86" i="128"/>
  <c r="I88" i="128"/>
  <c r="I89" i="128"/>
  <c r="I90" i="128"/>
  <c r="I91" i="128"/>
  <c r="I92" i="128"/>
  <c r="I94" i="128"/>
  <c r="I95" i="128"/>
  <c r="I96" i="128"/>
  <c r="I97" i="128"/>
  <c r="I98" i="128"/>
  <c r="I99" i="128"/>
  <c r="I100" i="128"/>
  <c r="I101" i="128"/>
  <c r="I102" i="128"/>
  <c r="I103" i="128"/>
  <c r="I104" i="128"/>
  <c r="I105" i="128"/>
  <c r="I106" i="128"/>
  <c r="I107" i="128"/>
  <c r="I108" i="128"/>
  <c r="I109" i="128"/>
  <c r="I110" i="128"/>
  <c r="I111" i="128"/>
  <c r="I112" i="128"/>
  <c r="I113" i="128"/>
  <c r="I114" i="128"/>
  <c r="I115" i="128"/>
  <c r="I116" i="128"/>
  <c r="I117" i="128"/>
  <c r="I118" i="128"/>
  <c r="I119" i="128"/>
  <c r="I120" i="128"/>
  <c r="I121" i="128"/>
  <c r="I122" i="128"/>
  <c r="I123" i="128"/>
  <c r="I124" i="128"/>
  <c r="I125" i="128"/>
  <c r="I126" i="128"/>
  <c r="I127" i="128"/>
  <c r="I128" i="128"/>
  <c r="I129" i="128"/>
  <c r="I130" i="128"/>
  <c r="I131" i="128"/>
  <c r="I132" i="128"/>
  <c r="I133" i="128"/>
  <c r="I134" i="128"/>
  <c r="I135" i="128"/>
  <c r="I136" i="128"/>
  <c r="I137" i="128"/>
  <c r="I138" i="128"/>
  <c r="I139" i="128"/>
  <c r="I140" i="128"/>
  <c r="I141" i="128"/>
  <c r="I142" i="128"/>
  <c r="I143" i="128"/>
  <c r="I144" i="128"/>
  <c r="I145" i="128"/>
  <c r="I146" i="128"/>
  <c r="I147" i="128"/>
  <c r="I148" i="128"/>
  <c r="I149" i="128"/>
  <c r="I150" i="128"/>
  <c r="I4" i="128"/>
  <c r="I93" i="128" l="1"/>
  <c r="M138" i="128"/>
  <c r="M139" i="128"/>
  <c r="M140" i="128"/>
  <c r="M141" i="128"/>
  <c r="M142" i="128"/>
  <c r="M143" i="128"/>
  <c r="M144" i="128"/>
  <c r="M145" i="128"/>
  <c r="M146" i="128"/>
  <c r="M147" i="128"/>
  <c r="M148" i="128"/>
  <c r="M149" i="128"/>
  <c r="M150" i="128"/>
  <c r="M39" i="128"/>
  <c r="M42" i="128"/>
  <c r="M45" i="128"/>
  <c r="M51" i="128"/>
  <c r="I151" i="121"/>
  <c r="K150" i="121"/>
  <c r="L150" i="121" s="1"/>
  <c r="K149" i="121"/>
  <c r="L149" i="121" s="1"/>
  <c r="K148" i="121"/>
  <c r="L148" i="121" s="1"/>
  <c r="K147" i="121"/>
  <c r="L147" i="121" s="1"/>
  <c r="K146" i="121"/>
  <c r="L146" i="121" s="1"/>
  <c r="K145" i="121"/>
  <c r="L145" i="121" s="1"/>
  <c r="K144" i="121"/>
  <c r="L144" i="121" s="1"/>
  <c r="K143" i="121"/>
  <c r="L143" i="121" s="1"/>
  <c r="K142" i="121"/>
  <c r="L142" i="121" s="1"/>
  <c r="K141" i="121"/>
  <c r="L141" i="121" s="1"/>
  <c r="K140" i="121"/>
  <c r="L140" i="121" s="1"/>
  <c r="K139" i="121"/>
  <c r="L139" i="121" s="1"/>
  <c r="K138" i="121"/>
  <c r="L138" i="121" s="1"/>
  <c r="K137" i="121"/>
  <c r="L137" i="121" s="1"/>
  <c r="K136" i="121"/>
  <c r="L136" i="121" s="1"/>
  <c r="K135" i="121"/>
  <c r="L135" i="121" s="1"/>
  <c r="K134" i="121"/>
  <c r="L134" i="121" s="1"/>
  <c r="L133" i="121"/>
  <c r="K133" i="121"/>
  <c r="K132" i="121"/>
  <c r="L132" i="121" s="1"/>
  <c r="K131" i="121"/>
  <c r="L131" i="121" s="1"/>
  <c r="K130" i="121"/>
  <c r="L130" i="121" s="1"/>
  <c r="K129" i="121"/>
  <c r="L129" i="121" s="1"/>
  <c r="K128" i="121"/>
  <c r="L128" i="121" s="1"/>
  <c r="K127" i="121"/>
  <c r="L127" i="121" s="1"/>
  <c r="K126" i="121"/>
  <c r="L126" i="121" s="1"/>
  <c r="K125" i="121"/>
  <c r="L125" i="121" s="1"/>
  <c r="K124" i="121"/>
  <c r="L124" i="121" s="1"/>
  <c r="K123" i="121"/>
  <c r="L123" i="121" s="1"/>
  <c r="K122" i="121"/>
  <c r="L122" i="121" s="1"/>
  <c r="K121" i="121"/>
  <c r="L121" i="121" s="1"/>
  <c r="K120" i="121"/>
  <c r="L120" i="121" s="1"/>
  <c r="K119" i="121"/>
  <c r="L119" i="121" s="1"/>
  <c r="K118" i="121"/>
  <c r="L118" i="121" s="1"/>
  <c r="K117" i="121"/>
  <c r="L117" i="121" s="1"/>
  <c r="L116" i="121"/>
  <c r="K116" i="121"/>
  <c r="K115" i="121"/>
  <c r="L115" i="121" s="1"/>
  <c r="K114" i="121"/>
  <c r="L114" i="121" s="1"/>
  <c r="K113" i="121"/>
  <c r="L113" i="121" s="1"/>
  <c r="K112" i="121"/>
  <c r="L112" i="121" s="1"/>
  <c r="K111" i="121"/>
  <c r="L111" i="121" s="1"/>
  <c r="K110" i="121"/>
  <c r="L110" i="121" s="1"/>
  <c r="K109" i="121"/>
  <c r="L109" i="121" s="1"/>
  <c r="K108" i="121"/>
  <c r="L108" i="121" s="1"/>
  <c r="K107" i="121"/>
  <c r="L107" i="121" s="1"/>
  <c r="K106" i="121"/>
  <c r="L106" i="121" s="1"/>
  <c r="K105" i="121"/>
  <c r="L105" i="121" s="1"/>
  <c r="K104" i="121"/>
  <c r="L104" i="121" s="1"/>
  <c r="K103" i="121"/>
  <c r="L103" i="121" s="1"/>
  <c r="K102" i="121"/>
  <c r="L102" i="121" s="1"/>
  <c r="K101" i="121"/>
  <c r="L101" i="121" s="1"/>
  <c r="K100" i="121"/>
  <c r="L100" i="121" s="1"/>
  <c r="K99" i="121"/>
  <c r="L99" i="121" s="1"/>
  <c r="K98" i="121"/>
  <c r="L98" i="121" s="1"/>
  <c r="L97" i="121"/>
  <c r="K97" i="121"/>
  <c r="K96" i="121"/>
  <c r="L96" i="121" s="1"/>
  <c r="K95" i="121"/>
  <c r="L95" i="121" s="1"/>
  <c r="K94" i="121"/>
  <c r="L94" i="121" s="1"/>
  <c r="K93" i="121"/>
  <c r="L93" i="121" s="1"/>
  <c r="K92" i="121"/>
  <c r="L92" i="121" s="1"/>
  <c r="K91" i="121"/>
  <c r="L91" i="121" s="1"/>
  <c r="K90" i="121"/>
  <c r="L90" i="121" s="1"/>
  <c r="K89" i="121"/>
  <c r="L89" i="121" s="1"/>
  <c r="K88" i="121"/>
  <c r="L88" i="121" s="1"/>
  <c r="K87" i="121"/>
  <c r="L87" i="121" s="1"/>
  <c r="K86" i="121"/>
  <c r="L86" i="121" s="1"/>
  <c r="K85" i="121"/>
  <c r="L85" i="121" s="1"/>
  <c r="K84" i="121"/>
  <c r="L84" i="121" s="1"/>
  <c r="K83" i="121"/>
  <c r="L83" i="121" s="1"/>
  <c r="K82" i="121"/>
  <c r="L82" i="121" s="1"/>
  <c r="K81" i="121"/>
  <c r="L81" i="121" s="1"/>
  <c r="L80" i="121"/>
  <c r="K80" i="121"/>
  <c r="K79" i="121"/>
  <c r="L79" i="121" s="1"/>
  <c r="K78" i="121"/>
  <c r="L78" i="121" s="1"/>
  <c r="K77" i="121"/>
  <c r="L77" i="121" s="1"/>
  <c r="K76" i="121"/>
  <c r="L76" i="121" s="1"/>
  <c r="K75" i="121"/>
  <c r="L75" i="121" s="1"/>
  <c r="K74" i="121"/>
  <c r="L74" i="121" s="1"/>
  <c r="K73" i="121"/>
  <c r="L73" i="121" s="1"/>
  <c r="K72" i="121"/>
  <c r="L72" i="121" s="1"/>
  <c r="K71" i="121"/>
  <c r="L71" i="121" s="1"/>
  <c r="K70" i="121"/>
  <c r="L70" i="121" s="1"/>
  <c r="K69" i="121"/>
  <c r="L69" i="121" s="1"/>
  <c r="K68" i="121"/>
  <c r="L68" i="121" s="1"/>
  <c r="K67" i="121"/>
  <c r="L67" i="121" s="1"/>
  <c r="K66" i="121"/>
  <c r="L66" i="121" s="1"/>
  <c r="K65" i="121"/>
  <c r="L65" i="121" s="1"/>
  <c r="K64" i="121"/>
  <c r="L64" i="121" s="1"/>
  <c r="K63" i="121"/>
  <c r="L63" i="121" s="1"/>
  <c r="K62" i="121"/>
  <c r="L62" i="121" s="1"/>
  <c r="L61" i="121"/>
  <c r="K61" i="121"/>
  <c r="K60" i="121"/>
  <c r="L60" i="121" s="1"/>
  <c r="K59" i="121"/>
  <c r="L59" i="121" s="1"/>
  <c r="K58" i="121"/>
  <c r="L58" i="121" s="1"/>
  <c r="K57" i="121"/>
  <c r="L57" i="121" s="1"/>
  <c r="K56" i="121"/>
  <c r="L56" i="121" s="1"/>
  <c r="K55" i="121"/>
  <c r="L55" i="121" s="1"/>
  <c r="K54" i="121"/>
  <c r="L54" i="121" s="1"/>
  <c r="K53" i="121"/>
  <c r="L53" i="121" s="1"/>
  <c r="K52" i="121"/>
  <c r="L52" i="121" s="1"/>
  <c r="K51" i="121"/>
  <c r="L51" i="121" s="1"/>
  <c r="K50" i="121"/>
  <c r="L50" i="121" s="1"/>
  <c r="K49" i="121"/>
  <c r="L49" i="121" s="1"/>
  <c r="K48" i="121"/>
  <c r="L48" i="121" s="1"/>
  <c r="K47" i="121"/>
  <c r="L47" i="121" s="1"/>
  <c r="K46" i="121"/>
  <c r="L46" i="121" s="1"/>
  <c r="K45" i="121"/>
  <c r="L45" i="121" s="1"/>
  <c r="L44" i="121"/>
  <c r="K44" i="121"/>
  <c r="K43" i="121"/>
  <c r="L43" i="121" s="1"/>
  <c r="K42" i="121"/>
  <c r="L42" i="121" s="1"/>
  <c r="K41" i="121"/>
  <c r="L41" i="121" s="1"/>
  <c r="K40" i="121"/>
  <c r="L40" i="121" s="1"/>
  <c r="K39" i="121"/>
  <c r="L39" i="121" s="1"/>
  <c r="K38" i="121"/>
  <c r="L38" i="121" s="1"/>
  <c r="K37" i="121"/>
  <c r="L37" i="121" s="1"/>
  <c r="K36" i="121"/>
  <c r="L36" i="121" s="1"/>
  <c r="K35" i="121"/>
  <c r="L35" i="121" s="1"/>
  <c r="K34" i="121"/>
  <c r="L34" i="121" s="1"/>
  <c r="K33" i="121"/>
  <c r="L33" i="121" s="1"/>
  <c r="K32" i="121"/>
  <c r="L32" i="121" s="1"/>
  <c r="K31" i="121"/>
  <c r="L31" i="121" s="1"/>
  <c r="K30" i="121"/>
  <c r="L30" i="121" s="1"/>
  <c r="K29" i="121"/>
  <c r="L29" i="121" s="1"/>
  <c r="K28" i="121"/>
  <c r="L28" i="121" s="1"/>
  <c r="K27" i="121"/>
  <c r="L27" i="121" s="1"/>
  <c r="K26" i="121"/>
  <c r="L26" i="121" s="1"/>
  <c r="L25" i="121"/>
  <c r="K25" i="121"/>
  <c r="K24" i="121"/>
  <c r="L24" i="121" s="1"/>
  <c r="K23" i="121"/>
  <c r="L23" i="121" s="1"/>
  <c r="K22" i="121"/>
  <c r="L22" i="121" s="1"/>
  <c r="K21" i="121"/>
  <c r="L21" i="121" s="1"/>
  <c r="K20" i="121"/>
  <c r="L20" i="121" s="1"/>
  <c r="K19" i="121"/>
  <c r="L19" i="121" s="1"/>
  <c r="K18" i="121"/>
  <c r="L18" i="121" s="1"/>
  <c r="K17" i="121"/>
  <c r="L17" i="121" s="1"/>
  <c r="K16" i="121"/>
  <c r="L16" i="121" s="1"/>
  <c r="K15" i="121"/>
  <c r="L15" i="121" s="1"/>
  <c r="K14" i="121"/>
  <c r="L14" i="121" s="1"/>
  <c r="K13" i="121"/>
  <c r="L13" i="121" s="1"/>
  <c r="K12" i="121"/>
  <c r="L12" i="121" s="1"/>
  <c r="K11" i="121"/>
  <c r="L11" i="121" s="1"/>
  <c r="K10" i="121"/>
  <c r="L10" i="121" s="1"/>
  <c r="K9" i="121"/>
  <c r="L9" i="121" s="1"/>
  <c r="L8" i="121"/>
  <c r="K8" i="121"/>
  <c r="K7" i="121"/>
  <c r="L7" i="121" s="1"/>
  <c r="K6" i="121"/>
  <c r="L6" i="121" s="1"/>
  <c r="K5" i="121"/>
  <c r="L5" i="121" s="1"/>
  <c r="K4" i="121"/>
  <c r="L4" i="121" s="1"/>
  <c r="I151" i="117"/>
  <c r="K150" i="117"/>
  <c r="L150" i="117" s="1"/>
  <c r="K149" i="117"/>
  <c r="L149" i="117" s="1"/>
  <c r="K148" i="117"/>
  <c r="L148" i="117" s="1"/>
  <c r="K147" i="117"/>
  <c r="L147" i="117" s="1"/>
  <c r="K146" i="117"/>
  <c r="L146" i="117" s="1"/>
  <c r="K145" i="117"/>
  <c r="L145" i="117" s="1"/>
  <c r="K144" i="117"/>
  <c r="L144" i="117" s="1"/>
  <c r="K143" i="117"/>
  <c r="L143" i="117" s="1"/>
  <c r="K142" i="117"/>
  <c r="L142" i="117" s="1"/>
  <c r="K141" i="117"/>
  <c r="L141" i="117" s="1"/>
  <c r="K140" i="117"/>
  <c r="L140" i="117" s="1"/>
  <c r="K139" i="117"/>
  <c r="L139" i="117" s="1"/>
  <c r="K138" i="117"/>
  <c r="L138" i="117" s="1"/>
  <c r="K137" i="117"/>
  <c r="L137" i="117" s="1"/>
  <c r="K136" i="117"/>
  <c r="L136" i="117" s="1"/>
  <c r="K135" i="117"/>
  <c r="L135" i="117" s="1"/>
  <c r="K134" i="117"/>
  <c r="L134" i="117" s="1"/>
  <c r="K133" i="117"/>
  <c r="L133" i="117" s="1"/>
  <c r="K132" i="117"/>
  <c r="L132" i="117" s="1"/>
  <c r="K131" i="117"/>
  <c r="L131" i="117" s="1"/>
  <c r="K130" i="117"/>
  <c r="L130" i="117" s="1"/>
  <c r="K129" i="117"/>
  <c r="L129" i="117" s="1"/>
  <c r="K128" i="117"/>
  <c r="L128" i="117" s="1"/>
  <c r="K127" i="117"/>
  <c r="L127" i="117" s="1"/>
  <c r="K126" i="117"/>
  <c r="L126" i="117" s="1"/>
  <c r="K125" i="117"/>
  <c r="L125" i="117" s="1"/>
  <c r="K124" i="117"/>
  <c r="L124" i="117" s="1"/>
  <c r="K123" i="117"/>
  <c r="L123" i="117" s="1"/>
  <c r="K122" i="117"/>
  <c r="L122" i="117" s="1"/>
  <c r="K121" i="117"/>
  <c r="L121" i="117" s="1"/>
  <c r="K120" i="117"/>
  <c r="L120" i="117" s="1"/>
  <c r="K119" i="117"/>
  <c r="L119" i="117" s="1"/>
  <c r="K118" i="117"/>
  <c r="L118" i="117" s="1"/>
  <c r="K117" i="117"/>
  <c r="L117" i="117" s="1"/>
  <c r="K116" i="117"/>
  <c r="L116" i="117" s="1"/>
  <c r="K115" i="117"/>
  <c r="L115" i="117" s="1"/>
  <c r="K114" i="117"/>
  <c r="L114" i="117" s="1"/>
  <c r="K113" i="117"/>
  <c r="L113" i="117" s="1"/>
  <c r="K112" i="117"/>
  <c r="L112" i="117" s="1"/>
  <c r="K111" i="117"/>
  <c r="L111" i="117" s="1"/>
  <c r="K110" i="117"/>
  <c r="L110" i="117" s="1"/>
  <c r="K109" i="117"/>
  <c r="L109" i="117" s="1"/>
  <c r="K108" i="117"/>
  <c r="L108" i="117" s="1"/>
  <c r="K107" i="117"/>
  <c r="L107" i="117" s="1"/>
  <c r="K106" i="117"/>
  <c r="L106" i="117" s="1"/>
  <c r="K105" i="117"/>
  <c r="L105" i="117" s="1"/>
  <c r="K104" i="117"/>
  <c r="L104" i="117" s="1"/>
  <c r="K103" i="117"/>
  <c r="L103" i="117" s="1"/>
  <c r="K102" i="117"/>
  <c r="L102" i="117" s="1"/>
  <c r="K101" i="117"/>
  <c r="L101" i="117" s="1"/>
  <c r="K100" i="117"/>
  <c r="L100" i="117" s="1"/>
  <c r="K99" i="117"/>
  <c r="L99" i="117" s="1"/>
  <c r="K98" i="117"/>
  <c r="L98" i="117" s="1"/>
  <c r="K97" i="117"/>
  <c r="L97" i="117" s="1"/>
  <c r="K96" i="117"/>
  <c r="L96" i="117" s="1"/>
  <c r="K95" i="117"/>
  <c r="L95" i="117" s="1"/>
  <c r="K94" i="117"/>
  <c r="L94" i="117" s="1"/>
  <c r="K93" i="117"/>
  <c r="L93" i="117" s="1"/>
  <c r="K92" i="117"/>
  <c r="L92" i="117" s="1"/>
  <c r="K91" i="117"/>
  <c r="L91" i="117" s="1"/>
  <c r="K90" i="117"/>
  <c r="L90" i="117" s="1"/>
  <c r="K89" i="117"/>
  <c r="L89" i="117" s="1"/>
  <c r="K88" i="117"/>
  <c r="L88" i="117" s="1"/>
  <c r="K87" i="117"/>
  <c r="L87" i="117" s="1"/>
  <c r="K86" i="117"/>
  <c r="L86" i="117" s="1"/>
  <c r="K85" i="117"/>
  <c r="L85" i="117" s="1"/>
  <c r="K84" i="117"/>
  <c r="L84" i="117" s="1"/>
  <c r="K83" i="117"/>
  <c r="L83" i="117" s="1"/>
  <c r="K82" i="117"/>
  <c r="L82" i="117" s="1"/>
  <c r="K81" i="117"/>
  <c r="L81" i="117" s="1"/>
  <c r="K80" i="117"/>
  <c r="L80" i="117" s="1"/>
  <c r="K79" i="117"/>
  <c r="L79" i="117" s="1"/>
  <c r="K78" i="117"/>
  <c r="L78" i="117" s="1"/>
  <c r="K77" i="117"/>
  <c r="L77" i="117" s="1"/>
  <c r="K76" i="117"/>
  <c r="L76" i="117" s="1"/>
  <c r="K75" i="117"/>
  <c r="L75" i="117" s="1"/>
  <c r="K74" i="117"/>
  <c r="L74" i="117" s="1"/>
  <c r="K73" i="117"/>
  <c r="L73" i="117" s="1"/>
  <c r="K72" i="117"/>
  <c r="L72" i="117" s="1"/>
  <c r="K71" i="117"/>
  <c r="L71" i="117" s="1"/>
  <c r="K70" i="117"/>
  <c r="L70" i="117" s="1"/>
  <c r="K69" i="117"/>
  <c r="L69" i="117" s="1"/>
  <c r="K68" i="117"/>
  <c r="L68" i="117" s="1"/>
  <c r="K67" i="117"/>
  <c r="L67" i="117" s="1"/>
  <c r="K66" i="117"/>
  <c r="L66" i="117" s="1"/>
  <c r="K65" i="117"/>
  <c r="L65" i="117" s="1"/>
  <c r="K64" i="117"/>
  <c r="L64" i="117" s="1"/>
  <c r="K63" i="117"/>
  <c r="L63" i="117" s="1"/>
  <c r="K62" i="117"/>
  <c r="L62" i="117" s="1"/>
  <c r="K61" i="117"/>
  <c r="L61" i="117" s="1"/>
  <c r="K60" i="117"/>
  <c r="L60" i="117" s="1"/>
  <c r="K59" i="117"/>
  <c r="L59" i="117" s="1"/>
  <c r="K58" i="117"/>
  <c r="L58" i="117" s="1"/>
  <c r="K57" i="117"/>
  <c r="L57" i="117" s="1"/>
  <c r="K56" i="117"/>
  <c r="L56" i="117" s="1"/>
  <c r="K55" i="117"/>
  <c r="L55" i="117" s="1"/>
  <c r="K54" i="117"/>
  <c r="L54" i="117" s="1"/>
  <c r="K53" i="117"/>
  <c r="L53" i="117" s="1"/>
  <c r="K52" i="117"/>
  <c r="L52" i="117" s="1"/>
  <c r="K51" i="117"/>
  <c r="L51" i="117" s="1"/>
  <c r="K50" i="117"/>
  <c r="L50" i="117" s="1"/>
  <c r="K49" i="117"/>
  <c r="L49" i="117" s="1"/>
  <c r="K48" i="117"/>
  <c r="L48" i="117" s="1"/>
  <c r="K47" i="117"/>
  <c r="L47" i="117" s="1"/>
  <c r="K46" i="117"/>
  <c r="L46" i="117" s="1"/>
  <c r="K45" i="117"/>
  <c r="L45" i="117" s="1"/>
  <c r="K44" i="117"/>
  <c r="L44" i="117" s="1"/>
  <c r="K43" i="117"/>
  <c r="L43" i="117" s="1"/>
  <c r="K42" i="117"/>
  <c r="L42" i="117" s="1"/>
  <c r="K41" i="117"/>
  <c r="L41" i="117" s="1"/>
  <c r="K40" i="117"/>
  <c r="L40" i="117" s="1"/>
  <c r="K39" i="117"/>
  <c r="L39" i="117" s="1"/>
  <c r="K38" i="117"/>
  <c r="L38" i="117" s="1"/>
  <c r="K37" i="117"/>
  <c r="L37" i="117" s="1"/>
  <c r="K36" i="117"/>
  <c r="L36" i="117" s="1"/>
  <c r="K35" i="117"/>
  <c r="L35" i="117" s="1"/>
  <c r="K34" i="117"/>
  <c r="L34" i="117" s="1"/>
  <c r="K33" i="117"/>
  <c r="L33" i="117" s="1"/>
  <c r="K32" i="117"/>
  <c r="L32" i="117" s="1"/>
  <c r="K31" i="117"/>
  <c r="L31" i="117" s="1"/>
  <c r="K30" i="117"/>
  <c r="L30" i="117" s="1"/>
  <c r="K29" i="117"/>
  <c r="L29" i="117" s="1"/>
  <c r="K28" i="117"/>
  <c r="L28" i="117" s="1"/>
  <c r="K27" i="117"/>
  <c r="L27" i="117" s="1"/>
  <c r="K26" i="117"/>
  <c r="L26" i="117" s="1"/>
  <c r="K25" i="117"/>
  <c r="L25" i="117" s="1"/>
  <c r="K24" i="117"/>
  <c r="L24" i="117" s="1"/>
  <c r="K23" i="117"/>
  <c r="L23" i="117" s="1"/>
  <c r="K22" i="117"/>
  <c r="L22" i="117" s="1"/>
  <c r="K21" i="117"/>
  <c r="L21" i="117" s="1"/>
  <c r="K20" i="117"/>
  <c r="L20" i="117" s="1"/>
  <c r="K19" i="117"/>
  <c r="L19" i="117" s="1"/>
  <c r="K18" i="117"/>
  <c r="L18" i="117" s="1"/>
  <c r="K17" i="117"/>
  <c r="L17" i="117" s="1"/>
  <c r="K16" i="117"/>
  <c r="L16" i="117" s="1"/>
  <c r="K15" i="117"/>
  <c r="L15" i="117" s="1"/>
  <c r="K14" i="117"/>
  <c r="L14" i="117" s="1"/>
  <c r="K13" i="117"/>
  <c r="L13" i="117" s="1"/>
  <c r="K12" i="117"/>
  <c r="L12" i="117" s="1"/>
  <c r="K11" i="117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L4" i="117" s="1"/>
  <c r="I151" i="110"/>
  <c r="K150" i="110"/>
  <c r="L150" i="110" s="1"/>
  <c r="K149" i="110"/>
  <c r="L149" i="110" s="1"/>
  <c r="K148" i="110"/>
  <c r="L148" i="110" s="1"/>
  <c r="K147" i="110"/>
  <c r="L147" i="110" s="1"/>
  <c r="K146" i="110"/>
  <c r="L146" i="110" s="1"/>
  <c r="K145" i="110"/>
  <c r="L145" i="110" s="1"/>
  <c r="K144" i="110"/>
  <c r="L144" i="110" s="1"/>
  <c r="K143" i="110"/>
  <c r="L143" i="110" s="1"/>
  <c r="K142" i="110"/>
  <c r="L142" i="110" s="1"/>
  <c r="K141" i="110"/>
  <c r="L141" i="110" s="1"/>
  <c r="K140" i="110"/>
  <c r="L140" i="110" s="1"/>
  <c r="K139" i="110"/>
  <c r="L139" i="110" s="1"/>
  <c r="K138" i="110"/>
  <c r="L138" i="110" s="1"/>
  <c r="K137" i="110"/>
  <c r="L137" i="110" s="1"/>
  <c r="K136" i="110"/>
  <c r="L136" i="110" s="1"/>
  <c r="K135" i="110"/>
  <c r="L135" i="110" s="1"/>
  <c r="K134" i="110"/>
  <c r="L134" i="110" s="1"/>
  <c r="K133" i="110"/>
  <c r="L133" i="110" s="1"/>
  <c r="K132" i="110"/>
  <c r="L132" i="110" s="1"/>
  <c r="K131" i="110"/>
  <c r="L131" i="110" s="1"/>
  <c r="K130" i="110"/>
  <c r="L130" i="110" s="1"/>
  <c r="K129" i="110"/>
  <c r="L129" i="110" s="1"/>
  <c r="K128" i="110"/>
  <c r="L128" i="110" s="1"/>
  <c r="K127" i="110"/>
  <c r="L127" i="110" s="1"/>
  <c r="K126" i="110"/>
  <c r="L126" i="110" s="1"/>
  <c r="K125" i="110"/>
  <c r="L125" i="110" s="1"/>
  <c r="K124" i="110"/>
  <c r="L124" i="110" s="1"/>
  <c r="K123" i="110"/>
  <c r="L123" i="110" s="1"/>
  <c r="K122" i="110"/>
  <c r="L122" i="110" s="1"/>
  <c r="K121" i="110"/>
  <c r="L121" i="110" s="1"/>
  <c r="K120" i="110"/>
  <c r="L120" i="110" s="1"/>
  <c r="K119" i="110"/>
  <c r="L119" i="110" s="1"/>
  <c r="K118" i="110"/>
  <c r="L118" i="110" s="1"/>
  <c r="K117" i="110"/>
  <c r="L117" i="110" s="1"/>
  <c r="K116" i="110"/>
  <c r="L116" i="110" s="1"/>
  <c r="K115" i="110"/>
  <c r="L115" i="110" s="1"/>
  <c r="K114" i="110"/>
  <c r="L114" i="110" s="1"/>
  <c r="K113" i="110"/>
  <c r="L113" i="110" s="1"/>
  <c r="K112" i="110"/>
  <c r="L112" i="110" s="1"/>
  <c r="K111" i="110"/>
  <c r="L111" i="110" s="1"/>
  <c r="K110" i="110"/>
  <c r="L110" i="110" s="1"/>
  <c r="K109" i="110"/>
  <c r="L109" i="110" s="1"/>
  <c r="K108" i="110"/>
  <c r="L108" i="110" s="1"/>
  <c r="K107" i="110"/>
  <c r="L107" i="110" s="1"/>
  <c r="K106" i="110"/>
  <c r="L106" i="110" s="1"/>
  <c r="K105" i="110"/>
  <c r="L105" i="110" s="1"/>
  <c r="K104" i="110"/>
  <c r="L104" i="110" s="1"/>
  <c r="K103" i="110"/>
  <c r="L103" i="110" s="1"/>
  <c r="K102" i="110"/>
  <c r="L102" i="110" s="1"/>
  <c r="K101" i="110"/>
  <c r="L101" i="110" s="1"/>
  <c r="K100" i="110"/>
  <c r="L100" i="110" s="1"/>
  <c r="K99" i="110"/>
  <c r="L99" i="110" s="1"/>
  <c r="K98" i="110"/>
  <c r="L98" i="110" s="1"/>
  <c r="K97" i="110"/>
  <c r="L97" i="110" s="1"/>
  <c r="K96" i="110"/>
  <c r="L96" i="110" s="1"/>
  <c r="K95" i="110"/>
  <c r="L95" i="110" s="1"/>
  <c r="K94" i="110"/>
  <c r="L94" i="110" s="1"/>
  <c r="K93" i="110"/>
  <c r="L93" i="110" s="1"/>
  <c r="K92" i="110"/>
  <c r="L92" i="110" s="1"/>
  <c r="K91" i="110"/>
  <c r="L91" i="110" s="1"/>
  <c r="K90" i="110"/>
  <c r="L90" i="110" s="1"/>
  <c r="K89" i="110"/>
  <c r="L89" i="110" s="1"/>
  <c r="K88" i="110"/>
  <c r="L88" i="110" s="1"/>
  <c r="K87" i="110"/>
  <c r="L87" i="110" s="1"/>
  <c r="K86" i="110"/>
  <c r="L86" i="110" s="1"/>
  <c r="K85" i="110"/>
  <c r="L85" i="110" s="1"/>
  <c r="K84" i="110"/>
  <c r="L84" i="110" s="1"/>
  <c r="K83" i="110"/>
  <c r="L83" i="110" s="1"/>
  <c r="K82" i="110"/>
  <c r="L82" i="110" s="1"/>
  <c r="K81" i="110"/>
  <c r="L81" i="110" s="1"/>
  <c r="K80" i="110"/>
  <c r="L80" i="110" s="1"/>
  <c r="K79" i="110"/>
  <c r="L79" i="110" s="1"/>
  <c r="K78" i="110"/>
  <c r="L78" i="110" s="1"/>
  <c r="K77" i="110"/>
  <c r="L77" i="110" s="1"/>
  <c r="K76" i="110"/>
  <c r="L76" i="110" s="1"/>
  <c r="K75" i="110"/>
  <c r="L75" i="110" s="1"/>
  <c r="K74" i="110"/>
  <c r="L74" i="110" s="1"/>
  <c r="K73" i="110"/>
  <c r="L73" i="110" s="1"/>
  <c r="K72" i="110"/>
  <c r="L72" i="110" s="1"/>
  <c r="K71" i="110"/>
  <c r="L71" i="110" s="1"/>
  <c r="K70" i="110"/>
  <c r="L70" i="110" s="1"/>
  <c r="K69" i="110"/>
  <c r="L69" i="110" s="1"/>
  <c r="K68" i="110"/>
  <c r="L68" i="110" s="1"/>
  <c r="K67" i="110"/>
  <c r="L67" i="110" s="1"/>
  <c r="K66" i="110"/>
  <c r="L66" i="110" s="1"/>
  <c r="K65" i="110"/>
  <c r="L65" i="110" s="1"/>
  <c r="K64" i="110"/>
  <c r="L64" i="110" s="1"/>
  <c r="K63" i="110"/>
  <c r="L63" i="110" s="1"/>
  <c r="K62" i="110"/>
  <c r="L62" i="110" s="1"/>
  <c r="K61" i="110"/>
  <c r="L61" i="110" s="1"/>
  <c r="K60" i="110"/>
  <c r="L60" i="110" s="1"/>
  <c r="K59" i="110"/>
  <c r="L59" i="110" s="1"/>
  <c r="K58" i="110"/>
  <c r="L58" i="110" s="1"/>
  <c r="K57" i="110"/>
  <c r="L57" i="110" s="1"/>
  <c r="K56" i="110"/>
  <c r="L56" i="110" s="1"/>
  <c r="K55" i="110"/>
  <c r="L55" i="110" s="1"/>
  <c r="K54" i="110"/>
  <c r="L54" i="110" s="1"/>
  <c r="K53" i="110"/>
  <c r="L53" i="110" s="1"/>
  <c r="K52" i="110"/>
  <c r="L52" i="110" s="1"/>
  <c r="K51" i="110"/>
  <c r="L51" i="110" s="1"/>
  <c r="K50" i="110"/>
  <c r="L50" i="110" s="1"/>
  <c r="K49" i="110"/>
  <c r="L49" i="110" s="1"/>
  <c r="K48" i="110"/>
  <c r="L48" i="110" s="1"/>
  <c r="K47" i="110"/>
  <c r="L47" i="110" s="1"/>
  <c r="K46" i="110"/>
  <c r="L46" i="110" s="1"/>
  <c r="K45" i="110"/>
  <c r="L45" i="110" s="1"/>
  <c r="K44" i="110"/>
  <c r="L44" i="110" s="1"/>
  <c r="K43" i="110"/>
  <c r="L43" i="110" s="1"/>
  <c r="K42" i="110"/>
  <c r="L42" i="110" s="1"/>
  <c r="K41" i="110"/>
  <c r="L41" i="110" s="1"/>
  <c r="K40" i="110"/>
  <c r="L40" i="110" s="1"/>
  <c r="K39" i="110"/>
  <c r="L39" i="110" s="1"/>
  <c r="K38" i="110"/>
  <c r="L38" i="110" s="1"/>
  <c r="K37" i="110"/>
  <c r="L37" i="110" s="1"/>
  <c r="K36" i="110"/>
  <c r="L36" i="110" s="1"/>
  <c r="K35" i="110"/>
  <c r="L35" i="110" s="1"/>
  <c r="K34" i="110"/>
  <c r="L34" i="110" s="1"/>
  <c r="K33" i="110"/>
  <c r="L33" i="110" s="1"/>
  <c r="K32" i="110"/>
  <c r="L32" i="110" s="1"/>
  <c r="K31" i="110"/>
  <c r="L31" i="110" s="1"/>
  <c r="K30" i="110"/>
  <c r="L30" i="110" s="1"/>
  <c r="K29" i="110"/>
  <c r="L29" i="110" s="1"/>
  <c r="K28" i="110"/>
  <c r="L28" i="110" s="1"/>
  <c r="K27" i="110"/>
  <c r="L27" i="110" s="1"/>
  <c r="K26" i="110"/>
  <c r="L26" i="110" s="1"/>
  <c r="K25" i="110"/>
  <c r="L25" i="110" s="1"/>
  <c r="K24" i="110"/>
  <c r="L24" i="110" s="1"/>
  <c r="K23" i="110"/>
  <c r="L23" i="110" s="1"/>
  <c r="K22" i="110"/>
  <c r="L22" i="110" s="1"/>
  <c r="K21" i="110"/>
  <c r="L21" i="110" s="1"/>
  <c r="K20" i="110"/>
  <c r="L20" i="110" s="1"/>
  <c r="K19" i="110"/>
  <c r="L19" i="110" s="1"/>
  <c r="K18" i="110"/>
  <c r="L18" i="110" s="1"/>
  <c r="K17" i="110"/>
  <c r="L17" i="110" s="1"/>
  <c r="K16" i="110"/>
  <c r="L16" i="110" s="1"/>
  <c r="K15" i="110"/>
  <c r="L15" i="110" s="1"/>
  <c r="K14" i="110"/>
  <c r="L14" i="110" s="1"/>
  <c r="K13" i="110"/>
  <c r="L13" i="110" s="1"/>
  <c r="K12" i="110"/>
  <c r="L12" i="110" s="1"/>
  <c r="K11" i="110"/>
  <c r="L11" i="110" s="1"/>
  <c r="K10" i="110"/>
  <c r="L10" i="110" s="1"/>
  <c r="K9" i="110"/>
  <c r="L9" i="110" s="1"/>
  <c r="K8" i="110"/>
  <c r="L8" i="110" s="1"/>
  <c r="K7" i="110"/>
  <c r="L7" i="110" s="1"/>
  <c r="K6" i="110"/>
  <c r="L6" i="110" s="1"/>
  <c r="K5" i="110"/>
  <c r="L5" i="110" s="1"/>
  <c r="K4" i="110"/>
  <c r="L4" i="110" s="1"/>
  <c r="I151" i="112"/>
  <c r="K150" i="112"/>
  <c r="L150" i="112" s="1"/>
  <c r="K149" i="112"/>
  <c r="L149" i="112" s="1"/>
  <c r="K148" i="112"/>
  <c r="L148" i="112" s="1"/>
  <c r="K147" i="112"/>
  <c r="L147" i="112" s="1"/>
  <c r="K146" i="112"/>
  <c r="L146" i="112" s="1"/>
  <c r="K145" i="112"/>
  <c r="L145" i="112" s="1"/>
  <c r="K144" i="112"/>
  <c r="L144" i="112" s="1"/>
  <c r="K143" i="112"/>
  <c r="L143" i="112" s="1"/>
  <c r="K142" i="112"/>
  <c r="L142" i="112" s="1"/>
  <c r="K141" i="112"/>
  <c r="L141" i="112" s="1"/>
  <c r="K140" i="112"/>
  <c r="L140" i="112" s="1"/>
  <c r="K139" i="112"/>
  <c r="L139" i="112" s="1"/>
  <c r="K138" i="112"/>
  <c r="L138" i="112" s="1"/>
  <c r="K137" i="112"/>
  <c r="L137" i="112" s="1"/>
  <c r="K136" i="112"/>
  <c r="L136" i="112" s="1"/>
  <c r="K135" i="112"/>
  <c r="L135" i="112" s="1"/>
  <c r="K134" i="112"/>
  <c r="L134" i="112" s="1"/>
  <c r="K133" i="112"/>
  <c r="L133" i="112" s="1"/>
  <c r="K132" i="112"/>
  <c r="L132" i="112" s="1"/>
  <c r="K131" i="112"/>
  <c r="L131" i="112" s="1"/>
  <c r="K130" i="112"/>
  <c r="L130" i="112" s="1"/>
  <c r="K129" i="112"/>
  <c r="L129" i="112" s="1"/>
  <c r="K128" i="112"/>
  <c r="L128" i="112" s="1"/>
  <c r="K127" i="112"/>
  <c r="L127" i="112" s="1"/>
  <c r="K126" i="112"/>
  <c r="L126" i="112" s="1"/>
  <c r="K125" i="112"/>
  <c r="L125" i="112" s="1"/>
  <c r="K124" i="112"/>
  <c r="L124" i="112" s="1"/>
  <c r="K123" i="112"/>
  <c r="L123" i="112" s="1"/>
  <c r="K122" i="112"/>
  <c r="L122" i="112" s="1"/>
  <c r="K121" i="112"/>
  <c r="L121" i="112" s="1"/>
  <c r="K120" i="112"/>
  <c r="L120" i="112" s="1"/>
  <c r="K119" i="112"/>
  <c r="L119" i="112" s="1"/>
  <c r="K118" i="112"/>
  <c r="L118" i="112" s="1"/>
  <c r="K117" i="112"/>
  <c r="L117" i="112" s="1"/>
  <c r="K116" i="112"/>
  <c r="L116" i="112" s="1"/>
  <c r="K115" i="112"/>
  <c r="L115" i="112" s="1"/>
  <c r="K114" i="112"/>
  <c r="L114" i="112" s="1"/>
  <c r="K113" i="112"/>
  <c r="L113" i="112" s="1"/>
  <c r="K112" i="112"/>
  <c r="L112" i="112" s="1"/>
  <c r="K111" i="112"/>
  <c r="L111" i="112" s="1"/>
  <c r="K110" i="112"/>
  <c r="L110" i="112" s="1"/>
  <c r="K109" i="112"/>
  <c r="L109" i="112" s="1"/>
  <c r="K108" i="112"/>
  <c r="L108" i="112" s="1"/>
  <c r="K107" i="112"/>
  <c r="L107" i="112" s="1"/>
  <c r="K106" i="112"/>
  <c r="L106" i="112" s="1"/>
  <c r="K105" i="112"/>
  <c r="L105" i="112" s="1"/>
  <c r="K104" i="112"/>
  <c r="L104" i="112" s="1"/>
  <c r="K103" i="112"/>
  <c r="L103" i="112" s="1"/>
  <c r="K102" i="112"/>
  <c r="L102" i="112" s="1"/>
  <c r="K101" i="112"/>
  <c r="L101" i="112" s="1"/>
  <c r="K100" i="112"/>
  <c r="L100" i="112" s="1"/>
  <c r="K99" i="112"/>
  <c r="L99" i="112" s="1"/>
  <c r="K98" i="112"/>
  <c r="L98" i="112" s="1"/>
  <c r="K97" i="112"/>
  <c r="L97" i="112" s="1"/>
  <c r="K96" i="112"/>
  <c r="L96" i="112" s="1"/>
  <c r="K95" i="112"/>
  <c r="L95" i="112" s="1"/>
  <c r="K94" i="112"/>
  <c r="L94" i="112" s="1"/>
  <c r="K93" i="112"/>
  <c r="L93" i="112" s="1"/>
  <c r="K92" i="112"/>
  <c r="L92" i="112" s="1"/>
  <c r="K91" i="112"/>
  <c r="L91" i="112" s="1"/>
  <c r="K90" i="112"/>
  <c r="L90" i="112" s="1"/>
  <c r="K89" i="112"/>
  <c r="L89" i="112" s="1"/>
  <c r="K88" i="112"/>
  <c r="L88" i="112" s="1"/>
  <c r="K87" i="112"/>
  <c r="L87" i="112" s="1"/>
  <c r="K86" i="112"/>
  <c r="L86" i="112" s="1"/>
  <c r="K85" i="112"/>
  <c r="L85" i="112" s="1"/>
  <c r="K84" i="112"/>
  <c r="L84" i="112" s="1"/>
  <c r="K83" i="112"/>
  <c r="L83" i="112" s="1"/>
  <c r="K82" i="112"/>
  <c r="L82" i="112" s="1"/>
  <c r="K81" i="112"/>
  <c r="L81" i="112" s="1"/>
  <c r="K80" i="112"/>
  <c r="L80" i="112" s="1"/>
  <c r="K79" i="112"/>
  <c r="L79" i="112" s="1"/>
  <c r="K78" i="112"/>
  <c r="L78" i="112" s="1"/>
  <c r="K77" i="112"/>
  <c r="L77" i="112" s="1"/>
  <c r="K76" i="112"/>
  <c r="L76" i="112" s="1"/>
  <c r="K75" i="112"/>
  <c r="L75" i="112" s="1"/>
  <c r="K74" i="112"/>
  <c r="L74" i="112" s="1"/>
  <c r="K73" i="112"/>
  <c r="L73" i="112" s="1"/>
  <c r="K72" i="112"/>
  <c r="L72" i="112" s="1"/>
  <c r="K71" i="112"/>
  <c r="L71" i="112" s="1"/>
  <c r="K70" i="112"/>
  <c r="L70" i="112" s="1"/>
  <c r="K69" i="112"/>
  <c r="L69" i="112" s="1"/>
  <c r="K68" i="112"/>
  <c r="L68" i="112" s="1"/>
  <c r="K67" i="112"/>
  <c r="L67" i="112" s="1"/>
  <c r="K66" i="112"/>
  <c r="L66" i="112" s="1"/>
  <c r="K65" i="112"/>
  <c r="L65" i="112" s="1"/>
  <c r="K64" i="112"/>
  <c r="L64" i="112" s="1"/>
  <c r="K63" i="112"/>
  <c r="L63" i="112" s="1"/>
  <c r="K62" i="112"/>
  <c r="L62" i="112" s="1"/>
  <c r="K61" i="112"/>
  <c r="L61" i="112" s="1"/>
  <c r="K60" i="112"/>
  <c r="L60" i="112" s="1"/>
  <c r="K59" i="112"/>
  <c r="L59" i="112" s="1"/>
  <c r="K58" i="112"/>
  <c r="L58" i="112" s="1"/>
  <c r="K57" i="112"/>
  <c r="L57" i="112" s="1"/>
  <c r="K56" i="112"/>
  <c r="L56" i="112" s="1"/>
  <c r="K55" i="112"/>
  <c r="L55" i="112" s="1"/>
  <c r="K54" i="112"/>
  <c r="L54" i="112" s="1"/>
  <c r="K53" i="112"/>
  <c r="L53" i="112" s="1"/>
  <c r="K52" i="112"/>
  <c r="L52" i="112" s="1"/>
  <c r="K51" i="112"/>
  <c r="L51" i="112" s="1"/>
  <c r="K50" i="112"/>
  <c r="L50" i="112" s="1"/>
  <c r="K49" i="112"/>
  <c r="L49" i="112" s="1"/>
  <c r="K48" i="112"/>
  <c r="L48" i="112" s="1"/>
  <c r="K47" i="112"/>
  <c r="L47" i="112" s="1"/>
  <c r="K46" i="112"/>
  <c r="L46" i="112" s="1"/>
  <c r="K45" i="112"/>
  <c r="L45" i="112" s="1"/>
  <c r="K44" i="112"/>
  <c r="L44" i="112" s="1"/>
  <c r="K43" i="112"/>
  <c r="L43" i="112" s="1"/>
  <c r="K42" i="112"/>
  <c r="L42" i="112" s="1"/>
  <c r="K41" i="112"/>
  <c r="L41" i="112" s="1"/>
  <c r="K40" i="112"/>
  <c r="L40" i="112" s="1"/>
  <c r="K39" i="112"/>
  <c r="L39" i="112" s="1"/>
  <c r="K38" i="112"/>
  <c r="L38" i="112" s="1"/>
  <c r="K37" i="112"/>
  <c r="L37" i="112" s="1"/>
  <c r="K36" i="112"/>
  <c r="L36" i="112" s="1"/>
  <c r="K35" i="112"/>
  <c r="L35" i="112" s="1"/>
  <c r="K34" i="112"/>
  <c r="L34" i="112" s="1"/>
  <c r="K33" i="112"/>
  <c r="L33" i="112" s="1"/>
  <c r="K32" i="112"/>
  <c r="L32" i="112" s="1"/>
  <c r="K31" i="112"/>
  <c r="L31" i="112" s="1"/>
  <c r="K30" i="112"/>
  <c r="L30" i="112" s="1"/>
  <c r="K29" i="112"/>
  <c r="L29" i="112" s="1"/>
  <c r="K28" i="112"/>
  <c r="L28" i="112" s="1"/>
  <c r="K27" i="112"/>
  <c r="L27" i="112" s="1"/>
  <c r="K26" i="112"/>
  <c r="L26" i="112" s="1"/>
  <c r="K25" i="112"/>
  <c r="L25" i="112" s="1"/>
  <c r="K24" i="112"/>
  <c r="L24" i="112" s="1"/>
  <c r="K23" i="112"/>
  <c r="L23" i="112" s="1"/>
  <c r="K22" i="112"/>
  <c r="L22" i="112" s="1"/>
  <c r="K21" i="112"/>
  <c r="L21" i="112" s="1"/>
  <c r="K20" i="112"/>
  <c r="L20" i="112" s="1"/>
  <c r="K19" i="112"/>
  <c r="L19" i="112" s="1"/>
  <c r="K18" i="112"/>
  <c r="L18" i="112" s="1"/>
  <c r="K17" i="112"/>
  <c r="L17" i="112" s="1"/>
  <c r="K16" i="112"/>
  <c r="L16" i="112" s="1"/>
  <c r="K15" i="112"/>
  <c r="L15" i="112" s="1"/>
  <c r="K14" i="112"/>
  <c r="L14" i="112" s="1"/>
  <c r="K13" i="112"/>
  <c r="L13" i="112" s="1"/>
  <c r="K12" i="112"/>
  <c r="L12" i="112" s="1"/>
  <c r="K11" i="112"/>
  <c r="L11" i="112" s="1"/>
  <c r="K10" i="112"/>
  <c r="L10" i="112" s="1"/>
  <c r="K9" i="112"/>
  <c r="L9" i="112" s="1"/>
  <c r="K8" i="112"/>
  <c r="L8" i="112" s="1"/>
  <c r="K7" i="112"/>
  <c r="L7" i="112" s="1"/>
  <c r="K6" i="112"/>
  <c r="L6" i="112" s="1"/>
  <c r="K5" i="112"/>
  <c r="L5" i="112" s="1"/>
  <c r="K4" i="112"/>
  <c r="L4" i="112" s="1"/>
  <c r="I151" i="114"/>
  <c r="K150" i="114"/>
  <c r="L150" i="114" s="1"/>
  <c r="K149" i="114"/>
  <c r="L149" i="114" s="1"/>
  <c r="K148" i="114"/>
  <c r="L148" i="114" s="1"/>
  <c r="K147" i="114"/>
  <c r="L147" i="114" s="1"/>
  <c r="K146" i="114"/>
  <c r="L146" i="114" s="1"/>
  <c r="K145" i="114"/>
  <c r="L145" i="114" s="1"/>
  <c r="K144" i="114"/>
  <c r="L144" i="114" s="1"/>
  <c r="K143" i="114"/>
  <c r="L143" i="114" s="1"/>
  <c r="K142" i="114"/>
  <c r="L142" i="114" s="1"/>
  <c r="K141" i="114"/>
  <c r="L141" i="114" s="1"/>
  <c r="K140" i="114"/>
  <c r="L140" i="114" s="1"/>
  <c r="K139" i="114"/>
  <c r="L139" i="114" s="1"/>
  <c r="K138" i="114"/>
  <c r="L138" i="114" s="1"/>
  <c r="K137" i="114"/>
  <c r="L137" i="114" s="1"/>
  <c r="K136" i="114"/>
  <c r="L136" i="114" s="1"/>
  <c r="K135" i="114"/>
  <c r="L135" i="114" s="1"/>
  <c r="K134" i="114"/>
  <c r="L134" i="114" s="1"/>
  <c r="K133" i="114"/>
  <c r="L133" i="114" s="1"/>
  <c r="K132" i="114"/>
  <c r="L132" i="114" s="1"/>
  <c r="K131" i="114"/>
  <c r="L131" i="114" s="1"/>
  <c r="K130" i="114"/>
  <c r="L130" i="114" s="1"/>
  <c r="K129" i="114"/>
  <c r="L129" i="114" s="1"/>
  <c r="K128" i="114"/>
  <c r="L128" i="114" s="1"/>
  <c r="K127" i="114"/>
  <c r="L127" i="114" s="1"/>
  <c r="K126" i="114"/>
  <c r="L126" i="114" s="1"/>
  <c r="K125" i="114"/>
  <c r="L125" i="114" s="1"/>
  <c r="K124" i="114"/>
  <c r="L124" i="114" s="1"/>
  <c r="K123" i="114"/>
  <c r="L123" i="114" s="1"/>
  <c r="K122" i="114"/>
  <c r="L122" i="114" s="1"/>
  <c r="K121" i="114"/>
  <c r="L121" i="114" s="1"/>
  <c r="K120" i="114"/>
  <c r="L120" i="114" s="1"/>
  <c r="K119" i="114"/>
  <c r="L119" i="114" s="1"/>
  <c r="K118" i="114"/>
  <c r="L118" i="114" s="1"/>
  <c r="K117" i="114"/>
  <c r="L117" i="114" s="1"/>
  <c r="K116" i="114"/>
  <c r="L116" i="114" s="1"/>
  <c r="K115" i="114"/>
  <c r="L115" i="114" s="1"/>
  <c r="K114" i="114"/>
  <c r="L114" i="114" s="1"/>
  <c r="K113" i="114"/>
  <c r="L113" i="114" s="1"/>
  <c r="K112" i="114"/>
  <c r="L112" i="114" s="1"/>
  <c r="K111" i="114"/>
  <c r="L111" i="114" s="1"/>
  <c r="K110" i="114"/>
  <c r="L110" i="114" s="1"/>
  <c r="K109" i="114"/>
  <c r="L109" i="114" s="1"/>
  <c r="K108" i="114"/>
  <c r="L108" i="114" s="1"/>
  <c r="K107" i="114"/>
  <c r="L107" i="114" s="1"/>
  <c r="K106" i="114"/>
  <c r="L106" i="114" s="1"/>
  <c r="K105" i="114"/>
  <c r="L105" i="114" s="1"/>
  <c r="K104" i="114"/>
  <c r="L104" i="114" s="1"/>
  <c r="K103" i="114"/>
  <c r="L103" i="114" s="1"/>
  <c r="K102" i="114"/>
  <c r="L102" i="114" s="1"/>
  <c r="K101" i="114"/>
  <c r="L101" i="114" s="1"/>
  <c r="K100" i="114"/>
  <c r="L100" i="114" s="1"/>
  <c r="K99" i="114"/>
  <c r="L99" i="114" s="1"/>
  <c r="K98" i="114"/>
  <c r="L98" i="114" s="1"/>
  <c r="K97" i="114"/>
  <c r="L97" i="114" s="1"/>
  <c r="K96" i="114"/>
  <c r="L96" i="114" s="1"/>
  <c r="K95" i="114"/>
  <c r="L95" i="114" s="1"/>
  <c r="K94" i="114"/>
  <c r="L94" i="114" s="1"/>
  <c r="K93" i="114"/>
  <c r="L93" i="114" s="1"/>
  <c r="K92" i="114"/>
  <c r="L92" i="114" s="1"/>
  <c r="K91" i="114"/>
  <c r="L91" i="114" s="1"/>
  <c r="K90" i="114"/>
  <c r="L90" i="114" s="1"/>
  <c r="K89" i="114"/>
  <c r="L89" i="114" s="1"/>
  <c r="K88" i="114"/>
  <c r="L88" i="114" s="1"/>
  <c r="K87" i="114"/>
  <c r="L87" i="114" s="1"/>
  <c r="K86" i="114"/>
  <c r="L86" i="114" s="1"/>
  <c r="K85" i="114"/>
  <c r="L85" i="114" s="1"/>
  <c r="K84" i="114"/>
  <c r="L84" i="114" s="1"/>
  <c r="K83" i="114"/>
  <c r="L83" i="114" s="1"/>
  <c r="K82" i="114"/>
  <c r="L82" i="114" s="1"/>
  <c r="K81" i="114"/>
  <c r="L81" i="114" s="1"/>
  <c r="K80" i="114"/>
  <c r="L80" i="114" s="1"/>
  <c r="K79" i="114"/>
  <c r="L79" i="114" s="1"/>
  <c r="K78" i="114"/>
  <c r="L78" i="114" s="1"/>
  <c r="K77" i="114"/>
  <c r="L77" i="114" s="1"/>
  <c r="K76" i="114"/>
  <c r="L76" i="114" s="1"/>
  <c r="K75" i="114"/>
  <c r="L75" i="114" s="1"/>
  <c r="K74" i="114"/>
  <c r="L74" i="114" s="1"/>
  <c r="K73" i="114"/>
  <c r="L73" i="114" s="1"/>
  <c r="K72" i="114"/>
  <c r="L72" i="114" s="1"/>
  <c r="K71" i="114"/>
  <c r="L71" i="114" s="1"/>
  <c r="K70" i="114"/>
  <c r="L70" i="114" s="1"/>
  <c r="K69" i="114"/>
  <c r="L69" i="114" s="1"/>
  <c r="K68" i="114"/>
  <c r="L68" i="114" s="1"/>
  <c r="K67" i="114"/>
  <c r="L67" i="114" s="1"/>
  <c r="K66" i="114"/>
  <c r="L66" i="114" s="1"/>
  <c r="K65" i="114"/>
  <c r="L65" i="114" s="1"/>
  <c r="K64" i="114"/>
  <c r="L64" i="114" s="1"/>
  <c r="K63" i="114"/>
  <c r="L63" i="114" s="1"/>
  <c r="K62" i="114"/>
  <c r="L62" i="114" s="1"/>
  <c r="K61" i="114"/>
  <c r="L61" i="114" s="1"/>
  <c r="K60" i="114"/>
  <c r="L60" i="114" s="1"/>
  <c r="K59" i="114"/>
  <c r="L59" i="114" s="1"/>
  <c r="K58" i="114"/>
  <c r="L58" i="114" s="1"/>
  <c r="K57" i="114"/>
  <c r="L57" i="114" s="1"/>
  <c r="K56" i="114"/>
  <c r="L56" i="114" s="1"/>
  <c r="K55" i="114"/>
  <c r="L55" i="114" s="1"/>
  <c r="K54" i="114"/>
  <c r="L54" i="114" s="1"/>
  <c r="K53" i="114"/>
  <c r="L53" i="114" s="1"/>
  <c r="K52" i="114"/>
  <c r="L52" i="114" s="1"/>
  <c r="K51" i="114"/>
  <c r="L51" i="114" s="1"/>
  <c r="K50" i="114"/>
  <c r="L50" i="114" s="1"/>
  <c r="K49" i="114"/>
  <c r="L49" i="114" s="1"/>
  <c r="K48" i="114"/>
  <c r="L48" i="114" s="1"/>
  <c r="K47" i="114"/>
  <c r="L47" i="114" s="1"/>
  <c r="K46" i="114"/>
  <c r="L46" i="114" s="1"/>
  <c r="K45" i="114"/>
  <c r="L45" i="114" s="1"/>
  <c r="K44" i="114"/>
  <c r="L44" i="114" s="1"/>
  <c r="K43" i="114"/>
  <c r="L43" i="114" s="1"/>
  <c r="K42" i="114"/>
  <c r="L42" i="114" s="1"/>
  <c r="K41" i="114"/>
  <c r="L41" i="114" s="1"/>
  <c r="K40" i="114"/>
  <c r="L40" i="114" s="1"/>
  <c r="K39" i="114"/>
  <c r="L39" i="114" s="1"/>
  <c r="K38" i="114"/>
  <c r="L38" i="114" s="1"/>
  <c r="K37" i="114"/>
  <c r="L37" i="114" s="1"/>
  <c r="K36" i="114"/>
  <c r="L36" i="114" s="1"/>
  <c r="K35" i="114"/>
  <c r="L35" i="114" s="1"/>
  <c r="K34" i="114"/>
  <c r="L34" i="114" s="1"/>
  <c r="K33" i="114"/>
  <c r="L33" i="114" s="1"/>
  <c r="K32" i="114"/>
  <c r="L32" i="114" s="1"/>
  <c r="K31" i="114"/>
  <c r="L31" i="114" s="1"/>
  <c r="K30" i="114"/>
  <c r="L30" i="114" s="1"/>
  <c r="K29" i="114"/>
  <c r="L29" i="114" s="1"/>
  <c r="K28" i="114"/>
  <c r="L28" i="114" s="1"/>
  <c r="K27" i="114"/>
  <c r="L27" i="114" s="1"/>
  <c r="K26" i="114"/>
  <c r="L26" i="114" s="1"/>
  <c r="K25" i="114"/>
  <c r="L25" i="114" s="1"/>
  <c r="K24" i="114"/>
  <c r="L24" i="114" s="1"/>
  <c r="K23" i="114"/>
  <c r="L23" i="114" s="1"/>
  <c r="K22" i="114"/>
  <c r="L22" i="114" s="1"/>
  <c r="K21" i="114"/>
  <c r="L21" i="114" s="1"/>
  <c r="K20" i="114"/>
  <c r="L20" i="114" s="1"/>
  <c r="K19" i="114"/>
  <c r="L19" i="114" s="1"/>
  <c r="K18" i="114"/>
  <c r="L18" i="114" s="1"/>
  <c r="K17" i="114"/>
  <c r="L17" i="114" s="1"/>
  <c r="K16" i="114"/>
  <c r="L16" i="114" s="1"/>
  <c r="K15" i="114"/>
  <c r="L15" i="114" s="1"/>
  <c r="K14" i="114"/>
  <c r="L14" i="114" s="1"/>
  <c r="K13" i="114"/>
  <c r="L13" i="114" s="1"/>
  <c r="K12" i="114"/>
  <c r="L12" i="114" s="1"/>
  <c r="K11" i="114"/>
  <c r="L11" i="114" s="1"/>
  <c r="K10" i="114"/>
  <c r="L10" i="114" s="1"/>
  <c r="K9" i="114"/>
  <c r="L9" i="114" s="1"/>
  <c r="K8" i="114"/>
  <c r="L8" i="114" s="1"/>
  <c r="K7" i="114"/>
  <c r="L7" i="114" s="1"/>
  <c r="K6" i="114"/>
  <c r="L6" i="114" s="1"/>
  <c r="K5" i="114"/>
  <c r="L5" i="114" s="1"/>
  <c r="K4" i="114"/>
  <c r="L4" i="114" s="1"/>
  <c r="I151" i="111"/>
  <c r="K150" i="111"/>
  <c r="L150" i="111" s="1"/>
  <c r="K149" i="111"/>
  <c r="L149" i="111" s="1"/>
  <c r="K148" i="111"/>
  <c r="L148" i="111" s="1"/>
  <c r="K147" i="111"/>
  <c r="L147" i="111" s="1"/>
  <c r="K146" i="111"/>
  <c r="L146" i="111" s="1"/>
  <c r="K145" i="111"/>
  <c r="L145" i="111" s="1"/>
  <c r="K144" i="111"/>
  <c r="L144" i="111" s="1"/>
  <c r="K143" i="111"/>
  <c r="L143" i="111" s="1"/>
  <c r="K142" i="111"/>
  <c r="L142" i="111" s="1"/>
  <c r="K141" i="111"/>
  <c r="L141" i="111" s="1"/>
  <c r="K140" i="111"/>
  <c r="L140" i="111" s="1"/>
  <c r="K139" i="111"/>
  <c r="L139" i="111" s="1"/>
  <c r="K138" i="111"/>
  <c r="L138" i="111" s="1"/>
  <c r="K137" i="111"/>
  <c r="L137" i="111" s="1"/>
  <c r="K136" i="111"/>
  <c r="L136" i="111" s="1"/>
  <c r="K135" i="111"/>
  <c r="L135" i="111" s="1"/>
  <c r="K134" i="111"/>
  <c r="L134" i="111" s="1"/>
  <c r="K133" i="111"/>
  <c r="L133" i="111" s="1"/>
  <c r="K132" i="111"/>
  <c r="L132" i="111" s="1"/>
  <c r="K131" i="111"/>
  <c r="L131" i="111" s="1"/>
  <c r="K130" i="111"/>
  <c r="L130" i="111" s="1"/>
  <c r="K129" i="111"/>
  <c r="L129" i="111" s="1"/>
  <c r="K128" i="111"/>
  <c r="L128" i="111" s="1"/>
  <c r="K127" i="111"/>
  <c r="L127" i="111" s="1"/>
  <c r="K126" i="111"/>
  <c r="L126" i="111" s="1"/>
  <c r="K125" i="111"/>
  <c r="L125" i="111" s="1"/>
  <c r="K124" i="111"/>
  <c r="L124" i="111" s="1"/>
  <c r="K123" i="111"/>
  <c r="L123" i="111" s="1"/>
  <c r="K122" i="111"/>
  <c r="L122" i="111" s="1"/>
  <c r="K121" i="111"/>
  <c r="L121" i="111" s="1"/>
  <c r="K120" i="111"/>
  <c r="L120" i="111" s="1"/>
  <c r="K119" i="111"/>
  <c r="L119" i="111" s="1"/>
  <c r="K118" i="111"/>
  <c r="L118" i="111" s="1"/>
  <c r="K117" i="111"/>
  <c r="L117" i="111" s="1"/>
  <c r="K116" i="111"/>
  <c r="L116" i="111" s="1"/>
  <c r="K115" i="111"/>
  <c r="L115" i="111" s="1"/>
  <c r="K114" i="111"/>
  <c r="L114" i="111" s="1"/>
  <c r="K113" i="111"/>
  <c r="L113" i="111" s="1"/>
  <c r="K112" i="111"/>
  <c r="L112" i="111" s="1"/>
  <c r="K111" i="111"/>
  <c r="L111" i="111" s="1"/>
  <c r="K110" i="111"/>
  <c r="L110" i="111" s="1"/>
  <c r="K109" i="111"/>
  <c r="L109" i="111" s="1"/>
  <c r="K108" i="111"/>
  <c r="L108" i="111" s="1"/>
  <c r="K107" i="111"/>
  <c r="L107" i="111" s="1"/>
  <c r="K106" i="111"/>
  <c r="L106" i="111" s="1"/>
  <c r="K105" i="111"/>
  <c r="L105" i="111" s="1"/>
  <c r="K104" i="111"/>
  <c r="L104" i="111" s="1"/>
  <c r="K103" i="111"/>
  <c r="L103" i="111" s="1"/>
  <c r="K102" i="111"/>
  <c r="L102" i="111" s="1"/>
  <c r="K101" i="111"/>
  <c r="L101" i="111" s="1"/>
  <c r="K100" i="111"/>
  <c r="L100" i="111" s="1"/>
  <c r="K99" i="111"/>
  <c r="L99" i="111" s="1"/>
  <c r="K98" i="111"/>
  <c r="L98" i="111" s="1"/>
  <c r="K97" i="111"/>
  <c r="L97" i="111" s="1"/>
  <c r="K96" i="111"/>
  <c r="L96" i="111" s="1"/>
  <c r="K95" i="111"/>
  <c r="L95" i="111" s="1"/>
  <c r="K94" i="111"/>
  <c r="L94" i="111" s="1"/>
  <c r="K93" i="111"/>
  <c r="L93" i="111" s="1"/>
  <c r="K92" i="111"/>
  <c r="L92" i="111" s="1"/>
  <c r="K91" i="111"/>
  <c r="L91" i="111" s="1"/>
  <c r="K90" i="111"/>
  <c r="L90" i="111" s="1"/>
  <c r="K89" i="111"/>
  <c r="L89" i="111" s="1"/>
  <c r="K88" i="111"/>
  <c r="L88" i="111" s="1"/>
  <c r="K87" i="111"/>
  <c r="L87" i="111" s="1"/>
  <c r="K86" i="111"/>
  <c r="L86" i="111" s="1"/>
  <c r="K85" i="111"/>
  <c r="L85" i="111" s="1"/>
  <c r="K84" i="111"/>
  <c r="L84" i="111" s="1"/>
  <c r="K83" i="111"/>
  <c r="L83" i="111" s="1"/>
  <c r="K82" i="111"/>
  <c r="L82" i="111" s="1"/>
  <c r="K81" i="111"/>
  <c r="L81" i="111" s="1"/>
  <c r="K80" i="111"/>
  <c r="L80" i="111" s="1"/>
  <c r="K79" i="111"/>
  <c r="L79" i="111" s="1"/>
  <c r="K78" i="111"/>
  <c r="L78" i="111" s="1"/>
  <c r="K77" i="111"/>
  <c r="L77" i="111" s="1"/>
  <c r="K76" i="111"/>
  <c r="L76" i="111" s="1"/>
  <c r="K75" i="111"/>
  <c r="L75" i="111" s="1"/>
  <c r="K74" i="111"/>
  <c r="L74" i="111" s="1"/>
  <c r="K73" i="111"/>
  <c r="L73" i="111" s="1"/>
  <c r="K72" i="111"/>
  <c r="L72" i="111" s="1"/>
  <c r="K71" i="111"/>
  <c r="L71" i="111" s="1"/>
  <c r="K70" i="111"/>
  <c r="L70" i="111" s="1"/>
  <c r="K69" i="111"/>
  <c r="L69" i="111" s="1"/>
  <c r="K68" i="111"/>
  <c r="L68" i="111" s="1"/>
  <c r="K67" i="111"/>
  <c r="L67" i="111" s="1"/>
  <c r="K66" i="111"/>
  <c r="L66" i="111" s="1"/>
  <c r="K65" i="111"/>
  <c r="L65" i="111" s="1"/>
  <c r="K64" i="111"/>
  <c r="L64" i="111" s="1"/>
  <c r="K63" i="111"/>
  <c r="L63" i="111" s="1"/>
  <c r="K62" i="111"/>
  <c r="L62" i="111" s="1"/>
  <c r="K61" i="111"/>
  <c r="L61" i="111" s="1"/>
  <c r="K60" i="111"/>
  <c r="L60" i="111" s="1"/>
  <c r="K59" i="111"/>
  <c r="L59" i="111" s="1"/>
  <c r="K58" i="111"/>
  <c r="L58" i="111" s="1"/>
  <c r="K57" i="111"/>
  <c r="L57" i="111" s="1"/>
  <c r="K56" i="111"/>
  <c r="L56" i="111" s="1"/>
  <c r="K55" i="111"/>
  <c r="L55" i="111" s="1"/>
  <c r="K54" i="111"/>
  <c r="L54" i="111" s="1"/>
  <c r="K53" i="111"/>
  <c r="L53" i="111" s="1"/>
  <c r="K52" i="111"/>
  <c r="L52" i="111" s="1"/>
  <c r="K51" i="111"/>
  <c r="L51" i="111" s="1"/>
  <c r="K50" i="111"/>
  <c r="L50" i="111" s="1"/>
  <c r="K49" i="111"/>
  <c r="L49" i="111" s="1"/>
  <c r="K48" i="111"/>
  <c r="L48" i="111" s="1"/>
  <c r="K47" i="111"/>
  <c r="L47" i="111" s="1"/>
  <c r="K46" i="111"/>
  <c r="L46" i="111" s="1"/>
  <c r="K45" i="111"/>
  <c r="L45" i="111" s="1"/>
  <c r="K44" i="111"/>
  <c r="L44" i="111" s="1"/>
  <c r="K43" i="111"/>
  <c r="L43" i="111" s="1"/>
  <c r="K42" i="111"/>
  <c r="L42" i="111" s="1"/>
  <c r="K41" i="111"/>
  <c r="L41" i="111" s="1"/>
  <c r="K40" i="111"/>
  <c r="L40" i="111" s="1"/>
  <c r="K39" i="111"/>
  <c r="L39" i="111" s="1"/>
  <c r="K38" i="111"/>
  <c r="L38" i="111" s="1"/>
  <c r="K37" i="111"/>
  <c r="L37" i="111" s="1"/>
  <c r="K36" i="111"/>
  <c r="L36" i="111" s="1"/>
  <c r="K35" i="111"/>
  <c r="L35" i="111" s="1"/>
  <c r="K34" i="111"/>
  <c r="L34" i="111" s="1"/>
  <c r="K33" i="111"/>
  <c r="L33" i="111" s="1"/>
  <c r="K32" i="111"/>
  <c r="L32" i="111" s="1"/>
  <c r="K31" i="111"/>
  <c r="L31" i="111" s="1"/>
  <c r="K30" i="111"/>
  <c r="L30" i="111" s="1"/>
  <c r="K29" i="111"/>
  <c r="L29" i="111" s="1"/>
  <c r="K28" i="111"/>
  <c r="L28" i="111" s="1"/>
  <c r="K27" i="111"/>
  <c r="L27" i="111" s="1"/>
  <c r="K26" i="111"/>
  <c r="L26" i="111" s="1"/>
  <c r="K25" i="111"/>
  <c r="L25" i="111" s="1"/>
  <c r="K24" i="111"/>
  <c r="L24" i="111" s="1"/>
  <c r="K23" i="111"/>
  <c r="L23" i="111" s="1"/>
  <c r="K22" i="111"/>
  <c r="L22" i="111" s="1"/>
  <c r="K21" i="111"/>
  <c r="L21" i="111" s="1"/>
  <c r="K20" i="111"/>
  <c r="L20" i="111" s="1"/>
  <c r="K19" i="111"/>
  <c r="L19" i="111" s="1"/>
  <c r="K18" i="111"/>
  <c r="L18" i="111" s="1"/>
  <c r="K17" i="111"/>
  <c r="L17" i="111" s="1"/>
  <c r="K16" i="111"/>
  <c r="L16" i="111" s="1"/>
  <c r="K15" i="111"/>
  <c r="L15" i="111" s="1"/>
  <c r="K14" i="111"/>
  <c r="L14" i="111" s="1"/>
  <c r="K13" i="111"/>
  <c r="L13" i="111" s="1"/>
  <c r="K12" i="111"/>
  <c r="L12" i="111" s="1"/>
  <c r="K11" i="111"/>
  <c r="L11" i="111" s="1"/>
  <c r="K10" i="111"/>
  <c r="L10" i="111" s="1"/>
  <c r="K9" i="111"/>
  <c r="L9" i="111" s="1"/>
  <c r="K8" i="111"/>
  <c r="L8" i="111" s="1"/>
  <c r="K7" i="111"/>
  <c r="L7" i="111" s="1"/>
  <c r="K6" i="111"/>
  <c r="L6" i="111" s="1"/>
  <c r="K5" i="111"/>
  <c r="L5" i="111" s="1"/>
  <c r="K4" i="111"/>
  <c r="L4" i="111" s="1"/>
  <c r="I151" i="105"/>
  <c r="K150" i="105"/>
  <c r="L150" i="105" s="1"/>
  <c r="K149" i="105"/>
  <c r="L149" i="105" s="1"/>
  <c r="K148" i="105"/>
  <c r="L148" i="105" s="1"/>
  <c r="K147" i="105"/>
  <c r="L147" i="105" s="1"/>
  <c r="K146" i="105"/>
  <c r="L146" i="105" s="1"/>
  <c r="K145" i="105"/>
  <c r="L145" i="105" s="1"/>
  <c r="K144" i="105"/>
  <c r="L144" i="105" s="1"/>
  <c r="K143" i="105"/>
  <c r="L143" i="105" s="1"/>
  <c r="K142" i="105"/>
  <c r="L142" i="105" s="1"/>
  <c r="K141" i="105"/>
  <c r="L141" i="105" s="1"/>
  <c r="K140" i="105"/>
  <c r="L140" i="105" s="1"/>
  <c r="K139" i="105"/>
  <c r="L139" i="105" s="1"/>
  <c r="K138" i="105"/>
  <c r="L138" i="105" s="1"/>
  <c r="K137" i="105"/>
  <c r="L137" i="105" s="1"/>
  <c r="K136" i="105"/>
  <c r="L136" i="105" s="1"/>
  <c r="K135" i="105"/>
  <c r="L135" i="105" s="1"/>
  <c r="K134" i="105"/>
  <c r="L134" i="105" s="1"/>
  <c r="K133" i="105"/>
  <c r="L133" i="105" s="1"/>
  <c r="K132" i="105"/>
  <c r="L132" i="105" s="1"/>
  <c r="K131" i="105"/>
  <c r="L131" i="105" s="1"/>
  <c r="K130" i="105"/>
  <c r="L130" i="105" s="1"/>
  <c r="K129" i="105"/>
  <c r="L129" i="105" s="1"/>
  <c r="K128" i="105"/>
  <c r="L128" i="105" s="1"/>
  <c r="K127" i="105"/>
  <c r="L127" i="105" s="1"/>
  <c r="K126" i="105"/>
  <c r="L126" i="105" s="1"/>
  <c r="K125" i="105"/>
  <c r="L125" i="105" s="1"/>
  <c r="K124" i="105"/>
  <c r="L124" i="105" s="1"/>
  <c r="K123" i="105"/>
  <c r="L123" i="105" s="1"/>
  <c r="K122" i="105"/>
  <c r="L122" i="105" s="1"/>
  <c r="K121" i="105"/>
  <c r="L121" i="105" s="1"/>
  <c r="K120" i="105"/>
  <c r="L120" i="105" s="1"/>
  <c r="K119" i="105"/>
  <c r="L119" i="105" s="1"/>
  <c r="K118" i="105"/>
  <c r="L118" i="105" s="1"/>
  <c r="K117" i="105"/>
  <c r="L117" i="105" s="1"/>
  <c r="K116" i="105"/>
  <c r="L116" i="105" s="1"/>
  <c r="K115" i="105"/>
  <c r="L115" i="105" s="1"/>
  <c r="K114" i="105"/>
  <c r="L114" i="105" s="1"/>
  <c r="K113" i="105"/>
  <c r="L113" i="105" s="1"/>
  <c r="K112" i="105"/>
  <c r="L112" i="105" s="1"/>
  <c r="K111" i="105"/>
  <c r="L111" i="105" s="1"/>
  <c r="K110" i="105"/>
  <c r="L110" i="105" s="1"/>
  <c r="K109" i="105"/>
  <c r="L109" i="105" s="1"/>
  <c r="K108" i="105"/>
  <c r="L108" i="105" s="1"/>
  <c r="K107" i="105"/>
  <c r="L107" i="105" s="1"/>
  <c r="K106" i="105"/>
  <c r="L106" i="105" s="1"/>
  <c r="K105" i="105"/>
  <c r="L105" i="105" s="1"/>
  <c r="K104" i="105"/>
  <c r="L104" i="105" s="1"/>
  <c r="K103" i="105"/>
  <c r="L103" i="105" s="1"/>
  <c r="K102" i="105"/>
  <c r="L102" i="105" s="1"/>
  <c r="K101" i="105"/>
  <c r="L101" i="105" s="1"/>
  <c r="K100" i="105"/>
  <c r="L100" i="105" s="1"/>
  <c r="K99" i="105"/>
  <c r="L99" i="105" s="1"/>
  <c r="K98" i="105"/>
  <c r="L98" i="105" s="1"/>
  <c r="K97" i="105"/>
  <c r="L97" i="105" s="1"/>
  <c r="K96" i="105"/>
  <c r="L96" i="105" s="1"/>
  <c r="K95" i="105"/>
  <c r="L95" i="105" s="1"/>
  <c r="K94" i="105"/>
  <c r="L94" i="105" s="1"/>
  <c r="K93" i="105"/>
  <c r="L93" i="105" s="1"/>
  <c r="K92" i="105"/>
  <c r="L92" i="105" s="1"/>
  <c r="K91" i="105"/>
  <c r="L91" i="105" s="1"/>
  <c r="K90" i="105"/>
  <c r="L90" i="105" s="1"/>
  <c r="K89" i="105"/>
  <c r="L89" i="105" s="1"/>
  <c r="K88" i="105"/>
  <c r="L88" i="105" s="1"/>
  <c r="K87" i="105"/>
  <c r="L87" i="105" s="1"/>
  <c r="K86" i="105"/>
  <c r="L86" i="105" s="1"/>
  <c r="K85" i="105"/>
  <c r="L85" i="105" s="1"/>
  <c r="K84" i="105"/>
  <c r="L84" i="105" s="1"/>
  <c r="K83" i="105"/>
  <c r="L83" i="105" s="1"/>
  <c r="K82" i="105"/>
  <c r="L82" i="105" s="1"/>
  <c r="K81" i="105"/>
  <c r="L81" i="105" s="1"/>
  <c r="K80" i="105"/>
  <c r="L80" i="105" s="1"/>
  <c r="K79" i="105"/>
  <c r="L79" i="105" s="1"/>
  <c r="K78" i="105"/>
  <c r="L78" i="105" s="1"/>
  <c r="K77" i="105"/>
  <c r="L77" i="105" s="1"/>
  <c r="K76" i="105"/>
  <c r="L76" i="105" s="1"/>
  <c r="K75" i="105"/>
  <c r="L75" i="105" s="1"/>
  <c r="K74" i="105"/>
  <c r="L74" i="105" s="1"/>
  <c r="K73" i="105"/>
  <c r="L73" i="105" s="1"/>
  <c r="K72" i="105"/>
  <c r="L72" i="105" s="1"/>
  <c r="K71" i="105"/>
  <c r="L71" i="105" s="1"/>
  <c r="K70" i="105"/>
  <c r="L70" i="105" s="1"/>
  <c r="K69" i="105"/>
  <c r="L69" i="105" s="1"/>
  <c r="K68" i="105"/>
  <c r="L68" i="105" s="1"/>
  <c r="K67" i="105"/>
  <c r="L67" i="105" s="1"/>
  <c r="K66" i="105"/>
  <c r="L66" i="105" s="1"/>
  <c r="K65" i="105"/>
  <c r="L65" i="105" s="1"/>
  <c r="K64" i="105"/>
  <c r="L64" i="105" s="1"/>
  <c r="K63" i="105"/>
  <c r="L63" i="105" s="1"/>
  <c r="K62" i="105"/>
  <c r="L62" i="105" s="1"/>
  <c r="K61" i="105"/>
  <c r="L61" i="105" s="1"/>
  <c r="K60" i="105"/>
  <c r="L60" i="105" s="1"/>
  <c r="K59" i="105"/>
  <c r="L59" i="105" s="1"/>
  <c r="K58" i="105"/>
  <c r="L58" i="105" s="1"/>
  <c r="K57" i="105"/>
  <c r="L57" i="105" s="1"/>
  <c r="K56" i="105"/>
  <c r="L56" i="105" s="1"/>
  <c r="K55" i="105"/>
  <c r="L55" i="105" s="1"/>
  <c r="K54" i="105"/>
  <c r="L54" i="105" s="1"/>
  <c r="K53" i="105"/>
  <c r="L53" i="105" s="1"/>
  <c r="K52" i="105"/>
  <c r="L52" i="105" s="1"/>
  <c r="K51" i="105"/>
  <c r="L51" i="105" s="1"/>
  <c r="K50" i="105"/>
  <c r="L50" i="105" s="1"/>
  <c r="K49" i="105"/>
  <c r="L49" i="105" s="1"/>
  <c r="K48" i="105"/>
  <c r="L48" i="105" s="1"/>
  <c r="K47" i="105"/>
  <c r="L47" i="105" s="1"/>
  <c r="K46" i="105"/>
  <c r="L46" i="105" s="1"/>
  <c r="K45" i="105"/>
  <c r="L45" i="105" s="1"/>
  <c r="K44" i="105"/>
  <c r="L44" i="105" s="1"/>
  <c r="K43" i="105"/>
  <c r="L43" i="105" s="1"/>
  <c r="K42" i="105"/>
  <c r="L42" i="105" s="1"/>
  <c r="K41" i="105"/>
  <c r="L41" i="105" s="1"/>
  <c r="K40" i="105"/>
  <c r="L40" i="105" s="1"/>
  <c r="K39" i="105"/>
  <c r="L39" i="105" s="1"/>
  <c r="K38" i="105"/>
  <c r="L38" i="105" s="1"/>
  <c r="K37" i="105"/>
  <c r="L37" i="105" s="1"/>
  <c r="K36" i="105"/>
  <c r="L36" i="105" s="1"/>
  <c r="K35" i="105"/>
  <c r="L35" i="105" s="1"/>
  <c r="K34" i="105"/>
  <c r="L34" i="105" s="1"/>
  <c r="K33" i="105"/>
  <c r="L33" i="105" s="1"/>
  <c r="K32" i="105"/>
  <c r="L32" i="105" s="1"/>
  <c r="K31" i="105"/>
  <c r="L31" i="105" s="1"/>
  <c r="K30" i="105"/>
  <c r="L30" i="105" s="1"/>
  <c r="K29" i="105"/>
  <c r="L29" i="105" s="1"/>
  <c r="K28" i="105"/>
  <c r="L28" i="105" s="1"/>
  <c r="K27" i="105"/>
  <c r="L27" i="105" s="1"/>
  <c r="K26" i="105"/>
  <c r="L26" i="105" s="1"/>
  <c r="K25" i="105"/>
  <c r="L25" i="105" s="1"/>
  <c r="K24" i="105"/>
  <c r="L24" i="105" s="1"/>
  <c r="K23" i="105"/>
  <c r="L23" i="105" s="1"/>
  <c r="K22" i="105"/>
  <c r="L22" i="105" s="1"/>
  <c r="K21" i="105"/>
  <c r="L21" i="105" s="1"/>
  <c r="K20" i="105"/>
  <c r="L20" i="105" s="1"/>
  <c r="K19" i="105"/>
  <c r="L19" i="105" s="1"/>
  <c r="K18" i="105"/>
  <c r="L18" i="105" s="1"/>
  <c r="K17" i="105"/>
  <c r="L17" i="105" s="1"/>
  <c r="K16" i="105"/>
  <c r="L16" i="105" s="1"/>
  <c r="K15" i="105"/>
  <c r="L15" i="105" s="1"/>
  <c r="K14" i="105"/>
  <c r="L14" i="105" s="1"/>
  <c r="K13" i="105"/>
  <c r="L13" i="105" s="1"/>
  <c r="K12" i="105"/>
  <c r="L12" i="105" s="1"/>
  <c r="K11" i="105"/>
  <c r="L11" i="105" s="1"/>
  <c r="K10" i="105"/>
  <c r="L10" i="105" s="1"/>
  <c r="K9" i="105"/>
  <c r="L9" i="105" s="1"/>
  <c r="K8" i="105"/>
  <c r="L8" i="105" s="1"/>
  <c r="K7" i="105"/>
  <c r="L7" i="105" s="1"/>
  <c r="K6" i="105"/>
  <c r="L6" i="105" s="1"/>
  <c r="K5" i="105"/>
  <c r="L5" i="105" s="1"/>
  <c r="K4" i="105"/>
  <c r="L4" i="105" s="1"/>
  <c r="I151" i="129"/>
  <c r="K150" i="129"/>
  <c r="L150" i="129" s="1"/>
  <c r="K149" i="129"/>
  <c r="L149" i="129" s="1"/>
  <c r="K148" i="129"/>
  <c r="L148" i="129" s="1"/>
  <c r="K147" i="129"/>
  <c r="L147" i="129" s="1"/>
  <c r="K146" i="129"/>
  <c r="L146" i="129" s="1"/>
  <c r="K145" i="129"/>
  <c r="L145" i="129" s="1"/>
  <c r="K144" i="129"/>
  <c r="L144" i="129" s="1"/>
  <c r="K143" i="129"/>
  <c r="L143" i="129" s="1"/>
  <c r="K142" i="129"/>
  <c r="L142" i="129" s="1"/>
  <c r="K141" i="129"/>
  <c r="L141" i="129" s="1"/>
  <c r="K140" i="129"/>
  <c r="L140" i="129" s="1"/>
  <c r="K139" i="129"/>
  <c r="L139" i="129" s="1"/>
  <c r="K138" i="129"/>
  <c r="L138" i="129" s="1"/>
  <c r="K137" i="129"/>
  <c r="L137" i="129" s="1"/>
  <c r="K136" i="129"/>
  <c r="L136" i="129" s="1"/>
  <c r="K135" i="129"/>
  <c r="L135" i="129" s="1"/>
  <c r="K134" i="129"/>
  <c r="L134" i="129" s="1"/>
  <c r="K133" i="129"/>
  <c r="L133" i="129" s="1"/>
  <c r="K132" i="129"/>
  <c r="L132" i="129" s="1"/>
  <c r="K131" i="129"/>
  <c r="L131" i="129" s="1"/>
  <c r="K130" i="129"/>
  <c r="L130" i="129" s="1"/>
  <c r="K129" i="129"/>
  <c r="L129" i="129" s="1"/>
  <c r="K128" i="129"/>
  <c r="L128" i="129" s="1"/>
  <c r="K127" i="129"/>
  <c r="L127" i="129" s="1"/>
  <c r="K126" i="129"/>
  <c r="L126" i="129" s="1"/>
  <c r="K125" i="129"/>
  <c r="L125" i="129" s="1"/>
  <c r="K124" i="129"/>
  <c r="L124" i="129" s="1"/>
  <c r="K123" i="129"/>
  <c r="L123" i="129" s="1"/>
  <c r="K122" i="129"/>
  <c r="L122" i="129" s="1"/>
  <c r="K121" i="129"/>
  <c r="L121" i="129" s="1"/>
  <c r="K120" i="129"/>
  <c r="L120" i="129" s="1"/>
  <c r="K119" i="129"/>
  <c r="L119" i="129" s="1"/>
  <c r="K118" i="129"/>
  <c r="L118" i="129" s="1"/>
  <c r="K117" i="129"/>
  <c r="L117" i="129" s="1"/>
  <c r="K116" i="129"/>
  <c r="L116" i="129" s="1"/>
  <c r="K115" i="129"/>
  <c r="L115" i="129" s="1"/>
  <c r="K114" i="129"/>
  <c r="L114" i="129" s="1"/>
  <c r="K113" i="129"/>
  <c r="L113" i="129" s="1"/>
  <c r="K112" i="129"/>
  <c r="L112" i="129" s="1"/>
  <c r="K111" i="129"/>
  <c r="L111" i="129" s="1"/>
  <c r="K110" i="129"/>
  <c r="L110" i="129" s="1"/>
  <c r="K109" i="129"/>
  <c r="L109" i="129" s="1"/>
  <c r="K108" i="129"/>
  <c r="L108" i="129" s="1"/>
  <c r="K107" i="129"/>
  <c r="L107" i="129" s="1"/>
  <c r="K106" i="129"/>
  <c r="L106" i="129" s="1"/>
  <c r="K105" i="129"/>
  <c r="L105" i="129" s="1"/>
  <c r="K104" i="129"/>
  <c r="L104" i="129" s="1"/>
  <c r="K103" i="129"/>
  <c r="L103" i="129" s="1"/>
  <c r="K102" i="129"/>
  <c r="L102" i="129" s="1"/>
  <c r="K101" i="129"/>
  <c r="L101" i="129" s="1"/>
  <c r="K100" i="129"/>
  <c r="L100" i="129" s="1"/>
  <c r="K99" i="129"/>
  <c r="L99" i="129" s="1"/>
  <c r="K98" i="129"/>
  <c r="L98" i="129" s="1"/>
  <c r="K97" i="129"/>
  <c r="L97" i="129" s="1"/>
  <c r="K96" i="129"/>
  <c r="L96" i="129" s="1"/>
  <c r="K95" i="129"/>
  <c r="L95" i="129" s="1"/>
  <c r="K94" i="129"/>
  <c r="L94" i="129" s="1"/>
  <c r="K93" i="129"/>
  <c r="L93" i="129" s="1"/>
  <c r="K92" i="129"/>
  <c r="L92" i="129" s="1"/>
  <c r="K91" i="129"/>
  <c r="L91" i="129" s="1"/>
  <c r="K90" i="129"/>
  <c r="L90" i="129" s="1"/>
  <c r="K89" i="129"/>
  <c r="L89" i="129" s="1"/>
  <c r="K88" i="129"/>
  <c r="L88" i="129" s="1"/>
  <c r="K87" i="129"/>
  <c r="L87" i="129" s="1"/>
  <c r="K86" i="129"/>
  <c r="L86" i="129" s="1"/>
  <c r="K85" i="129"/>
  <c r="L85" i="129" s="1"/>
  <c r="K84" i="129"/>
  <c r="L84" i="129" s="1"/>
  <c r="K83" i="129"/>
  <c r="L83" i="129" s="1"/>
  <c r="K82" i="129"/>
  <c r="L82" i="129" s="1"/>
  <c r="K81" i="129"/>
  <c r="L81" i="129" s="1"/>
  <c r="K80" i="129"/>
  <c r="L80" i="129" s="1"/>
  <c r="K79" i="129"/>
  <c r="L79" i="129" s="1"/>
  <c r="K78" i="129"/>
  <c r="L78" i="129" s="1"/>
  <c r="K77" i="129"/>
  <c r="L77" i="129" s="1"/>
  <c r="K76" i="129"/>
  <c r="L76" i="129" s="1"/>
  <c r="K75" i="129"/>
  <c r="L75" i="129" s="1"/>
  <c r="K74" i="129"/>
  <c r="L74" i="129" s="1"/>
  <c r="K73" i="129"/>
  <c r="L73" i="129" s="1"/>
  <c r="K72" i="129"/>
  <c r="L72" i="129" s="1"/>
  <c r="K71" i="129"/>
  <c r="L71" i="129" s="1"/>
  <c r="K70" i="129"/>
  <c r="L70" i="129" s="1"/>
  <c r="K69" i="129"/>
  <c r="L69" i="129" s="1"/>
  <c r="K68" i="129"/>
  <c r="L68" i="129" s="1"/>
  <c r="K67" i="129"/>
  <c r="L67" i="129" s="1"/>
  <c r="K66" i="129"/>
  <c r="L66" i="129" s="1"/>
  <c r="K65" i="129"/>
  <c r="L65" i="129" s="1"/>
  <c r="K64" i="129"/>
  <c r="L64" i="129" s="1"/>
  <c r="K63" i="129"/>
  <c r="L63" i="129" s="1"/>
  <c r="K62" i="129"/>
  <c r="L62" i="129" s="1"/>
  <c r="K61" i="129"/>
  <c r="L61" i="129" s="1"/>
  <c r="K60" i="129"/>
  <c r="L60" i="129" s="1"/>
  <c r="K59" i="129"/>
  <c r="L59" i="129" s="1"/>
  <c r="K58" i="129"/>
  <c r="L58" i="129" s="1"/>
  <c r="K57" i="129"/>
  <c r="L57" i="129" s="1"/>
  <c r="K56" i="129"/>
  <c r="L56" i="129" s="1"/>
  <c r="K55" i="129"/>
  <c r="L55" i="129" s="1"/>
  <c r="K54" i="129"/>
  <c r="L54" i="129" s="1"/>
  <c r="K53" i="129"/>
  <c r="L53" i="129" s="1"/>
  <c r="K52" i="129"/>
  <c r="L52" i="129" s="1"/>
  <c r="K51" i="129"/>
  <c r="L51" i="129" s="1"/>
  <c r="K50" i="129"/>
  <c r="L50" i="129" s="1"/>
  <c r="K49" i="129"/>
  <c r="L49" i="129" s="1"/>
  <c r="K48" i="129"/>
  <c r="L48" i="129" s="1"/>
  <c r="K47" i="129"/>
  <c r="L47" i="129" s="1"/>
  <c r="K46" i="129"/>
  <c r="L46" i="129" s="1"/>
  <c r="K45" i="129"/>
  <c r="L45" i="129" s="1"/>
  <c r="K44" i="129"/>
  <c r="L44" i="129" s="1"/>
  <c r="K43" i="129"/>
  <c r="L43" i="129" s="1"/>
  <c r="K42" i="129"/>
  <c r="L42" i="129" s="1"/>
  <c r="K41" i="129"/>
  <c r="L41" i="129" s="1"/>
  <c r="K40" i="129"/>
  <c r="L40" i="129" s="1"/>
  <c r="K39" i="129"/>
  <c r="L39" i="129" s="1"/>
  <c r="K38" i="129"/>
  <c r="L38" i="129" s="1"/>
  <c r="K37" i="129"/>
  <c r="L37" i="129" s="1"/>
  <c r="K36" i="129"/>
  <c r="L36" i="129" s="1"/>
  <c r="K35" i="129"/>
  <c r="L35" i="129" s="1"/>
  <c r="K34" i="129"/>
  <c r="L34" i="129" s="1"/>
  <c r="K33" i="129"/>
  <c r="L33" i="129" s="1"/>
  <c r="K32" i="129"/>
  <c r="L32" i="129" s="1"/>
  <c r="K31" i="129"/>
  <c r="L31" i="129" s="1"/>
  <c r="K30" i="129"/>
  <c r="L30" i="129" s="1"/>
  <c r="K29" i="129"/>
  <c r="L29" i="129" s="1"/>
  <c r="K28" i="129"/>
  <c r="L28" i="129" s="1"/>
  <c r="K27" i="129"/>
  <c r="L27" i="129" s="1"/>
  <c r="K26" i="129"/>
  <c r="L26" i="129" s="1"/>
  <c r="K25" i="129"/>
  <c r="L25" i="129" s="1"/>
  <c r="K24" i="129"/>
  <c r="L24" i="129" s="1"/>
  <c r="K23" i="129"/>
  <c r="L23" i="129" s="1"/>
  <c r="K22" i="129"/>
  <c r="L22" i="129" s="1"/>
  <c r="K21" i="129"/>
  <c r="L21" i="129" s="1"/>
  <c r="K20" i="129"/>
  <c r="L20" i="129" s="1"/>
  <c r="K19" i="129"/>
  <c r="L19" i="129" s="1"/>
  <c r="K18" i="129"/>
  <c r="L18" i="129" s="1"/>
  <c r="K17" i="129"/>
  <c r="L17" i="129" s="1"/>
  <c r="K16" i="129"/>
  <c r="L16" i="129" s="1"/>
  <c r="K15" i="129"/>
  <c r="L15" i="129" s="1"/>
  <c r="K14" i="129"/>
  <c r="L14" i="129" s="1"/>
  <c r="K13" i="129"/>
  <c r="L13" i="129" s="1"/>
  <c r="K12" i="129"/>
  <c r="L12" i="129" s="1"/>
  <c r="K11" i="129"/>
  <c r="L11" i="129" s="1"/>
  <c r="K10" i="129"/>
  <c r="L10" i="129" s="1"/>
  <c r="K9" i="129"/>
  <c r="L9" i="129" s="1"/>
  <c r="K8" i="129"/>
  <c r="L8" i="129" s="1"/>
  <c r="K7" i="129"/>
  <c r="L7" i="129" s="1"/>
  <c r="K6" i="129"/>
  <c r="L6" i="129" s="1"/>
  <c r="K5" i="129"/>
  <c r="L5" i="129" s="1"/>
  <c r="K4" i="129"/>
  <c r="L4" i="129" s="1"/>
  <c r="K49" i="113"/>
  <c r="K50" i="113"/>
  <c r="K51" i="113"/>
  <c r="K52" i="113"/>
  <c r="K53" i="113"/>
  <c r="K54" i="113"/>
  <c r="K55" i="113"/>
  <c r="K56" i="113"/>
  <c r="K57" i="113"/>
  <c r="K58" i="113"/>
  <c r="K59" i="113"/>
  <c r="K60" i="113"/>
  <c r="K61" i="113"/>
  <c r="K62" i="113"/>
  <c r="K63" i="113"/>
  <c r="K64" i="113"/>
  <c r="K65" i="113"/>
  <c r="L64" i="113" l="1"/>
  <c r="J64" i="128"/>
  <c r="L62" i="113"/>
  <c r="J62" i="128"/>
  <c r="L60" i="113"/>
  <c r="J60" i="128"/>
  <c r="L58" i="113"/>
  <c r="J58" i="128"/>
  <c r="L56" i="113"/>
  <c r="J56" i="128"/>
  <c r="L54" i="113"/>
  <c r="J54" i="128"/>
  <c r="L52" i="113"/>
  <c r="J52" i="128"/>
  <c r="N52" i="128" s="1"/>
  <c r="L50" i="113"/>
  <c r="J50" i="128"/>
  <c r="L65" i="113"/>
  <c r="J65" i="128"/>
  <c r="L63" i="113"/>
  <c r="J63" i="128"/>
  <c r="L61" i="113"/>
  <c r="J61" i="128"/>
  <c r="L59" i="113"/>
  <c r="J59" i="128"/>
  <c r="L57" i="113"/>
  <c r="J57" i="128"/>
  <c r="L55" i="113"/>
  <c r="J55" i="128"/>
  <c r="L53" i="113"/>
  <c r="J53" i="128"/>
  <c r="N53" i="128" s="1"/>
  <c r="L51" i="113"/>
  <c r="J51" i="128"/>
  <c r="N51" i="128" s="1"/>
  <c r="L49" i="113"/>
  <c r="J49" i="128"/>
  <c r="M44" i="128"/>
  <c r="M38" i="128"/>
  <c r="M50" i="128"/>
  <c r="M49" i="128"/>
  <c r="M43" i="128"/>
  <c r="M54" i="128"/>
  <c r="M48" i="128"/>
  <c r="M53" i="128"/>
  <c r="M47" i="128"/>
  <c r="M41" i="128"/>
  <c r="M52" i="128"/>
  <c r="M46" i="128"/>
  <c r="M40" i="128"/>
  <c r="K51" i="128" l="1"/>
  <c r="K52" i="128"/>
  <c r="K49" i="128"/>
  <c r="N49" i="128"/>
  <c r="N50" i="128"/>
  <c r="K50" i="128"/>
  <c r="N54" i="128"/>
  <c r="K54" i="128"/>
  <c r="K53" i="128"/>
  <c r="M115" i="128"/>
  <c r="M116" i="128"/>
  <c r="M120" i="128"/>
  <c r="M121" i="128"/>
  <c r="M122" i="128"/>
  <c r="M127" i="128"/>
  <c r="M128" i="128"/>
  <c r="M133" i="128"/>
  <c r="M134" i="128"/>
  <c r="M126" i="128" l="1"/>
  <c r="M137" i="128"/>
  <c r="M131" i="128"/>
  <c r="M125" i="128"/>
  <c r="M119" i="128"/>
  <c r="M113" i="128"/>
  <c r="M132" i="128"/>
  <c r="M114" i="128"/>
  <c r="M136" i="128"/>
  <c r="M130" i="128"/>
  <c r="M124" i="128"/>
  <c r="M118" i="128"/>
  <c r="M112" i="128"/>
  <c r="M135" i="128"/>
  <c r="M129" i="128"/>
  <c r="M123" i="128"/>
  <c r="M117" i="128"/>
  <c r="K112" i="113" l="1"/>
  <c r="K113" i="113"/>
  <c r="K114" i="113"/>
  <c r="K115" i="113"/>
  <c r="K116" i="113"/>
  <c r="K117" i="113"/>
  <c r="K118" i="113"/>
  <c r="K119" i="113"/>
  <c r="K120" i="113"/>
  <c r="K121" i="113"/>
  <c r="K122" i="113"/>
  <c r="K123" i="113"/>
  <c r="K124" i="113"/>
  <c r="K125" i="113"/>
  <c r="K126" i="113"/>
  <c r="K127" i="113"/>
  <c r="K128" i="113"/>
  <c r="K129" i="113"/>
  <c r="K130" i="113"/>
  <c r="K131" i="113"/>
  <c r="K132" i="113"/>
  <c r="K133" i="113"/>
  <c r="K134" i="113"/>
  <c r="K135" i="113"/>
  <c r="K136" i="113"/>
  <c r="K137" i="113"/>
  <c r="L137" i="113" l="1"/>
  <c r="J137" i="128"/>
  <c r="L135" i="113"/>
  <c r="J135" i="128"/>
  <c r="L133" i="113"/>
  <c r="J133" i="128"/>
  <c r="L131" i="113"/>
  <c r="J131" i="128"/>
  <c r="L129" i="113"/>
  <c r="J129" i="128"/>
  <c r="L127" i="113"/>
  <c r="J127" i="128"/>
  <c r="L125" i="113"/>
  <c r="J125" i="128"/>
  <c r="L123" i="113"/>
  <c r="J123" i="128"/>
  <c r="L121" i="113"/>
  <c r="J121" i="128"/>
  <c r="L119" i="113"/>
  <c r="J119" i="128"/>
  <c r="L117" i="113"/>
  <c r="J117" i="128"/>
  <c r="L115" i="113"/>
  <c r="J115" i="128"/>
  <c r="L113" i="113"/>
  <c r="J113" i="128"/>
  <c r="L136" i="113"/>
  <c r="J136" i="128"/>
  <c r="L134" i="113"/>
  <c r="J134" i="128"/>
  <c r="L132" i="113"/>
  <c r="J132" i="128"/>
  <c r="L130" i="113"/>
  <c r="J130" i="128"/>
  <c r="L128" i="113"/>
  <c r="J128" i="128"/>
  <c r="L126" i="113"/>
  <c r="J126" i="128"/>
  <c r="L124" i="113"/>
  <c r="J124" i="128"/>
  <c r="L122" i="113"/>
  <c r="J122" i="128"/>
  <c r="L120" i="113"/>
  <c r="J120" i="128"/>
  <c r="L118" i="113"/>
  <c r="J118" i="128"/>
  <c r="L116" i="113"/>
  <c r="J116" i="128"/>
  <c r="L114" i="113"/>
  <c r="J114" i="128"/>
  <c r="L112" i="113"/>
  <c r="J112" i="128"/>
  <c r="L151" i="128"/>
  <c r="I151" i="113" l="1"/>
  <c r="K4" i="113" l="1"/>
  <c r="J4" i="128" s="1"/>
  <c r="I155" i="128" l="1"/>
  <c r="I154" i="128"/>
  <c r="I153" i="128"/>
  <c r="M5" i="128"/>
  <c r="M6" i="128"/>
  <c r="M7" i="128"/>
  <c r="M8" i="128"/>
  <c r="M9" i="128"/>
  <c r="M10" i="128"/>
  <c r="M11" i="128"/>
  <c r="M12" i="128"/>
  <c r="M13" i="128"/>
  <c r="M14" i="128"/>
  <c r="M15" i="128"/>
  <c r="M16" i="128"/>
  <c r="M17" i="128"/>
  <c r="M18" i="128"/>
  <c r="M19" i="128"/>
  <c r="M20" i="128"/>
  <c r="M21" i="128"/>
  <c r="M22" i="128"/>
  <c r="M23" i="128"/>
  <c r="M24" i="128"/>
  <c r="M25" i="128"/>
  <c r="M26" i="128"/>
  <c r="M27" i="128"/>
  <c r="M28" i="128"/>
  <c r="M29" i="128"/>
  <c r="M30" i="128"/>
  <c r="M31" i="128"/>
  <c r="M32" i="128"/>
  <c r="M33" i="128"/>
  <c r="M34" i="128"/>
  <c r="M35" i="128"/>
  <c r="M36" i="128"/>
  <c r="M37" i="128"/>
  <c r="M55" i="128"/>
  <c r="M56" i="128"/>
  <c r="M57" i="128"/>
  <c r="M58" i="128"/>
  <c r="M59" i="128"/>
  <c r="M60" i="128"/>
  <c r="M61" i="128"/>
  <c r="M62" i="128"/>
  <c r="M63" i="128"/>
  <c r="M64" i="128"/>
  <c r="M65" i="128"/>
  <c r="M66" i="128"/>
  <c r="M67" i="128"/>
  <c r="M68" i="128"/>
  <c r="M69" i="128"/>
  <c r="M70" i="128"/>
  <c r="M71" i="128"/>
  <c r="M72" i="128"/>
  <c r="M73" i="128"/>
  <c r="M74" i="128"/>
  <c r="M75" i="128"/>
  <c r="M76" i="128"/>
  <c r="M77" i="128"/>
  <c r="M78" i="128"/>
  <c r="M79" i="128"/>
  <c r="M80" i="128"/>
  <c r="M81" i="128"/>
  <c r="M82" i="128"/>
  <c r="M83" i="128"/>
  <c r="M84" i="128"/>
  <c r="M85" i="128"/>
  <c r="M86" i="128"/>
  <c r="M87" i="128"/>
  <c r="M88" i="128"/>
  <c r="M89" i="128"/>
  <c r="M90" i="128"/>
  <c r="M91" i="128"/>
  <c r="M92" i="128"/>
  <c r="M93" i="128"/>
  <c r="M94" i="128"/>
  <c r="M95" i="128"/>
  <c r="M96" i="128"/>
  <c r="M97" i="128"/>
  <c r="M98" i="128"/>
  <c r="M99" i="128"/>
  <c r="M100" i="128"/>
  <c r="M101" i="128"/>
  <c r="M102" i="128"/>
  <c r="M103" i="128"/>
  <c r="M104" i="128"/>
  <c r="M105" i="128"/>
  <c r="M106" i="128"/>
  <c r="M107" i="128"/>
  <c r="M108" i="128"/>
  <c r="M109" i="128"/>
  <c r="M110" i="128"/>
  <c r="M111" i="128"/>
  <c r="K5" i="113" l="1"/>
  <c r="J5" i="128" s="1"/>
  <c r="K6" i="113"/>
  <c r="J6" i="128" s="1"/>
  <c r="K7" i="113"/>
  <c r="J7" i="128" s="1"/>
  <c r="K8" i="113"/>
  <c r="J8" i="128" s="1"/>
  <c r="K9" i="113"/>
  <c r="J9" i="128" s="1"/>
  <c r="K10" i="113"/>
  <c r="J10" i="128" s="1"/>
  <c r="K11" i="113"/>
  <c r="J11" i="128" s="1"/>
  <c r="K12" i="113"/>
  <c r="J12" i="128" s="1"/>
  <c r="K13" i="113"/>
  <c r="J13" i="128" s="1"/>
  <c r="K14" i="113"/>
  <c r="J14" i="128" s="1"/>
  <c r="K15" i="113"/>
  <c r="J15" i="128" s="1"/>
  <c r="K16" i="113"/>
  <c r="J16" i="128" s="1"/>
  <c r="K17" i="113"/>
  <c r="J17" i="128" s="1"/>
  <c r="K18" i="113"/>
  <c r="J18" i="128" s="1"/>
  <c r="K19" i="113"/>
  <c r="J19" i="128" s="1"/>
  <c r="K20" i="113"/>
  <c r="J20" i="128" s="1"/>
  <c r="K21" i="113"/>
  <c r="J21" i="128" s="1"/>
  <c r="K22" i="113"/>
  <c r="J22" i="128" s="1"/>
  <c r="K23" i="113"/>
  <c r="J23" i="128" s="1"/>
  <c r="K24" i="113"/>
  <c r="J24" i="128" s="1"/>
  <c r="K25" i="113"/>
  <c r="J25" i="128" s="1"/>
  <c r="K26" i="113"/>
  <c r="J26" i="128" s="1"/>
  <c r="K27" i="113"/>
  <c r="J27" i="128" s="1"/>
  <c r="K28" i="113"/>
  <c r="J28" i="128" s="1"/>
  <c r="K29" i="113"/>
  <c r="J29" i="128" s="1"/>
  <c r="K30" i="113"/>
  <c r="J30" i="128" s="1"/>
  <c r="K31" i="113"/>
  <c r="J31" i="128" s="1"/>
  <c r="K32" i="113"/>
  <c r="J32" i="128" s="1"/>
  <c r="K33" i="113"/>
  <c r="J33" i="128" s="1"/>
  <c r="K34" i="113"/>
  <c r="J34" i="128" s="1"/>
  <c r="K35" i="113"/>
  <c r="J35" i="128" s="1"/>
  <c r="K36" i="113"/>
  <c r="J36" i="128" s="1"/>
  <c r="K37" i="113"/>
  <c r="J37" i="128" s="1"/>
  <c r="K38" i="113"/>
  <c r="J38" i="128" s="1"/>
  <c r="K39" i="113"/>
  <c r="J39" i="128" s="1"/>
  <c r="K40" i="113"/>
  <c r="J40" i="128" s="1"/>
  <c r="K41" i="113"/>
  <c r="J41" i="128" s="1"/>
  <c r="K42" i="113"/>
  <c r="J42" i="128" s="1"/>
  <c r="K43" i="113"/>
  <c r="J43" i="128" s="1"/>
  <c r="K44" i="113"/>
  <c r="J44" i="128" s="1"/>
  <c r="K45" i="113"/>
  <c r="J45" i="128" s="1"/>
  <c r="K46" i="113"/>
  <c r="J46" i="128" s="1"/>
  <c r="K47" i="113"/>
  <c r="J47" i="128" s="1"/>
  <c r="K48" i="113"/>
  <c r="J48" i="128" s="1"/>
  <c r="K66" i="113"/>
  <c r="J66" i="128" s="1"/>
  <c r="K67" i="113"/>
  <c r="J67" i="128" s="1"/>
  <c r="K68" i="113"/>
  <c r="J68" i="128" s="1"/>
  <c r="K69" i="113"/>
  <c r="J69" i="128" s="1"/>
  <c r="K70" i="113"/>
  <c r="J70" i="128" s="1"/>
  <c r="K71" i="113"/>
  <c r="J71" i="128" s="1"/>
  <c r="K72" i="113"/>
  <c r="J72" i="128" s="1"/>
  <c r="K73" i="113"/>
  <c r="J73" i="128" s="1"/>
  <c r="K74" i="113"/>
  <c r="J74" i="128" s="1"/>
  <c r="K75" i="113"/>
  <c r="J75" i="128" s="1"/>
  <c r="K76" i="113"/>
  <c r="J76" i="128" s="1"/>
  <c r="K77" i="113"/>
  <c r="J77" i="128" s="1"/>
  <c r="K78" i="113"/>
  <c r="J78" i="128" s="1"/>
  <c r="K79" i="113"/>
  <c r="J79" i="128" s="1"/>
  <c r="K80" i="113"/>
  <c r="J80" i="128" s="1"/>
  <c r="K81" i="113"/>
  <c r="J81" i="128" s="1"/>
  <c r="K82" i="113"/>
  <c r="J82" i="128" s="1"/>
  <c r="K83" i="113"/>
  <c r="J83" i="128" s="1"/>
  <c r="K84" i="113"/>
  <c r="J84" i="128" s="1"/>
  <c r="K84" i="128" s="1"/>
  <c r="K85" i="113"/>
  <c r="J85" i="128" s="1"/>
  <c r="K85" i="128" s="1"/>
  <c r="K86" i="113"/>
  <c r="J86" i="128" s="1"/>
  <c r="K87" i="113"/>
  <c r="J87" i="128" s="1"/>
  <c r="K88" i="113"/>
  <c r="J88" i="128" s="1"/>
  <c r="K89" i="113"/>
  <c r="J89" i="128" s="1"/>
  <c r="K90" i="113"/>
  <c r="J90" i="128" s="1"/>
  <c r="K91" i="113"/>
  <c r="J91" i="128" s="1"/>
  <c r="K92" i="113"/>
  <c r="J92" i="128" s="1"/>
  <c r="K93" i="113"/>
  <c r="J93" i="128" s="1"/>
  <c r="K94" i="113"/>
  <c r="J94" i="128" s="1"/>
  <c r="K95" i="113"/>
  <c r="J95" i="128" s="1"/>
  <c r="K96" i="113"/>
  <c r="J96" i="128" s="1"/>
  <c r="K97" i="113"/>
  <c r="J97" i="128" s="1"/>
  <c r="K98" i="113"/>
  <c r="J98" i="128" s="1"/>
  <c r="K99" i="113"/>
  <c r="J99" i="128" s="1"/>
  <c r="K100" i="113"/>
  <c r="J100" i="128" s="1"/>
  <c r="K101" i="113"/>
  <c r="J101" i="128" s="1"/>
  <c r="K102" i="113"/>
  <c r="J102" i="128" s="1"/>
  <c r="K103" i="113"/>
  <c r="J103" i="128" s="1"/>
  <c r="K104" i="113"/>
  <c r="J104" i="128" s="1"/>
  <c r="K105" i="113"/>
  <c r="J105" i="128" s="1"/>
  <c r="K106" i="113"/>
  <c r="J106" i="128" s="1"/>
  <c r="K107" i="113"/>
  <c r="J107" i="128" s="1"/>
  <c r="K108" i="113"/>
  <c r="J108" i="128" s="1"/>
  <c r="K109" i="113"/>
  <c r="J109" i="128" s="1"/>
  <c r="K110" i="113"/>
  <c r="J110" i="128" s="1"/>
  <c r="K111" i="113"/>
  <c r="J111" i="128" s="1"/>
  <c r="K138" i="113"/>
  <c r="J138" i="128" s="1"/>
  <c r="K139" i="113"/>
  <c r="J139" i="128" s="1"/>
  <c r="K140" i="113"/>
  <c r="J140" i="128" s="1"/>
  <c r="K141" i="113"/>
  <c r="J141" i="128" s="1"/>
  <c r="K142" i="113"/>
  <c r="J142" i="128" s="1"/>
  <c r="K143" i="113"/>
  <c r="J143" i="128" s="1"/>
  <c r="K144" i="113"/>
  <c r="J144" i="128" s="1"/>
  <c r="K145" i="113"/>
  <c r="J145" i="128" s="1"/>
  <c r="K146" i="113"/>
  <c r="J146" i="128" s="1"/>
  <c r="K147" i="113"/>
  <c r="J147" i="128" s="1"/>
  <c r="K148" i="113"/>
  <c r="J148" i="128" s="1"/>
  <c r="K149" i="113"/>
  <c r="J149" i="128" s="1"/>
  <c r="K150" i="113"/>
  <c r="J150" i="128" s="1"/>
  <c r="N4" i="128"/>
  <c r="N48" i="128" l="1"/>
  <c r="K48" i="128"/>
  <c r="N46" i="128"/>
  <c r="K46" i="128"/>
  <c r="N44" i="128"/>
  <c r="K44" i="128"/>
  <c r="N42" i="128"/>
  <c r="K42" i="128"/>
  <c r="N40" i="128"/>
  <c r="K40" i="128"/>
  <c r="N38" i="128"/>
  <c r="K38" i="128"/>
  <c r="N47" i="128"/>
  <c r="K47" i="128"/>
  <c r="N45" i="128"/>
  <c r="K45" i="128"/>
  <c r="K43" i="128"/>
  <c r="N43" i="128"/>
  <c r="N41" i="128"/>
  <c r="K41" i="128"/>
  <c r="N39" i="128"/>
  <c r="K39" i="128"/>
  <c r="N134" i="128"/>
  <c r="K134" i="128"/>
  <c r="N128" i="128"/>
  <c r="K128" i="128"/>
  <c r="N122" i="128"/>
  <c r="K122" i="128"/>
  <c r="N116" i="128"/>
  <c r="K116" i="128"/>
  <c r="N115" i="128"/>
  <c r="K115" i="128"/>
  <c r="N121" i="128"/>
  <c r="K121" i="128"/>
  <c r="N132" i="128"/>
  <c r="K132" i="128"/>
  <c r="N126" i="128"/>
  <c r="K126" i="128"/>
  <c r="N120" i="128"/>
  <c r="K120" i="128"/>
  <c r="N114" i="128"/>
  <c r="K114" i="128"/>
  <c r="N127" i="128"/>
  <c r="K127" i="128"/>
  <c r="N137" i="128"/>
  <c r="K137" i="128"/>
  <c r="N131" i="128"/>
  <c r="K131" i="128"/>
  <c r="N125" i="128"/>
  <c r="K125" i="128"/>
  <c r="N119" i="128"/>
  <c r="K119" i="128"/>
  <c r="N113" i="128"/>
  <c r="K113" i="128"/>
  <c r="N133" i="128"/>
  <c r="K133" i="128"/>
  <c r="N136" i="128"/>
  <c r="K136" i="128"/>
  <c r="N130" i="128"/>
  <c r="K130" i="128"/>
  <c r="N124" i="128"/>
  <c r="K124" i="128"/>
  <c r="N118" i="128"/>
  <c r="K118" i="128"/>
  <c r="N112" i="128"/>
  <c r="K112" i="128"/>
  <c r="N135" i="128"/>
  <c r="K135" i="128"/>
  <c r="N129" i="128"/>
  <c r="K129" i="128"/>
  <c r="N123" i="128"/>
  <c r="K123" i="128"/>
  <c r="N117" i="128"/>
  <c r="K117" i="128"/>
  <c r="M4" i="128"/>
  <c r="M151" i="128" s="1"/>
  <c r="N156" i="128" s="1"/>
  <c r="L150" i="113"/>
  <c r="L146" i="113"/>
  <c r="L142" i="113"/>
  <c r="L138" i="113"/>
  <c r="L110" i="113"/>
  <c r="L106" i="113"/>
  <c r="L102" i="113"/>
  <c r="L98" i="113"/>
  <c r="L94" i="113"/>
  <c r="L90" i="113"/>
  <c r="L86" i="113"/>
  <c r="L80" i="113"/>
  <c r="L76" i="113"/>
  <c r="L72" i="113"/>
  <c r="L68" i="113"/>
  <c r="L47" i="113"/>
  <c r="L43" i="113"/>
  <c r="L39" i="113"/>
  <c r="L35" i="113"/>
  <c r="L31" i="113"/>
  <c r="L27" i="113"/>
  <c r="L23" i="113"/>
  <c r="L19" i="113"/>
  <c r="L15" i="113"/>
  <c r="L11" i="113"/>
  <c r="L7" i="113"/>
  <c r="L149" i="113"/>
  <c r="L141" i="113"/>
  <c r="L109" i="113"/>
  <c r="L105" i="113"/>
  <c r="L101" i="113"/>
  <c r="L97" i="113"/>
  <c r="L93" i="113"/>
  <c r="L89" i="113"/>
  <c r="L85" i="113"/>
  <c r="L83" i="113"/>
  <c r="L79" i="113"/>
  <c r="L75" i="113"/>
  <c r="L71" i="113"/>
  <c r="L67" i="113"/>
  <c r="L46" i="113"/>
  <c r="L42" i="113"/>
  <c r="L38" i="113"/>
  <c r="L34" i="113"/>
  <c r="L30" i="113"/>
  <c r="L26" i="113"/>
  <c r="L22" i="113"/>
  <c r="L18" i="113"/>
  <c r="L14" i="113"/>
  <c r="L10" i="113"/>
  <c r="L6" i="113"/>
  <c r="L145" i="113"/>
  <c r="L148" i="113"/>
  <c r="L144" i="113"/>
  <c r="L140" i="113"/>
  <c r="L108" i="113"/>
  <c r="L104" i="113"/>
  <c r="L100" i="113"/>
  <c r="L96" i="113"/>
  <c r="L92" i="113"/>
  <c r="L88" i="113"/>
  <c r="L84" i="113"/>
  <c r="L82" i="113"/>
  <c r="L78" i="113"/>
  <c r="L74" i="113"/>
  <c r="L70" i="113"/>
  <c r="L66" i="113"/>
  <c r="L45" i="113"/>
  <c r="L41" i="113"/>
  <c r="L37" i="113"/>
  <c r="L33" i="113"/>
  <c r="L29" i="113"/>
  <c r="L25" i="113"/>
  <c r="L21" i="113"/>
  <c r="L17" i="113"/>
  <c r="L13" i="113"/>
  <c r="L9" i="113"/>
  <c r="L5" i="113"/>
  <c r="L147" i="113"/>
  <c r="L143" i="113"/>
  <c r="L139" i="113"/>
  <c r="L111" i="113"/>
  <c r="L107" i="113"/>
  <c r="L103" i="113"/>
  <c r="L99" i="113"/>
  <c r="L95" i="113"/>
  <c r="L91" i="113"/>
  <c r="L87" i="113"/>
  <c r="L81" i="113"/>
  <c r="L77" i="113"/>
  <c r="L73" i="113"/>
  <c r="L69" i="113"/>
  <c r="L48" i="113"/>
  <c r="L44" i="113"/>
  <c r="L40" i="113"/>
  <c r="L36" i="113"/>
  <c r="L32" i="113"/>
  <c r="L28" i="113"/>
  <c r="L24" i="113"/>
  <c r="L20" i="113"/>
  <c r="L16" i="113"/>
  <c r="L12" i="113"/>
  <c r="L8" i="113"/>
  <c r="K8" i="128" l="1"/>
  <c r="N8" i="128"/>
  <c r="K36" i="128"/>
  <c r="N36" i="128"/>
  <c r="K82" i="128"/>
  <c r="N82" i="128"/>
  <c r="K28" i="128"/>
  <c r="N28" i="128"/>
  <c r="K69" i="128"/>
  <c r="N69" i="128"/>
  <c r="K91" i="128"/>
  <c r="N91" i="128"/>
  <c r="K9" i="128"/>
  <c r="N9" i="128"/>
  <c r="K33" i="128"/>
  <c r="N33" i="128"/>
  <c r="K74" i="128"/>
  <c r="N74" i="128"/>
  <c r="K96" i="128"/>
  <c r="N96" i="128"/>
  <c r="K6" i="128"/>
  <c r="N6" i="128"/>
  <c r="K30" i="128"/>
  <c r="N30" i="128"/>
  <c r="K71" i="128"/>
  <c r="N71" i="128"/>
  <c r="K93" i="128"/>
  <c r="N93" i="128"/>
  <c r="K145" i="128"/>
  <c r="N145" i="128"/>
  <c r="K11" i="128"/>
  <c r="N11" i="128"/>
  <c r="K23" i="128"/>
  <c r="N23" i="128"/>
  <c r="K35" i="128"/>
  <c r="N35" i="128"/>
  <c r="K64" i="128"/>
  <c r="N64" i="128"/>
  <c r="K76" i="128"/>
  <c r="N76" i="128"/>
  <c r="K86" i="128"/>
  <c r="N86" i="128"/>
  <c r="K98" i="128"/>
  <c r="N98" i="128"/>
  <c r="K110" i="128"/>
  <c r="N110" i="128"/>
  <c r="K142" i="128"/>
  <c r="N142" i="128"/>
  <c r="K20" i="128"/>
  <c r="N20" i="128"/>
  <c r="K65" i="128"/>
  <c r="N65" i="128"/>
  <c r="K87" i="128"/>
  <c r="N87" i="128"/>
  <c r="K29" i="128"/>
  <c r="N29" i="128"/>
  <c r="K16" i="128"/>
  <c r="N16" i="128"/>
  <c r="K57" i="128"/>
  <c r="N57" i="128"/>
  <c r="K81" i="128"/>
  <c r="N81" i="128"/>
  <c r="K103" i="128"/>
  <c r="N103" i="128"/>
  <c r="K143" i="128"/>
  <c r="N143" i="128"/>
  <c r="K21" i="128"/>
  <c r="N21" i="128"/>
  <c r="K62" i="128"/>
  <c r="N62" i="128"/>
  <c r="N84" i="128"/>
  <c r="K108" i="128"/>
  <c r="N108" i="128"/>
  <c r="K140" i="128"/>
  <c r="N140" i="128"/>
  <c r="K18" i="128"/>
  <c r="N18" i="128"/>
  <c r="K59" i="128"/>
  <c r="N59" i="128"/>
  <c r="K83" i="128"/>
  <c r="N83" i="128"/>
  <c r="K105" i="128"/>
  <c r="N105" i="128"/>
  <c r="K25" i="128"/>
  <c r="N25" i="128"/>
  <c r="K66" i="128"/>
  <c r="N66" i="128"/>
  <c r="K88" i="128"/>
  <c r="N88" i="128"/>
  <c r="K144" i="128"/>
  <c r="N144" i="128"/>
  <c r="K141" i="128"/>
  <c r="N141" i="128"/>
  <c r="K10" i="128"/>
  <c r="N10" i="128"/>
  <c r="K34" i="128"/>
  <c r="N34" i="128"/>
  <c r="K75" i="128"/>
  <c r="N75" i="128"/>
  <c r="K97" i="128"/>
  <c r="N97" i="128"/>
  <c r="K27" i="128"/>
  <c r="N27" i="128"/>
  <c r="K68" i="128"/>
  <c r="N68" i="128"/>
  <c r="K102" i="128"/>
  <c r="N102" i="128"/>
  <c r="K139" i="128"/>
  <c r="N139" i="128"/>
  <c r="K73" i="128"/>
  <c r="N73" i="128"/>
  <c r="K13" i="128"/>
  <c r="N13" i="128"/>
  <c r="K37" i="128"/>
  <c r="N37" i="128"/>
  <c r="K78" i="128"/>
  <c r="N78" i="128"/>
  <c r="K100" i="128"/>
  <c r="N100" i="128"/>
  <c r="K22" i="128"/>
  <c r="N22" i="128"/>
  <c r="K63" i="128"/>
  <c r="N63" i="128"/>
  <c r="N85" i="128"/>
  <c r="K109" i="128"/>
  <c r="N109" i="128"/>
  <c r="K15" i="128"/>
  <c r="N15" i="128"/>
  <c r="K56" i="128"/>
  <c r="N56" i="128"/>
  <c r="K80" i="128"/>
  <c r="N80" i="128"/>
  <c r="K90" i="128"/>
  <c r="N90" i="128"/>
  <c r="K111" i="128"/>
  <c r="N111" i="128"/>
  <c r="K146" i="128"/>
  <c r="N146" i="128"/>
  <c r="K32" i="128"/>
  <c r="N32" i="128"/>
  <c r="K95" i="128"/>
  <c r="N95" i="128"/>
  <c r="K12" i="128"/>
  <c r="N12" i="128"/>
  <c r="K77" i="128"/>
  <c r="N77" i="128"/>
  <c r="K99" i="128"/>
  <c r="N99" i="128"/>
  <c r="K5" i="128"/>
  <c r="N5" i="128"/>
  <c r="K58" i="128"/>
  <c r="N58" i="128"/>
  <c r="K92" i="128"/>
  <c r="N92" i="128"/>
  <c r="K148" i="128"/>
  <c r="N148" i="128"/>
  <c r="K149" i="128"/>
  <c r="N149" i="128"/>
  <c r="K14" i="128"/>
  <c r="N14" i="128"/>
  <c r="K55" i="128"/>
  <c r="N55" i="128"/>
  <c r="K79" i="128"/>
  <c r="N79" i="128"/>
  <c r="K101" i="128"/>
  <c r="N101" i="128"/>
  <c r="K19" i="128"/>
  <c r="N19" i="128"/>
  <c r="K60" i="128"/>
  <c r="N60" i="128"/>
  <c r="K106" i="128"/>
  <c r="N106" i="128"/>
  <c r="K138" i="128"/>
  <c r="N138" i="128"/>
  <c r="K150" i="128"/>
  <c r="N150" i="128"/>
  <c r="K147" i="128"/>
  <c r="N147" i="128"/>
  <c r="K61" i="128"/>
  <c r="N61" i="128"/>
  <c r="K107" i="128"/>
  <c r="N107" i="128"/>
  <c r="K24" i="128"/>
  <c r="N24" i="128"/>
  <c r="K17" i="128"/>
  <c r="N17" i="128"/>
  <c r="K70" i="128"/>
  <c r="N70" i="128"/>
  <c r="K104" i="128"/>
  <c r="N104" i="128"/>
  <c r="K26" i="128"/>
  <c r="N26" i="128"/>
  <c r="K67" i="128"/>
  <c r="N67" i="128"/>
  <c r="K89" i="128"/>
  <c r="N89" i="128"/>
  <c r="K7" i="128"/>
  <c r="N7" i="128"/>
  <c r="K31" i="128"/>
  <c r="N31" i="128"/>
  <c r="K72" i="128"/>
  <c r="N72" i="128"/>
  <c r="K94" i="128"/>
  <c r="N94" i="128"/>
  <c r="K4" i="128"/>
  <c r="N151" i="128" l="1"/>
  <c r="N157" i="128" s="1"/>
  <c r="L4" i="113"/>
  <c r="N159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</authors>
  <commentList>
    <comment ref="J87" authorId="0" shapeId="0" xr:uid="{9F2731B7-505B-4C59-A480-BB2D39F1505F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Cedeu ao CESFI 1 unid. no dia 23/09/2021</t>
        </r>
      </text>
    </comment>
    <comment ref="J93" authorId="0" shapeId="0" xr:uid="{E19DDF3E-FF1D-446D-AFFD-61567CE07AFF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Cedeu ao CESFI 1 unid. no dia 23/09/2021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11" authorId="0" shapeId="0" xr:uid="{D2232D5B-F1CC-45BF-A326-B6D85057BEDE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1 unidade cedida ao CERES em 02/08/21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149" authorId="0" shapeId="0" xr:uid="{D76FA4CA-5440-4E74-805C-80163A9E5F1A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30 unidades cedidas para o CEFID em 10/11/2021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149" authorId="0" shapeId="0" xr:uid="{38F7AD48-9F58-425D-9915-47E33FEB02A1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30 unidades cedidas pelo CEART em 10/11/2021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  <author>Paulo</author>
  </authors>
  <commentList>
    <comment ref="J11" authorId="0" shapeId="0" xr:uid="{E1AC7E77-8A45-49CB-AB91-43132514D775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1 unidade cedida pela ESAG em 02/08/21</t>
        </r>
      </text>
    </comment>
    <comment ref="J107" authorId="1" shapeId="0" xr:uid="{00000000-0006-0000-07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+ 05 unidade cedida pelo CESFI 01/07/2021</t>
        </r>
      </text>
    </comment>
    <comment ref="J131" authorId="1" shapeId="0" xr:uid="{00000000-0006-0000-0700-000002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+ 01 unidade cedida pelo CESFI 01/07/2021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  <author>Paulo</author>
  </authors>
  <commentList>
    <comment ref="J87" authorId="0" shapeId="0" xr:uid="{4E9A5C70-3580-4E63-8DE1-22E78EB24C0D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Recebeu da Reitoria  1 unid. no dia 23/09/2021</t>
        </r>
      </text>
    </comment>
    <comment ref="J93" authorId="0" shapeId="0" xr:uid="{3A2178DC-C5F4-450D-981C-A76FCFB16A62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107" authorId="1" shapeId="0" xr:uid="{00000000-0006-0000-08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- 05 cedidas unidades para o CERES dia 01/07/2021</t>
        </r>
      </text>
    </comment>
    <comment ref="J131" authorId="1" shapeId="0" xr:uid="{00000000-0006-0000-0800-000002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- 01 unidade cedida para o CERES 01/07/2021</t>
        </r>
      </text>
    </comment>
  </commentList>
</comments>
</file>

<file path=xl/sharedStrings.xml><?xml version="1.0" encoding="utf-8"?>
<sst xmlns="http://schemas.openxmlformats.org/spreadsheetml/2006/main" count="7835" uniqueCount="368">
  <si>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</si>
  <si>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</si>
  <si>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</si>
  <si>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</si>
  <si>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</si>
  <si>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</si>
  <si>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</si>
  <si>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</si>
  <si>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</si>
  <si>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</si>
  <si>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Qtde Utilizada</t>
  </si>
  <si>
    <t>CENTRO PARTICIPANTE: GESTOR</t>
  </si>
  <si>
    <t>Rolo</t>
  </si>
  <si>
    <t>Peça</t>
  </si>
  <si>
    <t>339030.28</t>
  </si>
  <si>
    <t>339030.24</t>
  </si>
  <si>
    <t>Kg</t>
  </si>
  <si>
    <t>Caixa</t>
  </si>
  <si>
    <t>PEÇA</t>
  </si>
  <si>
    <t>Galão</t>
  </si>
  <si>
    <t>339030.42</t>
  </si>
  <si>
    <t>peça</t>
  </si>
  <si>
    <t>Kit</t>
  </si>
  <si>
    <t>339030.25</t>
  </si>
  <si>
    <t>339030.19</t>
  </si>
  <si>
    <t>Valor Total da Ata</t>
  </si>
  <si>
    <t>CENTRO PARTICIPANTE:</t>
  </si>
  <si>
    <t>Empresa</t>
  </si>
  <si>
    <t>Especificação</t>
  </si>
  <si>
    <t>Marca</t>
  </si>
  <si>
    <t>Detalhamento</t>
  </si>
  <si>
    <t xml:space="preserve">Valor Unitário </t>
  </si>
  <si>
    <t xml:space="preserve">Total Registrado </t>
  </si>
  <si>
    <t>LOTE</t>
  </si>
  <si>
    <t>ITEM</t>
  </si>
  <si>
    <t>VALOR UNIT</t>
  </si>
  <si>
    <t>QTDADE</t>
  </si>
  <si>
    <t xml:space="preserve"> AF/OS nº  xxxx/2021 Qtde. DT</t>
  </si>
  <si>
    <t>Mister</t>
  </si>
  <si>
    <t>339030.39</t>
  </si>
  <si>
    <t>339030.03</t>
  </si>
  <si>
    <t>PROCESSO: 502/2021/UDESC</t>
  </si>
  <si>
    <t>OBJETO: AQUISIÇÃO DE FERRAMENTAS E UTENSÍLIOS (RELANÇAMENTO)</t>
  </si>
  <si>
    <t>VIGÊNCIA DA ATA: 13/04/2021 até 13/04/2022</t>
  </si>
  <si>
    <t>JAISON CLEBER SILVEIRA ME - CNPJ: 20.496.317/0001-78</t>
  </si>
  <si>
    <t>IDEIA BRASIL COMÉRCIO E SERVIÇOS EIRELI - CNPJ: 15.343.579/0001-62</t>
  </si>
  <si>
    <t>Abraçadeira Tipo D com cunha Aço - 1"</t>
  </si>
  <si>
    <t>Inca</t>
  </si>
  <si>
    <t>ABRAÇADEIRA, EM ACO CARBONO 1/2, com parafuso de cabeça sextavada</t>
  </si>
  <si>
    <t>ABRAÇADEIRA, EM ACO CARBONO 3/4, com parafuso de cabeça sextavada.</t>
  </si>
  <si>
    <t>ABRACADEIRA, PLÁSTICA 15 CM, PACOTE COM 100 Unidades.  Para fio, cor preta ou branca. Embalagem com 100 peças - Largura 3mm x 15cm de comprimento.</t>
  </si>
  <si>
    <t>Pacote</t>
  </si>
  <si>
    <t>ABRACADEIRA, PLÁSTICA 24 CM, PACOTE COM 100 Unidades.  Para fio, cor preta ou branca. Embalagem com 100 peças - Largura 3mm x 24cm de comprimento.</t>
  </si>
  <si>
    <t>ARAME DE ACO, ARAME RECOZIDO Liso,   aproximadamente 1,25mm, Rolo de 1Kg.</t>
  </si>
  <si>
    <t xml:space="preserve">ARAME DE ACO, GALVANIZADO,FIO 16 </t>
  </si>
  <si>
    <t>ARAME DE ACO, GALVANIZADO,FIO 18</t>
  </si>
  <si>
    <t>BUCHA PLASTICA PARA FIXAÇÃO, DE NYLON 10mm.</t>
  </si>
  <si>
    <t>Vonder</t>
  </si>
  <si>
    <t>BUCHA PLASTICA PARA FIXAÇÃO, DE NYLON 12mm.</t>
  </si>
  <si>
    <t>BUCHA PLASTICA PARA FIXAÇÃO, DE NYLON 14mm.</t>
  </si>
  <si>
    <t>BUCHA PLASTICA PARA FIXAÇÃO, DE NYLON 4mm.</t>
  </si>
  <si>
    <t>BUCHA PLASTICA PARA FIXAÇÃO, DE NYLON 5mm.</t>
  </si>
  <si>
    <t>BUCHA PLASTICA PARA FIXAÇÃO, DE NYLON 6mm.</t>
  </si>
  <si>
    <t>BUCHA PLASTICA PARA FIXAÇÃO, DE NYLON 8mm.</t>
  </si>
  <si>
    <t>CADEADO METALICO, DE LATÃO, 20mm, maciço, haste de aço temperado e cromado. Acompanhando chaves removíveis com cadeado aberto e fechado</t>
  </si>
  <si>
    <t>CADEADO METALICO, DE LATAO, 40mm, maciço, haste de aço temperado e cromado. Comprimento da haste: 22mm. Espessura da haste: 6,4mm. Com duas chaves</t>
  </si>
  <si>
    <t>CADEADO METALICO, DE LATÃO, 50mm, maciço, haste de aço temperado e cromado. Acompanha chaves removíveis com cadeado aberto e fechado.</t>
  </si>
  <si>
    <t>PARAFUSO METALICO, COM PORCAS E ARRUELAS, Conjunto Porca ,Parafuso e Arruela, Cabeça Sextavada, rosca inteira, Aço Carbono Zincado, Norma UNC; Diâmetro 1/4", Comprimento 1.1/2".</t>
  </si>
  <si>
    <t>PARAFUSO METALICO, COM PORCAS E ARRUELAS, Conjunto Porca ,Parafuso e Arruela, Cabeça Sextavada, rosca inteira, Aço Carbono Zincado, Norma UNC; Diâmetro 1/4", Comprimento 2".</t>
  </si>
  <si>
    <t>PARAFUSO METALICO, COM PORCAS E ARRUELAS, Conjunto Porca ,Parafuso e Arruela, Cabeça Sextavada, rosca inteira, Aço Carbono Zincado, Norma UNC; Diâmetro 3/8", Comprimento 1".</t>
  </si>
  <si>
    <t>PARAFUSO METALICO, COM PORCAS E ARRUELAS, Conjunto Porca ,Parafuso e Arruela, Cabeça Sextavada, rosca inteira, Aço Carbono Zincado, Norma UNC; Diâmetro 3/8", Comprimento 2".</t>
  </si>
  <si>
    <t>PARAFUSO METALICO, COM PORCAS E ARRUELAS, Conjunto Porca ,Parafuso e Arruela, Cabeça Sextavada, rosca inteira, Aço Carbono Zincado, Norma UNC; Diâmetro 3/8", Comprimento 3"</t>
  </si>
  <si>
    <t>PARAFUSO METALICO, COM PORCAS E ARRUELAS, Conjunto Porca ,Parafuso e Arruela, Cabeça Sextavada, rosca inteira, Aço Carbono Zincado, Norma UNC; Diâmetro 5/16", Comprimento 1.3/4".</t>
  </si>
  <si>
    <t>PARAFUSO METALICO, COM PORCAS E ARRUELAS, Conjunto Porca ,Parafuso e Arruela, Cabeça Sextavada, rosca inteira, Aço Carbono Zincado, Norma UNC; Diâmetro 5/16", Comprimento 1/2".</t>
  </si>
  <si>
    <t>PARAFUSO METALICO, COM PORCAS E ARRUELAS, Conjunto Porca ,Parafuso e Arruela, Cabeça Sextavada, rosca inteira, Aço Carbono Zincado, Norma UNC; Diâmetro 5/16", Comprimento 3."</t>
  </si>
  <si>
    <t>PARAFUSO METALICO, COM PORCAS E ARRUELAS, Conjunto Porca ,Parafuso e Arruela, Cabeça Sextavada, rosca inteira, Aço Carbono Zincado, Norma UNC; Diâmetro 5/16", Comprimento 4".</t>
  </si>
  <si>
    <t>PARAFUSO METALICO, COM PORCAS E ARRUELAS, Conjunto Porca ,Parafuso e Arruela, Cabeça Sextavada, rosca inteira, Aço Carbono Zincado, Norma UNC; Diâmetro 7/16", Comprimento 1".</t>
  </si>
  <si>
    <t>PARAFUSO METALICO, COM PORCAS E ARRUELAS, Conjunto Porca e Parafuso Cabeça Sextavada, rosca inteira, Aço Carbono Zincado, Norma UNC; Diâmetro 7/16", Comprimento 2".</t>
  </si>
  <si>
    <t>PARAFUSO METALICO, COM PORCAS E ARRUELAS, Conjunto Porca e Parafuso Cabeça Sextavada, rosca inteira, Aço Carbono Zincado, Norma UNC; Diâmetro 7/16", Comprimento 3".</t>
  </si>
  <si>
    <t>PARAFUSO METALICO, COM PORCAS E ARRUELAS, Parafuso Frances Com Porca e arruela, Aço Carbono Polido, Norma UNC / ANSI / ASME 18.5; 1/4-20 X 2-1/2.</t>
  </si>
  <si>
    <t>PARAFUSO METALICO, COM PORCAS E ARRUELAS, Parafuso Frances Com Porca e arruela, Aço Carbono Polido, Norma UNC / ANSI / ASME 18.5; 3/8-16 X 2.</t>
  </si>
  <si>
    <t>PARAFUSO METALICO, COM PORCAS E ARRUELAS, Parafuso Frances Com Porca, Aço Carbono Polido, Norma UNC / ANSI / ASME 18.5; 5/16-18 X 3.</t>
  </si>
  <si>
    <t>PARAFUSO METALICO, DRY WALL, CABEÇA TROMBETA PONTA AGULHA 3.5X25,</t>
  </si>
  <si>
    <t>PARAFUSO METALICO, ESCAPULA AÇO GALVANIZADO, Escápula com rosca p/ bucha e madeira 2.9 x 41 - Aço Galvanizado</t>
  </si>
  <si>
    <t>PARAFUSO METALICO, ESCAPULA AÇO GALVANIZADO, Escápula com rosca p/ bucha e madeira 3.3 x 57 - Aço Galvanizado.</t>
  </si>
  <si>
    <t>PARAFUSO METALICO, ESCAPULA AÇO GALVANIZADO, Escápula com rosca p/ bucha e madeira 4.4 x 67 -aço Galvanizado</t>
  </si>
  <si>
    <t>PARAFUSO METALICO, ESCAPULA AÇO GALVANIZADO, Escápula com rosca p/ bucha e madeira 4.9 x 67 - Aço Galvanizado.</t>
  </si>
  <si>
    <t>PARAFUSO METALICO, Gancho com rosca p/ bucha e madeira 3,4 x 60- Aço Galvanizado, acompanha bucha nº 6</t>
  </si>
  <si>
    <t>PARAFUSO METALICO, Parafuso auto-atarraxante cab. Panela c/ fenda - din 7971 Material: Aço Carbono Cementado; Dimensões - 4.2 X 50mm.</t>
  </si>
  <si>
    <t>PARAFUSO METALICO, Parafuso auto-atarraxante cab. Panela c/ fenda - din 7971 Material: Aço Carbono Cementado; Dimensões - 4.8 X 80.</t>
  </si>
  <si>
    <t>PARAFUSO METALICO, Parafuso auto-atarraxante cab. Panela c/ fenda - din 7971. Material: Aço Carbono Cementado; Dimensões - 5.5 X 80,0mm.</t>
  </si>
  <si>
    <t>PARAFUSO METALICO, Parafuso cabeça chata philips, 30mmX3mm, bicromatizado, aço, para madeira, aglomerado, MDF.</t>
  </si>
  <si>
    <t>PARAFUSO METALICO, Parafuso Chip Board Phillips Cabeça Tipo Panela; Material: Ferro Bicromatizado; Dimensões 3.0 X 10mm.</t>
  </si>
  <si>
    <t>PARAFUSO METALICO, Parafuso Chip Board Phillips Cabeça Tipo Panela; Material: Ferro Bicromatizado; Dimensões 3.5 X 40mm.</t>
  </si>
  <si>
    <t>PARAFUSO METALICO, Parafuso Chip Board Phillips Cabeça Tipo Panela; Material: Ferro Bicromatizado; Dimensões 4.0 X 20mm.</t>
  </si>
  <si>
    <t>PARAFUSO METALICO, Parafuso Chip Board Phillips Cabeça Tipo Panela; Material: Ferro Bicromatizado; Dimensões 4.0 X 50mm.</t>
  </si>
  <si>
    <t>PARAFUSO METALICO, Parafuso Chip Board Phillips Cabeça Tipo Panela; Material: Ferro Bicromatizado; Dimensões 5.0 X 60mm.</t>
  </si>
  <si>
    <t>PARAFUSO METALICO, Parafuso Chip Board Phillips Cabeça Tipo Panela; Material: Ferro Bicromatizado; Dimensões 6.0 X 30mm.</t>
  </si>
  <si>
    <t>PARAFUSO METALICO, Parafuso Chip Board Phillips Cabeça Tipo Panela; Material: Ferro Bicromatizado; Dimensões 6.0 X 60mm.</t>
  </si>
  <si>
    <t>PARAFUSO METALICO, Parafuso Para Corrediça, Phillips Cabeça Chata com Rebaixo; Material: Aço Carbono com Acabamento Zincado; Dimensões 3,5 X 12,0mm.</t>
  </si>
  <si>
    <t>PARAFUSO METALICO, Parafuso Para Corrediça, Phillips Cabeca Chata com Rebaixo; Material: Aço Carbono com Acabamento Zincado; Dimensões 3,5 X 16,0mm.</t>
  </si>
  <si>
    <t>PARAFUSO METALICO, Parafuso ponta agulha philips 3,5X45mm, acabamento fosfatizado, para gesso.</t>
  </si>
  <si>
    <t>PARAFUSO METALICO, TIPO PHILIPS MEDINDO 3.5 X 25, Parafuso ponta agulha philips 3,5mmX25mm,
acabamento fosfatizado, para gesso.</t>
  </si>
  <si>
    <t>PARAFUSO METALICO, TIPO PHILIPS, Medida: 4,0 x 25 mm.</t>
  </si>
  <si>
    <t>PARAFUSO METALICO, TIPO PHILIPS, Medida: 4,0 x 40 mm.</t>
  </si>
  <si>
    <t>PARAFUSO METALICO,Parafuso Chip Board Phillips Cabeça Tipo Panela; Material: Ferro Bicromatizado; Dimensões 3.0 X 20mm.</t>
  </si>
  <si>
    <t>Parafuso para vaso sanitário S10</t>
  </si>
  <si>
    <t>par</t>
  </si>
  <si>
    <t>Parafuso telha Zinco</t>
  </si>
  <si>
    <t>PARAFUSO, PARA TELHA 6MM, Parafuso para fixação de telha ondulada de fibrocimento de 5 a 6 mm.</t>
  </si>
  <si>
    <t>PREGO DE AÇO, MEDINDO 10 X 10 COM CABECA, Polido. Pacote de 1 Kg.</t>
  </si>
  <si>
    <t>Gerdau</t>
  </si>
  <si>
    <t>PREGO DE AÇO, MEDINDO 10X10, SEM CABECA, Prego sem cabeça 10x10 galvanizado. Pacote de 1 Kg.</t>
  </si>
  <si>
    <t>PREGO DE AÇO, MEDINDO 12 X 12, COM CABECA, Zincado, pacote com 1 Kg.</t>
  </si>
  <si>
    <t>PREGO DE AÇO, MEDINDO 13 X 15, COM CABECA, Prego 13 x 15, polido com cabeça. Pacote de 1 Kg</t>
  </si>
  <si>
    <t>PREGO DE AÇO, MEDINDO 14X21 com cabeça galvanizado; Medida: 14x21.</t>
  </si>
  <si>
    <t>PREGO DE AÇO, MEDINDO 14X21 sem cabeça, galvanizado. Pacote de 1 Kg.</t>
  </si>
  <si>
    <t>PREGO DE ACO, MEDINDO 16 X 24, COM CABECA, galvanizado com cabeça. Pacote de 1Kg.</t>
  </si>
  <si>
    <t>Arcelor</t>
  </si>
  <si>
    <t>PREGO DE ACO, MEDINDO 16 X 27, SEM CABECA, galvanizado sem cabeça. Pacote de 1Kg.</t>
  </si>
  <si>
    <t>PREGO DE ACO, MEDINDO 17 X 27 SEM CABECA, galvanizado sem cabeça. Pacote de 1Kg.</t>
  </si>
  <si>
    <t>PREGO DE ACO, MEDINDO 17 X 27, COM CABECA, galvanizado com cabeça. Pacote de 1Kg.</t>
  </si>
  <si>
    <t>PREGO DE ACO, MEDINDO 8 X 8, COM CABECA, polido. Pacote de 1 Kg.</t>
  </si>
  <si>
    <t xml:space="preserve">PREGO DE ACO, PARA TELHEIRO, PACOTE DE 1Kg, Pregos para telheiro com arruela de borracha flexivel e cabeça de chapa metálica estampada. Medida: 18x27. Galvanizado com 2 arruelas. </t>
  </si>
  <si>
    <t>PREGO DE ACO, PARA TELHEIRO, PACOTE DE 1Kg, Pregos para telheiro com arruela de borracha flexivel e cabeça de chapa metálica estampada. Medida: 18x36 Galvanizado com 2 arruelas.</t>
  </si>
  <si>
    <t>REBITE, DE ALUMINIO, Rebite de repuxo de alumínio tipo POP 2,4mmx8,6mm. Caixa com 1000 Unidades.</t>
  </si>
  <si>
    <t>REBITE, DE ALUMINIO, Rebite de repuxo de alumínio tipo POP 6,0mmx12,0mm. caixa com 1000 Unidades.</t>
  </si>
  <si>
    <t>REBITE, DE ALUMINIO, Rebite de repuxo de alumínio tipo POP diâmetro de 2,4mm e comprimento de 5,0mm. Caixa com 1000 Unidades.</t>
  </si>
  <si>
    <t>REBITE, DE ALUMINIO, Rebite de repuxo de alumínio tipo POP diâmetro de 3,2mm e comprimento de 5,8mm. Caixa com 1000 Unidades.</t>
  </si>
  <si>
    <t>REBITE, DE ALUMINIO, Rebite de repuxo de alumínio tipo POP diâmetro de 3,2mm e comprimento de 6,2mm. Caixa com 1000 Unidades.</t>
  </si>
  <si>
    <t>REBITE, DE ALUMINIO, Rebite de repuxo de alumínio tipo POP diâmetro de 4,0mm e comprimento de 10,2mm. Caixa com 1000 Unidades.</t>
  </si>
  <si>
    <t>REBITE, DE ALUMINIO, Rebite de repuxo de alumínio tipo POP diâmetro de 4,8mm e comprimento de 10,2mm. Peça com 1000 Unidades.</t>
  </si>
  <si>
    <t>Modelo</t>
  </si>
  <si>
    <t>D</t>
  </si>
  <si>
    <t>1/2</t>
  </si>
  <si>
    <t>3/4</t>
  </si>
  <si>
    <t>Preta</t>
  </si>
  <si>
    <t>Recozido</t>
  </si>
  <si>
    <t>Galv</t>
  </si>
  <si>
    <t>Nylon</t>
  </si>
  <si>
    <t>Latão</t>
  </si>
  <si>
    <t>Sextavado</t>
  </si>
  <si>
    <t>Francês</t>
  </si>
  <si>
    <t>Drywall</t>
  </si>
  <si>
    <t>AAT PAN</t>
  </si>
  <si>
    <t>Chip Board</t>
  </si>
  <si>
    <t>CB Chata</t>
  </si>
  <si>
    <t>Agulha</t>
  </si>
  <si>
    <t>Philips</t>
  </si>
  <si>
    <t>WC</t>
  </si>
  <si>
    <t>AAT</t>
  </si>
  <si>
    <t>5/16 x 110</t>
  </si>
  <si>
    <t>Polido</t>
  </si>
  <si>
    <t>-</t>
  </si>
  <si>
    <t>18x27</t>
  </si>
  <si>
    <t>18x36</t>
  </si>
  <si>
    <t>Pop</t>
  </si>
  <si>
    <t>Acabamento/ Rodaforro/ Perfil U Polifort para forro pvc Lateral 8mm x 3cm x 3,00m (Barra)</t>
  </si>
  <si>
    <t>barra</t>
  </si>
  <si>
    <t>Polifort</t>
  </si>
  <si>
    <t>Rodaforro</t>
  </si>
  <si>
    <t>AREIA FINA para reboco</t>
  </si>
  <si>
    <t>m³</t>
  </si>
  <si>
    <t>Innatura</t>
  </si>
  <si>
    <t>Fina</t>
  </si>
  <si>
    <t>AREIA GROSSA</t>
  </si>
  <si>
    <t>Grossa</t>
  </si>
  <si>
    <t>AREIA MEDIA</t>
  </si>
  <si>
    <t>Média</t>
  </si>
  <si>
    <t>Argamassa AC3, colante em pó para fixação de peças cerâmicas, saco com 20 kg. Modelo ref 61431.</t>
  </si>
  <si>
    <t>saco</t>
  </si>
  <si>
    <t>Ceranfix</t>
  </si>
  <si>
    <t>AC3</t>
  </si>
  <si>
    <t>ARGAMASSA, SACA 20Kg</t>
  </si>
  <si>
    <t>Saco</t>
  </si>
  <si>
    <t>Sens</t>
  </si>
  <si>
    <t>S-20kg</t>
  </si>
  <si>
    <t>Barra de ferro 5/16 ", 8mm, 12m</t>
  </si>
  <si>
    <t>5/16"</t>
  </si>
  <si>
    <t>Barra roscada de 10 mm.</t>
  </si>
  <si>
    <t>Ferromil</t>
  </si>
  <si>
    <t>BR</t>
  </si>
  <si>
    <t>BARRO, PARA MASSA, saco com 20 Kg.</t>
  </si>
  <si>
    <t>Orion</t>
  </si>
  <si>
    <t>BRITA, NUMERO 01</t>
  </si>
  <si>
    <t>Brita, número zero (pedrisco)</t>
  </si>
  <si>
    <t>Pedrita</t>
  </si>
  <si>
    <t>Pedrisco</t>
  </si>
  <si>
    <t>CAL HIDRATADO, EMBALAGEM COM 20 Kg</t>
  </si>
  <si>
    <t>Gullin</t>
  </si>
  <si>
    <t>CIMENTO COLA, AC2, SACA DE 20Kg</t>
  </si>
  <si>
    <t>CIMENTO, SACO COM 50 Kg, Cimento CPIV</t>
  </si>
  <si>
    <t>Votoran</t>
  </si>
  <si>
    <t>CPIV</t>
  </si>
  <si>
    <t>CUMEEIRA ONDULADA DE FIBROCIMENTO 5mm 20 graus</t>
  </si>
  <si>
    <t>Imbralit</t>
  </si>
  <si>
    <t>20 Graus</t>
  </si>
  <si>
    <t>GESSO EM PÓ BRANCO(CONSTRUCAO CIVIL). TEMPO SECAGEM RÁPIDO. COMPOSIÇÃO QUÍMICA SULFATO CALCIO SEMI-HIDRATADO. SACO 1Kg.</t>
  </si>
  <si>
    <t>Estuque</t>
  </si>
  <si>
    <t>S-1kg</t>
  </si>
  <si>
    <t>Lajota podotátil na cor vermelha - medida 45 x 45 - alerta / forma de ponto ou pequenos círculos.</t>
  </si>
  <si>
    <t>WRSAcessibilidade</t>
  </si>
  <si>
    <t>45x45cm</t>
  </si>
  <si>
    <t>Lajota podotátil na cor vermelha - medida 45 x 45 - direcional ou faixa contínua.</t>
  </si>
  <si>
    <t>Malha de aço soldada, em ferro 3/4, medindo 3x2m, com malha medindo 15x15cm</t>
  </si>
  <si>
    <t>F3/4M 15x15cm</t>
  </si>
  <si>
    <t>MASSA PRONTA para revestimento de tetos e paredes de alvenaria, em áreas internas e externas, e assentamento de blocos de alvenaria de vedação. Embalagem: 20 Kg</t>
  </si>
  <si>
    <t>PEDRA MIRACEMA PARA REVESTIMENTO DE CALCADAS, Pedra Miracema para revestimento de calçadas.</t>
  </si>
  <si>
    <t>m²</t>
  </si>
  <si>
    <t>Miracem</t>
  </si>
  <si>
    <t>45x45</t>
  </si>
  <si>
    <t>PISO, CERAMICO 45X45 CM., PEI5 – 1ª linha</t>
  </si>
  <si>
    <t>Angogreis</t>
  </si>
  <si>
    <t>REJUNTE, CINZA, Rejunte cinza, saco 1Kg</t>
  </si>
  <si>
    <t>P-1kg</t>
  </si>
  <si>
    <t>TERRA VEGETAL saco 25kg</t>
  </si>
  <si>
    <t>Terra Fertil</t>
  </si>
  <si>
    <t>S-25</t>
  </si>
  <si>
    <t>Tijolo a vista, 21 furos, aproximadamente 11,5x6,5x24cm</t>
  </si>
  <si>
    <t>Ceramica Canelinha</t>
  </si>
  <si>
    <t>11,5x5x24cm</t>
  </si>
  <si>
    <t>TIJOLO, COM 6 FUROS, De barro de primeira linha, tamanho minimo 9x14x25</t>
  </si>
  <si>
    <t>Ceramica Cinesio</t>
  </si>
  <si>
    <t>6F</t>
  </si>
  <si>
    <t>Vergalhão de aço, bitola 4,2mm, aço CA-60, barra com 12 metros.</t>
  </si>
  <si>
    <t>Barra</t>
  </si>
  <si>
    <t>4,2M-CA-60</t>
  </si>
  <si>
    <t>Câmara de ar resistente para pneu tamanho  3,25 X 8" (para carrinho de transporte)</t>
  </si>
  <si>
    <t>3,25x8"</t>
  </si>
  <si>
    <t>CAPA PARA CHUVA, DE PLASTICO PVC, impermeável, confeccionada em tela sintética revestida de PVC em ambas as faces, com manga e capuz, fechamento de botão frontal.</t>
  </si>
  <si>
    <t>Amarela</t>
  </si>
  <si>
    <t xml:space="preserve">Carrinho de mão com pneu e câmara de ar 8" e estrutura metalica, capacidade minima 55L. </t>
  </si>
  <si>
    <t>55L</t>
  </si>
  <si>
    <t>CARRO MANUAL PARA TRANSPORTE, DE CARGA, CAPACIDADE 600Kg, Carrinho de carga plataforma 4 rodas, capacidade 600Kg. Plataforma de madeira, rodas pneumáticas 350/8”, puxador em T, medidas aproximadas 1500mmx800mm.</t>
  </si>
  <si>
    <t xml:space="preserve">Worker </t>
  </si>
  <si>
    <t>600kg</t>
  </si>
  <si>
    <t>CAVADEIRA ARTICULADA, em aço temperado, com cabo de madeira com no mínimo 150 cm</t>
  </si>
  <si>
    <t>150cm</t>
  </si>
  <si>
    <t>CHAPA DE COMPENSADO 10MM - DIMENSÃO 2,20 X 1,60 METROS</t>
  </si>
  <si>
    <t>NN</t>
  </si>
  <si>
    <t>Virola</t>
  </si>
  <si>
    <t xml:space="preserve">Chapas de mdf, cor a escolher, tamanho (AxL) 2750X1830mm, espessura 15mm, peso 54 Kg, madeira eucalipto, acabamento revestido, garantia 6 meses, certificação ECO </t>
  </si>
  <si>
    <t>Guararapes</t>
  </si>
  <si>
    <t>Color</t>
  </si>
  <si>
    <t>COLHER DE PEDREIRO, canto oval, nº 8.</t>
  </si>
  <si>
    <t>Oval</t>
  </si>
  <si>
    <t>COMPENSADO NAVAL 10 MM(2.20 X 1.60)M</t>
  </si>
  <si>
    <t>metro</t>
  </si>
  <si>
    <t>Naval</t>
  </si>
  <si>
    <t>COMPENSADO NAVAL 15 MM(2.20 X 1.60)M</t>
  </si>
  <si>
    <t>DESEMPENADEIRA DE ACO, dentada, com cabo de madeira, medindo aproximadamente 25cm X 15cm.</t>
  </si>
  <si>
    <t>Nacional</t>
  </si>
  <si>
    <t>Dentada</t>
  </si>
  <si>
    <t>DESEMPENADEIRA DE MADEIRA LISA, com cabo, medindo aproximadamente 25cmX15cm</t>
  </si>
  <si>
    <t>Lisa</t>
  </si>
  <si>
    <t>DESEMPENADEIRA, EM PVC, com cabo, medindo aproximadamente 25cm X 15cm</t>
  </si>
  <si>
    <t>Roma</t>
  </si>
  <si>
    <t>Fechadura externa, espelho de aço estilo cromado, com 2 chaves,  para porta de madeira</t>
  </si>
  <si>
    <t>Soprano</t>
  </si>
  <si>
    <t>Popline</t>
  </si>
  <si>
    <t>Fechadura interna, para porta de madeira (banheiro),  espelho de aço estilo cromado, com 2 chaves</t>
  </si>
  <si>
    <t>Forro De Pvc Branco Frisado 200 X 8 Mm Placa 3,00 Mts</t>
  </si>
  <si>
    <t>PVC Cat</t>
  </si>
  <si>
    <t>Frisado</t>
  </si>
  <si>
    <t>GRAFITE, EM PÓ, Tubo com no mínimo 25g.</t>
  </si>
  <si>
    <t>Tubo</t>
  </si>
  <si>
    <t>Pó</t>
  </si>
  <si>
    <t>Kits de reparo para pneu sem câmara de ar para carrinho de mão - reparo em borracha - adesivo.  50 Unidades.</t>
  </si>
  <si>
    <t>Vipal</t>
  </si>
  <si>
    <t>Borracha</t>
  </si>
  <si>
    <t>Lona polietileno 6x5m azul 150 micras média</t>
  </si>
  <si>
    <t>Media</t>
  </si>
  <si>
    <t xml:space="preserve">Maçaneta roseta </t>
  </si>
  <si>
    <t>Roseta</t>
  </si>
  <si>
    <t>Mangueira de jardim 30 m REVESTIDA</t>
  </si>
  <si>
    <t>S/Acessórios</t>
  </si>
  <si>
    <t xml:space="preserve">Mangueira em PVC de 3/4 - na cor amarela para instalação elétrica (conduite). Rolo de 50 metros.  </t>
  </si>
  <si>
    <t xml:space="preserve">MANGUEIRA nível 5/16" Cristal em metros. </t>
  </si>
  <si>
    <t>metros</t>
  </si>
  <si>
    <t>Unifforte</t>
  </si>
  <si>
    <t>Cristal</t>
  </si>
  <si>
    <t>Pneu carrinho 2.50-4 2 lonas cargo+câmera de ar para carrinho de carga</t>
  </si>
  <si>
    <t>Ajax</t>
  </si>
  <si>
    <t>Cargo</t>
  </si>
  <si>
    <t>SILICONE, COM BICO DOSADOR,TUBO COM 300ml, incolor.</t>
  </si>
  <si>
    <t>Incolor</t>
  </si>
  <si>
    <t>Tanque Simples de Plástico Branco 20 Litros</t>
  </si>
  <si>
    <t>Metasul</t>
  </si>
  <si>
    <t>20L</t>
  </si>
  <si>
    <t xml:space="preserve">REMOVEDOR PARA FERRUGEM, EMBALAGEM COM 500ML, Removedor/desoxidante de Ferrugem e
Condicionador de Metais. </t>
  </si>
  <si>
    <t>Confer</t>
  </si>
  <si>
    <t>500ml</t>
  </si>
  <si>
    <t>339030.23</t>
  </si>
  <si>
    <t>449052.48</t>
  </si>
  <si>
    <t>339030.22</t>
  </si>
  <si>
    <t>CAIBRO DE MADEIRA DE PINUS 5 X 11 X 300</t>
  </si>
  <si>
    <t>Pinus</t>
  </si>
  <si>
    <t>Caibro</t>
  </si>
  <si>
    <t>Caíbro em madeira de angelim pedra - plainado - medida 5 cmX10 cmx6m.</t>
  </si>
  <si>
    <t>Angelim</t>
  </si>
  <si>
    <t>caibro/ Barrote de Madeira 7 x 15 x 300 cm Pinus Tratado</t>
  </si>
  <si>
    <t>IMPERMEABILIZANTE, ASFALTICO, tipo emulsão asfáltica. Embalagem com 3,6 litros.</t>
  </si>
  <si>
    <t>Asfalton</t>
  </si>
  <si>
    <t>Manta asfáltica aluminizada, auto adesiva, para impermeabilização, medindo 30cmx10m</t>
  </si>
  <si>
    <t>Max Monta</t>
  </si>
  <si>
    <t>Auto Adesiva</t>
  </si>
  <si>
    <t>Manta Asfaltica Auto Adesiva Aluminizada 90 Cm X 10 Metros - Rolo</t>
  </si>
  <si>
    <t>Auto Adesiva Alumizada</t>
  </si>
  <si>
    <t>Manta Asfáltica para laje 3mm com 10 Metros</t>
  </si>
  <si>
    <t>Primer</t>
  </si>
  <si>
    <t>Cod. 422130</t>
  </si>
  <si>
    <t>MANTA BIDIM feito com fibras de polipropileno de utilização na construção civil para impermeabilização</t>
  </si>
  <si>
    <t>Bidim</t>
  </si>
  <si>
    <t>Cod. 32775</t>
  </si>
  <si>
    <t>Manta fria 90cm com 10 metros</t>
  </si>
  <si>
    <t>Polipex</t>
  </si>
  <si>
    <t>Cod. 422357</t>
  </si>
  <si>
    <t>Sarrafo de pinus, acabamento bruto, dimensões mínimas: 5 cm de espessura, 3 metros de comprimento</t>
  </si>
  <si>
    <t>Sarrafo</t>
  </si>
  <si>
    <t>Tábua em madeira de angelim pedra - plainada - medida 2,5cm X 15cm x 6m.</t>
  </si>
  <si>
    <t>Tabua</t>
  </si>
  <si>
    <t>Tábua em madeira de angelim pedra - plainada - medida 2,5cm X 30cm x 6m.</t>
  </si>
  <si>
    <t>TELHA, DE FIBROCIMENTO ONDULADO, 6MM, Telha ondulada em fibrocimento, medindo 1,10m X 2,44m X 6mm.</t>
  </si>
  <si>
    <t>Ambralit</t>
  </si>
  <si>
    <t>Ondulada</t>
  </si>
  <si>
    <t xml:space="preserve"> AF nº 932/2021 Qtde. DT</t>
  </si>
  <si>
    <t xml:space="preserve"> AF nº 938/2021 Qtde. DT</t>
  </si>
  <si>
    <t xml:space="preserve"> AF/OS nº  850/2021 Jaison Cleber</t>
  </si>
  <si>
    <t xml:space="preserve"> AF/OS nº  371/2021 Qtde. DT</t>
  </si>
  <si>
    <t xml:space="preserve"> AF nº  657/2021 Qtde. DT</t>
  </si>
  <si>
    <t xml:space="preserve"> AF nº 
982/2021 
Qtde. DT</t>
  </si>
  <si>
    <t xml:space="preserve"> AF/OS nº  672/2021 Qtde. DT</t>
  </si>
  <si>
    <t xml:space="preserve"> AF/OS nº  1015/2021 Qtde. DT</t>
  </si>
  <si>
    <t xml:space="preserve"> AF/OS nº  389/2021 Qtde. DT</t>
  </si>
  <si>
    <t xml:space="preserve"> AF/OS nº  440/2021 Qtde. DT</t>
  </si>
  <si>
    <t xml:space="preserve"> AF/OS nº  441//2021 Qtde. DT</t>
  </si>
  <si>
    <t xml:space="preserve"> AF/OS nº  636/2021 Qtde. DT</t>
  </si>
  <si>
    <t xml:space="preserve"> AF/OS nº  755/2021 </t>
  </si>
  <si>
    <t xml:space="preserve"> AF/OS nº  462/2021 Qtde. DT</t>
  </si>
  <si>
    <t xml:space="preserve"> AF/OS nº  488/2021 Qtde. DT</t>
  </si>
  <si>
    <t xml:space="preserve"> AF/OS nº  539/2021 Qtde. DT</t>
  </si>
  <si>
    <t xml:space="preserve"> AF/OS nº  549/2021 Qtde. DT</t>
  </si>
  <si>
    <t xml:space="preserve"> AF/OS nº  645/2021 Qtde. DT</t>
  </si>
  <si>
    <t xml:space="preserve"> AF/OS nº  644/2021 Qtde. DT</t>
  </si>
  <si>
    <t xml:space="preserve"> AF/OS nº  663/2021 Qtde. DT</t>
  </si>
  <si>
    <t xml:space="preserve"> AF/OS nº  664/2021 Qtde. DT</t>
  </si>
  <si>
    <t xml:space="preserve"> AF/OS nº  693/2021 Qtde. DT</t>
  </si>
  <si>
    <t xml:space="preserve"> AF/OS nº  1208/2021 Qtde. DT</t>
  </si>
  <si>
    <t>07/06/2021 IDEIA BRASIL</t>
  </si>
  <si>
    <t>10/06/2021 JAISON</t>
  </si>
  <si>
    <t>17/06/2021 IDEIA BRASIL</t>
  </si>
  <si>
    <t>22/06/2021 IDEIA BRASIL</t>
  </si>
  <si>
    <t>14/07/2021 IDEIA BRASIL</t>
  </si>
  <si>
    <t>20/07/2021 IDEIA BRASIL</t>
  </si>
  <si>
    <t>29/07/2021 JAISON</t>
  </si>
  <si>
    <t>06/10/2021 IDEIA BRASIL</t>
  </si>
  <si>
    <t xml:space="preserve"> AF/OS nº  0272/2021  Qtde. DT</t>
  </si>
  <si>
    <t xml:space="preserve"> AF/OS nº  0379/2021 Qtde. DT</t>
  </si>
  <si>
    <t xml:space="preserve"> AF/OS nº  0432/2021 Qtde. DT</t>
  </si>
  <si>
    <t xml:space="preserve"> AF/OS nº  0498/2021 Qtde. DT</t>
  </si>
  <si>
    <t xml:space="preserve"> AF/OS nº  0504/2021 Qtde. DT</t>
  </si>
  <si>
    <t xml:space="preserve"> AF/OS nº  0589/2021 Qtde. DT</t>
  </si>
  <si>
    <t xml:space="preserve"> AF/OS nº  0717/2021 Qtde. DT</t>
  </si>
  <si>
    <t xml:space="preserve"> AF/OS nº 0875/2021 Qtde. DT</t>
  </si>
  <si>
    <t xml:space="preserve"> AF/OS nº  0891/2021 Qtde. DT</t>
  </si>
  <si>
    <t xml:space="preserve"> AF/OS nº  1095/2021 Qtde. DT</t>
  </si>
  <si>
    <t xml:space="preserve"> AF/OS nº  1435/2021 Qtde. DT</t>
  </si>
  <si>
    <t xml:space="preserve"> AF/OS nº  1454/2021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</si>
</sst>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6" fillId="9" borderId="2" xfId="1" applyNumberFormat="1" applyFont="1" applyFill="1" applyBorder="1" applyAlignment="1" applyProtection="1">
      <alignment horizontal="right"/>
      <protection locked="0"/>
    </xf>
    <xf numFmtId="168" fontId="6" fillId="9" borderId="3" xfId="1" applyNumberFormat="1" applyFont="1" applyFill="1" applyBorder="1" applyAlignment="1" applyProtection="1">
      <alignment horizontal="right"/>
      <protection locked="0"/>
    </xf>
    <xf numFmtId="9" fontId="6" fillId="9" borderId="4" xfId="13" applyFont="1" applyFill="1" applyBorder="1" applyAlignment="1" applyProtection="1">
      <alignment horizontal="right"/>
      <protection locked="0"/>
    </xf>
    <xf numFmtId="2" fontId="6" fillId="9" borderId="3" xfId="1" applyNumberFormat="1" applyFont="1" applyFill="1" applyBorder="1" applyAlignment="1">
      <alignment horizontal="right"/>
    </xf>
    <xf numFmtId="0" fontId="6" fillId="9" borderId="8" xfId="1" applyFont="1" applyFill="1" applyBorder="1" applyAlignment="1" applyProtection="1">
      <alignment horizontal="left"/>
      <protection locked="0"/>
    </xf>
    <xf numFmtId="0" fontId="6" fillId="9" borderId="15" xfId="1" applyFont="1" applyFill="1" applyBorder="1" applyAlignment="1" applyProtection="1">
      <alignment horizontal="left"/>
      <protection locked="0"/>
    </xf>
    <xf numFmtId="0" fontId="6" fillId="9" borderId="10" xfId="1" applyFont="1" applyFill="1" applyBorder="1" applyAlignment="1" applyProtection="1">
      <alignment horizontal="left"/>
      <protection locked="0"/>
    </xf>
    <xf numFmtId="0" fontId="6" fillId="9" borderId="0" xfId="1" applyFont="1" applyFill="1" applyBorder="1" applyAlignment="1" applyProtection="1">
      <alignment horizontal="left"/>
      <protection locked="0"/>
    </xf>
    <xf numFmtId="0" fontId="6" fillId="9" borderId="12" xfId="1" applyFont="1" applyFill="1" applyBorder="1" applyAlignment="1" applyProtection="1">
      <alignment horizontal="left"/>
      <protection locked="0"/>
    </xf>
    <xf numFmtId="0" fontId="6" fillId="9" borderId="14" xfId="1" applyFont="1" applyFill="1" applyBorder="1" applyAlignment="1" applyProtection="1">
      <alignment horizontal="left"/>
      <protection locked="0"/>
    </xf>
    <xf numFmtId="44" fontId="4" fillId="8" borderId="1" xfId="1" applyNumberFormat="1" applyFont="1" applyFill="1" applyBorder="1" applyAlignment="1">
      <alignment vertical="center" wrapText="1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4" fontId="4" fillId="0" borderId="0" xfId="5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wrapText="1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4" fillId="13" borderId="0" xfId="1" applyFont="1" applyFill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44" fontId="0" fillId="11" borderId="1" xfId="5" applyFont="1" applyFill="1" applyBorder="1" applyAlignment="1">
      <alignment horizontal="center" vertical="center" wrapText="1"/>
    </xf>
    <xf numFmtId="44" fontId="0" fillId="11" borderId="1" xfId="5" applyFont="1" applyFill="1" applyBorder="1" applyAlignment="1">
      <alignment horizontal="center" vertical="center"/>
    </xf>
    <xf numFmtId="44" fontId="0" fillId="12" borderId="1" xfId="5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6" fillId="9" borderId="5" xfId="1" applyFont="1" applyFill="1" applyBorder="1" applyAlignment="1" applyProtection="1">
      <protection locked="0"/>
    </xf>
    <xf numFmtId="0" fontId="6" fillId="9" borderId="6" xfId="1" applyFont="1" applyFill="1" applyBorder="1" applyAlignment="1" applyProtection="1">
      <protection locked="0"/>
    </xf>
    <xf numFmtId="0" fontId="6" fillId="9" borderId="7" xfId="1" applyFont="1" applyFill="1" applyBorder="1" applyAlignment="1" applyProtection="1">
      <protection locked="0"/>
    </xf>
    <xf numFmtId="44" fontId="4" fillId="0" borderId="0" xfId="1" applyNumberFormat="1" applyFont="1" applyAlignment="1">
      <alignment wrapText="1"/>
    </xf>
    <xf numFmtId="0" fontId="4" fillId="11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49" fontId="0" fillId="12" borderId="1" xfId="0" applyNumberForma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wrapText="1"/>
    </xf>
    <xf numFmtId="0" fontId="4" fillId="11" borderId="4" xfId="0" applyFont="1" applyFill="1" applyBorder="1" applyAlignment="1">
      <alignment horizontal="left" vertical="center" wrapText="1"/>
    </xf>
    <xf numFmtId="0" fontId="0" fillId="11" borderId="2" xfId="0" applyFont="1" applyFill="1" applyBorder="1" applyAlignment="1">
      <alignment horizontal="center" vertical="center" wrapText="1"/>
    </xf>
    <xf numFmtId="0" fontId="0" fillId="11" borderId="4" xfId="0" applyFont="1" applyFill="1" applyBorder="1" applyAlignment="1">
      <alignment horizontal="center" vertical="center" wrapText="1"/>
    </xf>
    <xf numFmtId="49" fontId="0" fillId="11" borderId="1" xfId="0" applyNumberForma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left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0" fillId="12" borderId="4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horizontal="center" vertical="center" wrapText="1"/>
    </xf>
    <xf numFmtId="49" fontId="0" fillId="11" borderId="1" xfId="0" applyNumberFormat="1" applyFont="1" applyFill="1" applyBorder="1" applyAlignment="1">
      <alignment horizontal="center" vertical="center" wrapText="1"/>
    </xf>
    <xf numFmtId="49" fontId="0" fillId="11" borderId="4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/>
    </xf>
    <xf numFmtId="0" fontId="4" fillId="11" borderId="4" xfId="0" applyFont="1" applyFill="1" applyBorder="1" applyAlignment="1">
      <alignment horizontal="left" wrapText="1"/>
    </xf>
    <xf numFmtId="169" fontId="4" fillId="7" borderId="1" xfId="15" applyNumberFormat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 wrapText="1"/>
    </xf>
    <xf numFmtId="0" fontId="6" fillId="9" borderId="15" xfId="1" applyFont="1" applyFill="1" applyBorder="1" applyAlignment="1">
      <alignment horizontal="center" vertical="center" wrapText="1"/>
    </xf>
    <xf numFmtId="0" fontId="6" fillId="9" borderId="9" xfId="1" applyFont="1" applyFill="1" applyBorder="1" applyAlignment="1">
      <alignment horizontal="center" vertical="center" wrapText="1"/>
    </xf>
    <xf numFmtId="0" fontId="6" fillId="9" borderId="10" xfId="1" applyFont="1" applyFill="1" applyBorder="1" applyAlignment="1">
      <alignment horizontal="center" vertical="center" wrapText="1"/>
    </xf>
    <xf numFmtId="0" fontId="6" fillId="9" borderId="0" xfId="1" applyFont="1" applyFill="1" applyBorder="1" applyAlignment="1">
      <alignment horizontal="center" vertical="center" wrapText="1"/>
    </xf>
    <xf numFmtId="0" fontId="6" fillId="9" borderId="11" xfId="1" applyFont="1" applyFill="1" applyBorder="1" applyAlignment="1">
      <alignment horizontal="center" vertical="center" wrapText="1"/>
    </xf>
    <xf numFmtId="0" fontId="6" fillId="9" borderId="12" xfId="1" applyFont="1" applyFill="1" applyBorder="1" applyAlignment="1">
      <alignment horizontal="center" vertical="center" wrapText="1"/>
    </xf>
    <xf numFmtId="0" fontId="6" fillId="9" borderId="14" xfId="1" applyFont="1" applyFill="1" applyBorder="1" applyAlignment="1">
      <alignment horizontal="center" vertical="center" wrapText="1"/>
    </xf>
    <xf numFmtId="0" fontId="6" fillId="9" borderId="13" xfId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/>
    </xf>
    <xf numFmtId="0" fontId="13" fillId="12" borderId="18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1" borderId="17" xfId="0" applyFont="1" applyFill="1" applyBorder="1" applyAlignment="1">
      <alignment horizontal="center" vertical="center"/>
    </xf>
    <xf numFmtId="0" fontId="13" fillId="11" borderId="18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3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9" applyFont="1" applyAlignment="1" applyProtection="1">
      <alignment wrapText="1"/>
      <protection locked="0"/>
    </xf>
    <xf numFmtId="44" fontId="19" fillId="0" borderId="0" xfId="1" applyNumberFormat="1" applyFont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20" fillId="7" borderId="1" xfId="1" applyFont="1" applyFill="1" applyBorder="1" applyAlignment="1">
      <alignment horizontal="center" vertical="center" wrapText="1"/>
    </xf>
    <xf numFmtId="3" fontId="21" fillId="0" borderId="1" xfId="1" applyNumberFormat="1" applyFont="1" applyBorder="1" applyAlignment="1" applyProtection="1">
      <alignment horizontal="center" vertical="center" wrapText="1"/>
      <protection locked="0"/>
    </xf>
    <xf numFmtId="0" fontId="21" fillId="0" borderId="1" xfId="1" applyFont="1" applyBorder="1" applyAlignment="1">
      <alignment wrapText="1"/>
    </xf>
  </cellXfs>
  <cellStyles count="16">
    <cellStyle name="Moeda" xfId="5" builtinId="4"/>
    <cellStyle name="Moeda 10 2" xfId="14" xr:uid="{00000000-0005-0000-0000-000001000000}"/>
    <cellStyle name="Moeda 2" xfId="6" xr:uid="{00000000-0005-0000-0000-000002000000}"/>
    <cellStyle name="Moeda 2 2" xfId="10" xr:uid="{00000000-0005-0000-0000-000003000000}"/>
    <cellStyle name="Moeda 3" xfId="9" xr:uid="{00000000-0005-0000-0000-000004000000}"/>
    <cellStyle name="Normal" xfId="0" builtinId="0"/>
    <cellStyle name="Normal 2" xfId="1" xr:uid="{00000000-0005-0000-0000-000006000000}"/>
    <cellStyle name="Porcentagem 2" xfId="13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3" xfId="7" xr:uid="{00000000-0005-0000-0000-00000B000000}"/>
    <cellStyle name="Separador de milhares 2 3 2" xfId="11" xr:uid="{00000000-0005-0000-0000-00000C000000}"/>
    <cellStyle name="Separador de milhares 3" xfId="3" xr:uid="{00000000-0005-0000-0000-00000D000000}"/>
    <cellStyle name="Título 5" xfId="4" xr:uid="{00000000-0005-0000-0000-00000E000000}"/>
    <cellStyle name="Vírgula" xfId="15" builtinId="3"/>
  </cellStyles>
  <dxfs count="49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1"/>
  <sheetViews>
    <sheetView zoomScale="86" zoomScaleNormal="86" workbookViewId="0">
      <selection activeCell="M1" sqref="M1:N1048576"/>
    </sheetView>
  </sheetViews>
  <sheetFormatPr defaultColWidth="9.73046875" defaultRowHeight="39.950000000000003" customHeight="1" x14ac:dyDescent="0.45"/>
  <cols>
    <col min="1" max="1" width="7" style="38" customWidth="1"/>
    <col min="2" max="2" width="38.59765625" style="1" customWidth="1"/>
    <col min="3" max="3" width="9.59765625" style="37" customWidth="1"/>
    <col min="4" max="4" width="55.265625" style="48" customWidth="1"/>
    <col min="5" max="5" width="11.73046875" style="48" customWidth="1"/>
    <col min="6" max="6" width="14.1328125" style="52" customWidth="1"/>
    <col min="7" max="7" width="10" style="1" customWidth="1"/>
    <col min="8" max="8" width="16.73046875" style="1" customWidth="1"/>
    <col min="9" max="9" width="16.59765625" style="29" customWidth="1"/>
    <col min="10" max="10" width="13.86328125" style="4" customWidth="1"/>
    <col min="11" max="11" width="13.265625" style="28" customWidth="1"/>
    <col min="12" max="12" width="12.59765625" style="5" customWidth="1"/>
    <col min="13" max="24" width="13.73046875" style="6" customWidth="1"/>
    <col min="25" max="30" width="13.73046875" style="2" customWidth="1"/>
    <col min="31" max="16384" width="9.73046875" style="2"/>
  </cols>
  <sheetData>
    <row r="1" spans="1:30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80"/>
      <c r="J1" s="80" t="s">
        <v>43</v>
      </c>
      <c r="K1" s="80"/>
      <c r="L1" s="80"/>
      <c r="M1" s="79" t="s">
        <v>325</v>
      </c>
      <c r="N1" s="79" t="s">
        <v>326</v>
      </c>
      <c r="O1" s="79" t="s">
        <v>37</v>
      </c>
      <c r="P1" s="79" t="s">
        <v>37</v>
      </c>
      <c r="Q1" s="79" t="s">
        <v>37</v>
      </c>
      <c r="R1" s="79" t="s">
        <v>37</v>
      </c>
      <c r="S1" s="79" t="s">
        <v>37</v>
      </c>
      <c r="T1" s="79" t="s">
        <v>37</v>
      </c>
      <c r="U1" s="79" t="s">
        <v>37</v>
      </c>
      <c r="V1" s="79" t="s">
        <v>37</v>
      </c>
      <c r="W1" s="79" t="s">
        <v>37</v>
      </c>
      <c r="X1" s="79" t="s">
        <v>37</v>
      </c>
      <c r="Y1" s="79" t="s">
        <v>37</v>
      </c>
      <c r="Z1" s="79" t="s">
        <v>37</v>
      </c>
      <c r="AA1" s="79" t="s">
        <v>37</v>
      </c>
      <c r="AB1" s="79" t="s">
        <v>37</v>
      </c>
      <c r="AC1" s="79" t="s">
        <v>37</v>
      </c>
      <c r="AD1" s="79" t="s">
        <v>37</v>
      </c>
    </row>
    <row r="2" spans="1:30" ht="39.950000000000003" customHeight="1" x14ac:dyDescent="0.4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117">
        <v>44440</v>
      </c>
      <c r="N3" s="117">
        <v>44441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45">
      <c r="A4" s="89">
        <v>1</v>
      </c>
      <c r="B4" s="91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18"/>
      <c r="N4" s="118"/>
      <c r="O4" s="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45">
      <c r="A5" s="90"/>
      <c r="B5" s="92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/>
      <c r="K5" s="25">
        <f t="shared" ref="K5:K83" si="0">J5-(SUM(M5:AD5))</f>
        <v>0</v>
      </c>
      <c r="L5" s="26" t="str">
        <f t="shared" ref="L5:L83" si="1">IF(K5&lt;0,"ATENÇÃO","OK")</f>
        <v>OK</v>
      </c>
      <c r="M5" s="118"/>
      <c r="N5" s="118"/>
      <c r="O5" s="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45">
      <c r="A6" s="90"/>
      <c r="B6" s="92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/>
      <c r="K6" s="25">
        <f t="shared" si="0"/>
        <v>0</v>
      </c>
      <c r="L6" s="26" t="str">
        <f t="shared" si="1"/>
        <v>OK</v>
      </c>
      <c r="M6" s="118"/>
      <c r="N6" s="118"/>
      <c r="O6" s="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45">
      <c r="A7" s="90"/>
      <c r="B7" s="92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10</v>
      </c>
      <c r="K7" s="25">
        <f t="shared" si="0"/>
        <v>0</v>
      </c>
      <c r="L7" s="26" t="str">
        <f t="shared" si="1"/>
        <v>OK</v>
      </c>
      <c r="M7" s="118">
        <v>10</v>
      </c>
      <c r="N7" s="118"/>
      <c r="O7" s="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45">
      <c r="A8" s="90"/>
      <c r="B8" s="92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10</v>
      </c>
      <c r="K8" s="25">
        <f t="shared" si="0"/>
        <v>0</v>
      </c>
      <c r="L8" s="26" t="str">
        <f t="shared" si="1"/>
        <v>OK</v>
      </c>
      <c r="M8" s="118">
        <v>10</v>
      </c>
      <c r="N8" s="118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45">
      <c r="A9" s="90"/>
      <c r="B9" s="92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/>
      <c r="K9" s="25">
        <f t="shared" si="0"/>
        <v>0</v>
      </c>
      <c r="L9" s="26" t="str">
        <f t="shared" si="1"/>
        <v>OK</v>
      </c>
      <c r="M9" s="118"/>
      <c r="N9" s="118"/>
      <c r="O9" s="18"/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45">
      <c r="A10" s="90"/>
      <c r="B10" s="92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/>
      <c r="K10" s="25">
        <f t="shared" si="0"/>
        <v>0</v>
      </c>
      <c r="L10" s="26" t="str">
        <f t="shared" si="1"/>
        <v>OK</v>
      </c>
      <c r="M10" s="118"/>
      <c r="N10" s="1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45">
      <c r="A11" s="90"/>
      <c r="B11" s="92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/>
      <c r="K11" s="25">
        <f t="shared" si="0"/>
        <v>0</v>
      </c>
      <c r="L11" s="26" t="str">
        <f t="shared" si="1"/>
        <v>OK</v>
      </c>
      <c r="M11" s="118"/>
      <c r="N11" s="1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45">
      <c r="A12" s="90"/>
      <c r="B12" s="92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200</v>
      </c>
      <c r="K12" s="25">
        <f t="shared" si="0"/>
        <v>200</v>
      </c>
      <c r="L12" s="26" t="str">
        <f t="shared" si="1"/>
        <v>OK</v>
      </c>
      <c r="M12" s="118"/>
      <c r="N12" s="1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45">
      <c r="A13" s="90"/>
      <c r="B13" s="92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200</v>
      </c>
      <c r="K13" s="25">
        <f t="shared" si="0"/>
        <v>200</v>
      </c>
      <c r="L13" s="26" t="str">
        <f t="shared" si="1"/>
        <v>OK</v>
      </c>
      <c r="M13" s="118"/>
      <c r="N13" s="1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45">
      <c r="A14" s="90"/>
      <c r="B14" s="92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/>
      <c r="K14" s="25">
        <f t="shared" si="0"/>
        <v>0</v>
      </c>
      <c r="L14" s="26" t="str">
        <f t="shared" si="1"/>
        <v>OK</v>
      </c>
      <c r="M14" s="118"/>
      <c r="N14" s="1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45">
      <c r="A15" s="90"/>
      <c r="B15" s="92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200</v>
      </c>
      <c r="K15" s="25">
        <f t="shared" si="0"/>
        <v>200</v>
      </c>
      <c r="L15" s="26" t="str">
        <f t="shared" si="1"/>
        <v>OK</v>
      </c>
      <c r="M15" s="118"/>
      <c r="N15" s="1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45">
      <c r="A16" s="90"/>
      <c r="B16" s="92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/>
      <c r="K16" s="25">
        <f t="shared" si="0"/>
        <v>0</v>
      </c>
      <c r="L16" s="26" t="str">
        <f t="shared" si="1"/>
        <v>OK</v>
      </c>
      <c r="M16" s="118"/>
      <c r="N16" s="1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45">
      <c r="A17" s="90"/>
      <c r="B17" s="92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200</v>
      </c>
      <c r="K17" s="25">
        <f t="shared" si="0"/>
        <v>200</v>
      </c>
      <c r="L17" s="26" t="str">
        <f t="shared" si="1"/>
        <v>OK</v>
      </c>
      <c r="M17" s="118"/>
      <c r="N17" s="1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45">
      <c r="A18" s="90"/>
      <c r="B18" s="92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200</v>
      </c>
      <c r="K18" s="25">
        <f t="shared" si="0"/>
        <v>0</v>
      </c>
      <c r="L18" s="26" t="str">
        <f t="shared" si="1"/>
        <v>OK</v>
      </c>
      <c r="M18" s="118">
        <v>200</v>
      </c>
      <c r="N18" s="1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45">
      <c r="A19" s="90"/>
      <c r="B19" s="92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5</v>
      </c>
      <c r="K19" s="25">
        <f t="shared" si="0"/>
        <v>5</v>
      </c>
      <c r="L19" s="26" t="str">
        <f t="shared" si="1"/>
        <v>OK</v>
      </c>
      <c r="M19" s="118"/>
      <c r="N19" s="1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45">
      <c r="A20" s="90"/>
      <c r="B20" s="92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5</v>
      </c>
      <c r="K20" s="25">
        <f t="shared" si="0"/>
        <v>5</v>
      </c>
      <c r="L20" s="26" t="str">
        <f t="shared" si="1"/>
        <v>OK</v>
      </c>
      <c r="M20" s="118"/>
      <c r="N20" s="1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45">
      <c r="A21" s="90"/>
      <c r="B21" s="92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/>
      <c r="K21" s="25">
        <f t="shared" si="0"/>
        <v>0</v>
      </c>
      <c r="L21" s="26" t="str">
        <f t="shared" si="1"/>
        <v>OK</v>
      </c>
      <c r="M21" s="118"/>
      <c r="N21" s="1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45">
      <c r="A22" s="90"/>
      <c r="B22" s="92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/>
      <c r="K22" s="25">
        <f t="shared" si="0"/>
        <v>0</v>
      </c>
      <c r="L22" s="26" t="str">
        <f t="shared" si="1"/>
        <v>OK</v>
      </c>
      <c r="M22" s="118"/>
      <c r="N22" s="1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45">
      <c r="A23" s="90"/>
      <c r="B23" s="92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/>
      <c r="K23" s="25">
        <f t="shared" si="0"/>
        <v>0</v>
      </c>
      <c r="L23" s="26" t="str">
        <f t="shared" si="1"/>
        <v>OK</v>
      </c>
      <c r="M23" s="118"/>
      <c r="N23" s="1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45">
      <c r="A24" s="90"/>
      <c r="B24" s="92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/>
      <c r="K24" s="25">
        <f t="shared" si="0"/>
        <v>0</v>
      </c>
      <c r="L24" s="26" t="str">
        <f t="shared" si="1"/>
        <v>OK</v>
      </c>
      <c r="M24" s="118"/>
      <c r="N24" s="1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45">
      <c r="A25" s="90"/>
      <c r="B25" s="92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/>
      <c r="K25" s="25">
        <f t="shared" si="0"/>
        <v>0</v>
      </c>
      <c r="L25" s="26" t="str">
        <f t="shared" si="1"/>
        <v>OK</v>
      </c>
      <c r="M25" s="118"/>
      <c r="N25" s="1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45">
      <c r="A26" s="90"/>
      <c r="B26" s="92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/>
      <c r="K26" s="25">
        <f t="shared" si="0"/>
        <v>0</v>
      </c>
      <c r="L26" s="26" t="str">
        <f t="shared" si="1"/>
        <v>OK</v>
      </c>
      <c r="M26" s="118"/>
      <c r="N26" s="1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45">
      <c r="A27" s="90"/>
      <c r="B27" s="92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/>
      <c r="K27" s="25">
        <f t="shared" si="0"/>
        <v>0</v>
      </c>
      <c r="L27" s="26" t="str">
        <f t="shared" si="1"/>
        <v>OK</v>
      </c>
      <c r="M27" s="118"/>
      <c r="N27" s="1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45">
      <c r="A28" s="90"/>
      <c r="B28" s="92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/>
      <c r="K28" s="25">
        <f t="shared" si="0"/>
        <v>0</v>
      </c>
      <c r="L28" s="26" t="str">
        <f t="shared" si="1"/>
        <v>OK</v>
      </c>
      <c r="M28" s="118"/>
      <c r="N28" s="1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45">
      <c r="A29" s="90"/>
      <c r="B29" s="92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/>
      <c r="K29" s="25">
        <f t="shared" si="0"/>
        <v>0</v>
      </c>
      <c r="L29" s="26" t="str">
        <f t="shared" si="1"/>
        <v>OK</v>
      </c>
      <c r="M29" s="118"/>
      <c r="N29" s="1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45">
      <c r="A30" s="90"/>
      <c r="B30" s="92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/>
      <c r="K30" s="25">
        <f t="shared" si="0"/>
        <v>0</v>
      </c>
      <c r="L30" s="26" t="str">
        <f t="shared" si="1"/>
        <v>OK</v>
      </c>
      <c r="M30" s="118"/>
      <c r="N30" s="1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45">
      <c r="A31" s="90"/>
      <c r="B31" s="92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/>
      <c r="K31" s="25">
        <f t="shared" si="0"/>
        <v>0</v>
      </c>
      <c r="L31" s="26" t="str">
        <f t="shared" si="1"/>
        <v>OK</v>
      </c>
      <c r="M31" s="118"/>
      <c r="N31" s="1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45">
      <c r="A32" s="90"/>
      <c r="B32" s="92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/>
      <c r="K32" s="25">
        <f t="shared" si="0"/>
        <v>0</v>
      </c>
      <c r="L32" s="26" t="str">
        <f t="shared" si="1"/>
        <v>OK</v>
      </c>
      <c r="M32" s="118"/>
      <c r="N32" s="1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45">
      <c r="A33" s="90"/>
      <c r="B33" s="92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/>
      <c r="K33" s="25">
        <f t="shared" si="0"/>
        <v>0</v>
      </c>
      <c r="L33" s="26" t="str">
        <f t="shared" si="1"/>
        <v>OK</v>
      </c>
      <c r="M33" s="118"/>
      <c r="N33" s="1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45">
      <c r="A34" s="90"/>
      <c r="B34" s="92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/>
      <c r="K34" s="25">
        <f t="shared" si="0"/>
        <v>0</v>
      </c>
      <c r="L34" s="26" t="str">
        <f t="shared" si="1"/>
        <v>OK</v>
      </c>
      <c r="M34" s="118"/>
      <c r="N34" s="1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45">
      <c r="A35" s="90"/>
      <c r="B35" s="92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/>
      <c r="K35" s="25">
        <f t="shared" si="0"/>
        <v>0</v>
      </c>
      <c r="L35" s="26" t="str">
        <f t="shared" si="1"/>
        <v>OK</v>
      </c>
      <c r="M35" s="118"/>
      <c r="N35" s="1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45">
      <c r="A36" s="90"/>
      <c r="B36" s="92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/>
      <c r="K36" s="25">
        <f t="shared" si="0"/>
        <v>0</v>
      </c>
      <c r="L36" s="26" t="str">
        <f t="shared" si="1"/>
        <v>OK</v>
      </c>
      <c r="M36" s="118"/>
      <c r="N36" s="1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45">
      <c r="A37" s="90"/>
      <c r="B37" s="92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/>
      <c r="K37" s="25">
        <f t="shared" si="0"/>
        <v>0</v>
      </c>
      <c r="L37" s="26" t="str">
        <f t="shared" si="1"/>
        <v>OK</v>
      </c>
      <c r="M37" s="118"/>
      <c r="N37" s="1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45">
      <c r="A38" s="90"/>
      <c r="B38" s="92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/>
      <c r="K38" s="25">
        <f t="shared" si="0"/>
        <v>0</v>
      </c>
      <c r="L38" s="26" t="str">
        <f t="shared" si="1"/>
        <v>OK</v>
      </c>
      <c r="M38" s="118"/>
      <c r="N38" s="1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45">
      <c r="A39" s="90"/>
      <c r="B39" s="92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/>
      <c r="K39" s="25">
        <f t="shared" si="0"/>
        <v>0</v>
      </c>
      <c r="L39" s="26" t="str">
        <f t="shared" si="1"/>
        <v>OK</v>
      </c>
      <c r="M39" s="118"/>
      <c r="N39" s="1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45">
      <c r="A40" s="90"/>
      <c r="B40" s="92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/>
      <c r="K40" s="25">
        <f t="shared" si="0"/>
        <v>0</v>
      </c>
      <c r="L40" s="26" t="str">
        <f t="shared" si="1"/>
        <v>OK</v>
      </c>
      <c r="M40" s="118"/>
      <c r="N40" s="1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45">
      <c r="A41" s="90"/>
      <c r="B41" s="92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/>
      <c r="K41" s="25">
        <f t="shared" si="0"/>
        <v>0</v>
      </c>
      <c r="L41" s="26" t="str">
        <f t="shared" si="1"/>
        <v>OK</v>
      </c>
      <c r="M41" s="118"/>
      <c r="N41" s="1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45">
      <c r="A42" s="90"/>
      <c r="B42" s="92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18"/>
      <c r="N42" s="1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45">
      <c r="A43" s="90"/>
      <c r="B43" s="92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/>
      <c r="K43" s="25">
        <f t="shared" si="0"/>
        <v>0</v>
      </c>
      <c r="L43" s="26" t="str">
        <f t="shared" si="1"/>
        <v>OK</v>
      </c>
      <c r="M43" s="118"/>
      <c r="N43" s="1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45">
      <c r="A44" s="90"/>
      <c r="B44" s="92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/>
      <c r="K44" s="25">
        <f t="shared" si="0"/>
        <v>0</v>
      </c>
      <c r="L44" s="26" t="str">
        <f t="shared" si="1"/>
        <v>OK</v>
      </c>
      <c r="M44" s="118"/>
      <c r="N44" s="1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45">
      <c r="A45" s="90"/>
      <c r="B45" s="92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/>
      <c r="K45" s="25">
        <f t="shared" si="0"/>
        <v>0</v>
      </c>
      <c r="L45" s="26" t="str">
        <f t="shared" si="1"/>
        <v>OK</v>
      </c>
      <c r="M45" s="118"/>
      <c r="N45" s="1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45">
      <c r="A46" s="90"/>
      <c r="B46" s="92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/>
      <c r="K46" s="25">
        <f t="shared" si="0"/>
        <v>0</v>
      </c>
      <c r="L46" s="26" t="str">
        <f t="shared" si="1"/>
        <v>OK</v>
      </c>
      <c r="M46" s="118"/>
      <c r="N46" s="1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45">
      <c r="A47" s="90"/>
      <c r="B47" s="92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/>
      <c r="K47" s="25">
        <f t="shared" si="0"/>
        <v>0</v>
      </c>
      <c r="L47" s="26" t="str">
        <f t="shared" si="1"/>
        <v>OK</v>
      </c>
      <c r="M47" s="118"/>
      <c r="N47" s="1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45">
      <c r="A48" s="90"/>
      <c r="B48" s="92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/>
      <c r="K48" s="25">
        <f t="shared" si="0"/>
        <v>0</v>
      </c>
      <c r="L48" s="26" t="str">
        <f t="shared" si="1"/>
        <v>OK</v>
      </c>
      <c r="M48" s="118"/>
      <c r="N48" s="1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45">
      <c r="A49" s="90"/>
      <c r="B49" s="92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/>
      <c r="K49" s="25">
        <f t="shared" si="0"/>
        <v>0</v>
      </c>
      <c r="L49" s="26" t="str">
        <f t="shared" si="1"/>
        <v>OK</v>
      </c>
      <c r="M49" s="118"/>
      <c r="N49" s="1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45">
      <c r="A50" s="90"/>
      <c r="B50" s="92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/>
      <c r="K50" s="25">
        <f t="shared" si="0"/>
        <v>0</v>
      </c>
      <c r="L50" s="26" t="str">
        <f t="shared" si="1"/>
        <v>OK</v>
      </c>
      <c r="M50" s="118"/>
      <c r="N50" s="1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45">
      <c r="A51" s="90"/>
      <c r="B51" s="92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/>
      <c r="K51" s="25">
        <f t="shared" si="0"/>
        <v>0</v>
      </c>
      <c r="L51" s="26" t="str">
        <f t="shared" si="1"/>
        <v>OK</v>
      </c>
      <c r="M51" s="118"/>
      <c r="N51" s="1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45">
      <c r="A52" s="90"/>
      <c r="B52" s="92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/>
      <c r="K52" s="25">
        <f t="shared" si="0"/>
        <v>0</v>
      </c>
      <c r="L52" s="26" t="str">
        <f t="shared" si="1"/>
        <v>OK</v>
      </c>
      <c r="M52" s="118"/>
      <c r="N52" s="1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45">
      <c r="A53" s="90"/>
      <c r="B53" s="92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/>
      <c r="K53" s="25">
        <f t="shared" si="0"/>
        <v>0</v>
      </c>
      <c r="L53" s="26" t="str">
        <f t="shared" si="1"/>
        <v>OK</v>
      </c>
      <c r="M53" s="118"/>
      <c r="N53" s="1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45">
      <c r="A54" s="90"/>
      <c r="B54" s="92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/>
      <c r="K54" s="25">
        <f t="shared" si="0"/>
        <v>0</v>
      </c>
      <c r="L54" s="26" t="str">
        <f t="shared" si="1"/>
        <v>OK</v>
      </c>
      <c r="M54" s="118"/>
      <c r="N54" s="1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45">
      <c r="A55" s="90"/>
      <c r="B55" s="92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/>
      <c r="K55" s="25">
        <f t="shared" si="0"/>
        <v>0</v>
      </c>
      <c r="L55" s="26" t="str">
        <f t="shared" si="1"/>
        <v>OK</v>
      </c>
      <c r="M55" s="118"/>
      <c r="N55" s="1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45">
      <c r="A56" s="90"/>
      <c r="B56" s="92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/>
      <c r="K56" s="25">
        <f t="shared" si="0"/>
        <v>0</v>
      </c>
      <c r="L56" s="26" t="str">
        <f t="shared" si="1"/>
        <v>OK</v>
      </c>
      <c r="M56" s="118"/>
      <c r="N56" s="1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45">
      <c r="A57" s="90"/>
      <c r="B57" s="92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/>
      <c r="K57" s="25">
        <f t="shared" si="0"/>
        <v>0</v>
      </c>
      <c r="L57" s="26" t="str">
        <f t="shared" si="1"/>
        <v>OK</v>
      </c>
      <c r="M57" s="118"/>
      <c r="N57" s="1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45">
      <c r="A58" s="90"/>
      <c r="B58" s="92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/>
      <c r="K58" s="25">
        <f t="shared" si="0"/>
        <v>0</v>
      </c>
      <c r="L58" s="26" t="str">
        <f t="shared" si="1"/>
        <v>OK</v>
      </c>
      <c r="M58" s="118"/>
      <c r="N58" s="1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45">
      <c r="A59" s="90"/>
      <c r="B59" s="92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/>
      <c r="K59" s="25">
        <f t="shared" si="0"/>
        <v>0</v>
      </c>
      <c r="L59" s="26" t="str">
        <f t="shared" si="1"/>
        <v>OK</v>
      </c>
      <c r="M59" s="118"/>
      <c r="N59" s="1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45">
      <c r="A60" s="90"/>
      <c r="B60" s="92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/>
      <c r="K60" s="25">
        <f t="shared" si="0"/>
        <v>0</v>
      </c>
      <c r="L60" s="26" t="str">
        <f t="shared" si="1"/>
        <v>OK</v>
      </c>
      <c r="M60" s="118"/>
      <c r="N60" s="1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45">
      <c r="A61" s="90"/>
      <c r="B61" s="92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/>
      <c r="K61" s="25">
        <f t="shared" si="0"/>
        <v>0</v>
      </c>
      <c r="L61" s="26" t="str">
        <f t="shared" si="1"/>
        <v>OK</v>
      </c>
      <c r="M61" s="118"/>
      <c r="N61" s="1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45">
      <c r="A62" s="90"/>
      <c r="B62" s="92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18"/>
      <c r="N62" s="1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45">
      <c r="A63" s="90"/>
      <c r="B63" s="92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/>
      <c r="K63" s="25">
        <f t="shared" si="0"/>
        <v>0</v>
      </c>
      <c r="L63" s="26" t="str">
        <f t="shared" si="1"/>
        <v>OK</v>
      </c>
      <c r="M63" s="118"/>
      <c r="N63" s="1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45">
      <c r="A64" s="90"/>
      <c r="B64" s="92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2</v>
      </c>
      <c r="K64" s="25">
        <f t="shared" si="0"/>
        <v>2</v>
      </c>
      <c r="L64" s="26" t="str">
        <f t="shared" si="1"/>
        <v>OK</v>
      </c>
      <c r="M64" s="118"/>
      <c r="N64" s="1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45">
      <c r="A65" s="90"/>
      <c r="B65" s="92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2</v>
      </c>
      <c r="K65" s="25">
        <f t="shared" si="0"/>
        <v>2</v>
      </c>
      <c r="L65" s="26" t="str">
        <f t="shared" si="1"/>
        <v>OK</v>
      </c>
      <c r="M65" s="118"/>
      <c r="N65" s="1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45">
      <c r="A66" s="90"/>
      <c r="B66" s="92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2</v>
      </c>
      <c r="K66" s="25">
        <f t="shared" si="0"/>
        <v>0</v>
      </c>
      <c r="L66" s="26" t="str">
        <f t="shared" si="1"/>
        <v>OK</v>
      </c>
      <c r="M66" s="118">
        <v>2</v>
      </c>
      <c r="N66" s="1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45">
      <c r="A67" s="90"/>
      <c r="B67" s="92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2</v>
      </c>
      <c r="K67" s="25">
        <f t="shared" si="0"/>
        <v>2</v>
      </c>
      <c r="L67" s="26" t="str">
        <f t="shared" si="1"/>
        <v>OK</v>
      </c>
      <c r="M67" s="118"/>
      <c r="N67" s="1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45">
      <c r="A68" s="90"/>
      <c r="B68" s="92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2</v>
      </c>
      <c r="K68" s="25">
        <f t="shared" si="0"/>
        <v>2</v>
      </c>
      <c r="L68" s="26" t="str">
        <f t="shared" si="1"/>
        <v>OK</v>
      </c>
      <c r="M68" s="118"/>
      <c r="N68" s="1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45">
      <c r="A69" s="90"/>
      <c r="B69" s="92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2</v>
      </c>
      <c r="K69" s="25">
        <f t="shared" si="0"/>
        <v>2</v>
      </c>
      <c r="L69" s="26" t="str">
        <f t="shared" si="1"/>
        <v>OK</v>
      </c>
      <c r="M69" s="118"/>
      <c r="N69" s="1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45">
      <c r="A70" s="90"/>
      <c r="B70" s="92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2</v>
      </c>
      <c r="K70" s="25">
        <f t="shared" si="0"/>
        <v>0</v>
      </c>
      <c r="L70" s="26" t="str">
        <f t="shared" si="1"/>
        <v>OK</v>
      </c>
      <c r="M70" s="118">
        <v>2</v>
      </c>
      <c r="N70" s="1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45">
      <c r="A71" s="90"/>
      <c r="B71" s="92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2</v>
      </c>
      <c r="K71" s="25">
        <f t="shared" si="0"/>
        <v>2</v>
      </c>
      <c r="L71" s="26" t="str">
        <f t="shared" si="1"/>
        <v>OK</v>
      </c>
      <c r="M71" s="118"/>
      <c r="N71" s="1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45">
      <c r="A72" s="90"/>
      <c r="B72" s="92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2</v>
      </c>
      <c r="K72" s="25">
        <f t="shared" si="0"/>
        <v>2</v>
      </c>
      <c r="L72" s="26" t="str">
        <f t="shared" si="1"/>
        <v>OK</v>
      </c>
      <c r="M72" s="118"/>
      <c r="N72" s="1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45">
      <c r="A73" s="90"/>
      <c r="B73" s="92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2</v>
      </c>
      <c r="K73" s="25">
        <f t="shared" si="0"/>
        <v>0</v>
      </c>
      <c r="L73" s="26" t="str">
        <f t="shared" si="1"/>
        <v>OK</v>
      </c>
      <c r="M73" s="118">
        <v>2</v>
      </c>
      <c r="N73" s="1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45">
      <c r="A74" s="90"/>
      <c r="B74" s="92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2</v>
      </c>
      <c r="K74" s="25">
        <f t="shared" si="0"/>
        <v>2</v>
      </c>
      <c r="L74" s="26" t="str">
        <f t="shared" si="1"/>
        <v>OK</v>
      </c>
      <c r="M74" s="118"/>
      <c r="N74" s="1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45">
      <c r="A75" s="90"/>
      <c r="B75" s="92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2</v>
      </c>
      <c r="K75" s="25">
        <f t="shared" si="0"/>
        <v>1</v>
      </c>
      <c r="L75" s="26" t="str">
        <f t="shared" si="1"/>
        <v>OK</v>
      </c>
      <c r="M75" s="118">
        <v>1</v>
      </c>
      <c r="N75" s="1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45">
      <c r="A76" s="90"/>
      <c r="B76" s="92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2</v>
      </c>
      <c r="K76" s="25">
        <f t="shared" si="0"/>
        <v>1</v>
      </c>
      <c r="L76" s="26" t="str">
        <f t="shared" si="1"/>
        <v>OK</v>
      </c>
      <c r="M76" s="118">
        <v>1</v>
      </c>
      <c r="N76" s="1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45">
      <c r="A77" s="90"/>
      <c r="B77" s="92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/>
      <c r="K77" s="25">
        <f t="shared" si="0"/>
        <v>0</v>
      </c>
      <c r="L77" s="26" t="str">
        <f t="shared" si="1"/>
        <v>OK</v>
      </c>
      <c r="M77" s="118"/>
      <c r="N77" s="1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45">
      <c r="A78" s="90"/>
      <c r="B78" s="92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/>
      <c r="K78" s="25">
        <f t="shared" si="0"/>
        <v>0</v>
      </c>
      <c r="L78" s="26" t="str">
        <f t="shared" si="1"/>
        <v>OK</v>
      </c>
      <c r="M78" s="118"/>
      <c r="N78" s="1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45">
      <c r="A79" s="90"/>
      <c r="B79" s="92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/>
      <c r="K79" s="25">
        <f t="shared" si="0"/>
        <v>0</v>
      </c>
      <c r="L79" s="26" t="str">
        <f t="shared" si="1"/>
        <v>OK</v>
      </c>
      <c r="M79" s="118"/>
      <c r="N79" s="1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45">
      <c r="A80" s="90"/>
      <c r="B80" s="92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/>
      <c r="K80" s="25">
        <f t="shared" si="0"/>
        <v>0</v>
      </c>
      <c r="L80" s="26" t="str">
        <f t="shared" si="1"/>
        <v>OK</v>
      </c>
      <c r="M80" s="118"/>
      <c r="N80" s="1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45">
      <c r="A81" s="90"/>
      <c r="B81" s="92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/>
      <c r="K81" s="25">
        <f t="shared" si="0"/>
        <v>0</v>
      </c>
      <c r="L81" s="26" t="str">
        <f t="shared" si="1"/>
        <v>OK</v>
      </c>
      <c r="M81" s="118"/>
      <c r="N81" s="1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45">
      <c r="A82" s="90"/>
      <c r="B82" s="92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/>
      <c r="K82" s="25">
        <f t="shared" si="0"/>
        <v>0</v>
      </c>
      <c r="L82" s="26" t="str">
        <f t="shared" si="1"/>
        <v>OK</v>
      </c>
      <c r="M82" s="118"/>
      <c r="N82" s="1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45">
      <c r="A83" s="90"/>
      <c r="B83" s="92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/>
      <c r="K83" s="25">
        <f t="shared" si="0"/>
        <v>0</v>
      </c>
      <c r="L83" s="26" t="str">
        <f t="shared" si="1"/>
        <v>OK</v>
      </c>
      <c r="M83" s="118"/>
      <c r="N83" s="1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45">
      <c r="A84" s="81">
        <v>2</v>
      </c>
      <c r="B84" s="84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10" si="2">J84-(SUM(M84:AD84))</f>
        <v>0</v>
      </c>
      <c r="L84" s="26" t="str">
        <f t="shared" ref="L84:L110" si="3">IF(K84&lt;0,"ATENÇÃO","OK")</f>
        <v>OK</v>
      </c>
      <c r="M84" s="118"/>
      <c r="N84" s="1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45">
      <c r="A85" s="82"/>
      <c r="B85" s="85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/>
      <c r="K85" s="25">
        <f t="shared" si="2"/>
        <v>0</v>
      </c>
      <c r="L85" s="26" t="str">
        <f t="shared" si="3"/>
        <v>OK</v>
      </c>
      <c r="M85" s="118"/>
      <c r="N85" s="1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45">
      <c r="A86" s="82"/>
      <c r="B86" s="85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/>
      <c r="K86" s="25">
        <f t="shared" si="2"/>
        <v>0</v>
      </c>
      <c r="L86" s="26" t="str">
        <f t="shared" si="3"/>
        <v>OK</v>
      </c>
      <c r="M86" s="118"/>
      <c r="N86" s="1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45">
      <c r="A87" s="82"/>
      <c r="B87" s="85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f>5-1</f>
        <v>4</v>
      </c>
      <c r="K87" s="25">
        <f t="shared" si="2"/>
        <v>4</v>
      </c>
      <c r="L87" s="26" t="str">
        <f t="shared" si="3"/>
        <v>OK</v>
      </c>
      <c r="M87" s="118"/>
      <c r="N87" s="1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45">
      <c r="A88" s="82"/>
      <c r="B88" s="85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20</v>
      </c>
      <c r="K88" s="25">
        <f t="shared" si="2"/>
        <v>10</v>
      </c>
      <c r="L88" s="26" t="str">
        <f t="shared" si="3"/>
        <v>OK</v>
      </c>
      <c r="M88" s="118"/>
      <c r="N88" s="118">
        <v>10</v>
      </c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45">
      <c r="A89" s="82"/>
      <c r="B89" s="85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20</v>
      </c>
      <c r="K89" s="25">
        <f t="shared" si="2"/>
        <v>10</v>
      </c>
      <c r="L89" s="26" t="str">
        <f t="shared" si="3"/>
        <v>OK</v>
      </c>
      <c r="M89" s="118"/>
      <c r="N89" s="118">
        <v>10</v>
      </c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45">
      <c r="A90" s="82"/>
      <c r="B90" s="85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10</v>
      </c>
      <c r="K90" s="25">
        <f t="shared" si="2"/>
        <v>10</v>
      </c>
      <c r="L90" s="26" t="str">
        <f t="shared" si="3"/>
        <v>OK</v>
      </c>
      <c r="M90" s="118"/>
      <c r="N90" s="1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45">
      <c r="A91" s="82"/>
      <c r="B91" s="85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/>
      <c r="K91" s="25">
        <f t="shared" si="2"/>
        <v>0</v>
      </c>
      <c r="L91" s="26" t="str">
        <f t="shared" si="3"/>
        <v>OK</v>
      </c>
      <c r="M91" s="118"/>
      <c r="N91" s="1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45">
      <c r="A92" s="82"/>
      <c r="B92" s="85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20</v>
      </c>
      <c r="K92" s="25">
        <f t="shared" si="2"/>
        <v>20</v>
      </c>
      <c r="L92" s="26" t="str">
        <f t="shared" si="3"/>
        <v>OK</v>
      </c>
      <c r="M92" s="118"/>
      <c r="N92" s="1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45">
      <c r="A93" s="82"/>
      <c r="B93" s="85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f>5-1</f>
        <v>4</v>
      </c>
      <c r="K93" s="25">
        <f t="shared" si="2"/>
        <v>4</v>
      </c>
      <c r="L93" s="26" t="str">
        <f t="shared" si="3"/>
        <v>OK</v>
      </c>
      <c r="M93" s="118"/>
      <c r="N93" s="1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45">
      <c r="A94" s="82"/>
      <c r="B94" s="85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v>5</v>
      </c>
      <c r="K94" s="25">
        <f t="shared" si="2"/>
        <v>0</v>
      </c>
      <c r="L94" s="26" t="str">
        <f t="shared" si="3"/>
        <v>OK</v>
      </c>
      <c r="M94" s="118"/>
      <c r="N94" s="118">
        <v>5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45">
      <c r="A95" s="82"/>
      <c r="B95" s="85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/>
      <c r="K95" s="25">
        <f t="shared" si="2"/>
        <v>0</v>
      </c>
      <c r="L95" s="26" t="str">
        <f t="shared" si="3"/>
        <v>OK</v>
      </c>
      <c r="M95" s="118"/>
      <c r="N95" s="1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45">
      <c r="A96" s="82"/>
      <c r="B96" s="85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10</v>
      </c>
      <c r="K96" s="25">
        <f t="shared" si="2"/>
        <v>10</v>
      </c>
      <c r="L96" s="26" t="str">
        <f t="shared" si="3"/>
        <v>OK</v>
      </c>
      <c r="M96" s="118"/>
      <c r="N96" s="1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45">
      <c r="A97" s="82"/>
      <c r="B97" s="85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20</v>
      </c>
      <c r="K97" s="25">
        <f t="shared" si="2"/>
        <v>18</v>
      </c>
      <c r="L97" s="26" t="str">
        <f t="shared" si="3"/>
        <v>OK</v>
      </c>
      <c r="M97" s="118"/>
      <c r="N97" s="118">
        <v>2</v>
      </c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45">
      <c r="A98" s="82"/>
      <c r="B98" s="85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18"/>
      <c r="N98" s="1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45">
      <c r="A99" s="82"/>
      <c r="B99" s="85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10</v>
      </c>
      <c r="K99" s="25">
        <f t="shared" si="2"/>
        <v>0</v>
      </c>
      <c r="L99" s="26" t="str">
        <f t="shared" si="3"/>
        <v>OK</v>
      </c>
      <c r="M99" s="118"/>
      <c r="N99" s="118">
        <v>10</v>
      </c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45">
      <c r="A100" s="82"/>
      <c r="B100" s="85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118"/>
      <c r="N100" s="1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45">
      <c r="A101" s="82"/>
      <c r="B101" s="85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/>
      <c r="K101" s="25">
        <f t="shared" si="2"/>
        <v>0</v>
      </c>
      <c r="L101" s="26" t="str">
        <f t="shared" si="3"/>
        <v>OK</v>
      </c>
      <c r="M101" s="118"/>
      <c r="N101" s="1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45">
      <c r="A102" s="82"/>
      <c r="B102" s="85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>
        <v>5</v>
      </c>
      <c r="K102" s="25">
        <f t="shared" si="2"/>
        <v>5</v>
      </c>
      <c r="L102" s="26" t="str">
        <f t="shared" si="3"/>
        <v>OK</v>
      </c>
      <c r="M102" s="118"/>
      <c r="N102" s="1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45">
      <c r="A103" s="82"/>
      <c r="B103" s="85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18"/>
      <c r="N103" s="1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45">
      <c r="A104" s="82"/>
      <c r="B104" s="85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118"/>
      <c r="N104" s="1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45">
      <c r="A105" s="82"/>
      <c r="B105" s="85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0</v>
      </c>
      <c r="L105" s="26" t="str">
        <f t="shared" si="3"/>
        <v>OK</v>
      </c>
      <c r="M105" s="118"/>
      <c r="N105" s="1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45">
      <c r="A106" s="82"/>
      <c r="B106" s="85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2</v>
      </c>
      <c r="K106" s="25">
        <f t="shared" si="2"/>
        <v>0</v>
      </c>
      <c r="L106" s="26" t="str">
        <f t="shared" si="3"/>
        <v>OK</v>
      </c>
      <c r="M106" s="118"/>
      <c r="N106" s="118">
        <v>2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45">
      <c r="A107" s="82"/>
      <c r="B107" s="85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/>
      <c r="K107" s="25">
        <f t="shared" si="2"/>
        <v>0</v>
      </c>
      <c r="L107" s="26" t="str">
        <f t="shared" si="3"/>
        <v>OK</v>
      </c>
      <c r="M107" s="118"/>
      <c r="N107" s="1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45">
      <c r="A108" s="82"/>
      <c r="B108" s="85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/>
      <c r="K108" s="25">
        <f t="shared" si="2"/>
        <v>0</v>
      </c>
      <c r="L108" s="26" t="str">
        <f t="shared" si="3"/>
        <v>OK</v>
      </c>
      <c r="M108" s="118"/>
      <c r="N108" s="1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45">
      <c r="A109" s="82"/>
      <c r="B109" s="85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/>
      <c r="K109" s="25">
        <f t="shared" si="2"/>
        <v>0</v>
      </c>
      <c r="L109" s="26" t="str">
        <f t="shared" si="3"/>
        <v>OK</v>
      </c>
      <c r="M109" s="118"/>
      <c r="N109" s="1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45">
      <c r="A110" s="82"/>
      <c r="B110" s="85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/>
      <c r="K110" s="25">
        <f t="shared" si="2"/>
        <v>0</v>
      </c>
      <c r="L110" s="26" t="str">
        <f t="shared" si="3"/>
        <v>OK</v>
      </c>
      <c r="M110" s="118"/>
      <c r="N110" s="1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45">
      <c r="A111" s="93">
        <v>3</v>
      </c>
      <c r="B111" s="87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50</v>
      </c>
      <c r="K111" s="25">
        <f t="shared" ref="K111:K150" si="4">J111-(SUM(M111:AD111))</f>
        <v>0</v>
      </c>
      <c r="L111" s="26" t="str">
        <f t="shared" ref="L111:L150" si="5">IF(K111&lt;0,"ATENÇÃO","OK")</f>
        <v>OK</v>
      </c>
      <c r="M111" s="118">
        <v>50</v>
      </c>
      <c r="N111" s="1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45">
      <c r="A112" s="94"/>
      <c r="B112" s="88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5</v>
      </c>
      <c r="K112" s="25">
        <f t="shared" si="4"/>
        <v>5</v>
      </c>
      <c r="L112" s="26" t="str">
        <f t="shared" si="5"/>
        <v>OK</v>
      </c>
      <c r="M112" s="118"/>
      <c r="N112" s="1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45">
      <c r="A113" s="94"/>
      <c r="B113" s="88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4"/>
        <v>1</v>
      </c>
      <c r="L113" s="26" t="str">
        <f t="shared" si="5"/>
        <v>OK</v>
      </c>
      <c r="M113" s="118"/>
      <c r="N113" s="1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45">
      <c r="A114" s="94"/>
      <c r="B114" s="88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4"/>
        <v>0</v>
      </c>
      <c r="L114" s="26" t="str">
        <f t="shared" si="5"/>
        <v>OK</v>
      </c>
      <c r="M114" s="118">
        <v>1</v>
      </c>
      <c r="N114" s="1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45">
      <c r="A115" s="94"/>
      <c r="B115" s="88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/>
      <c r="K115" s="25">
        <f t="shared" si="4"/>
        <v>0</v>
      </c>
      <c r="L115" s="26" t="str">
        <f t="shared" si="5"/>
        <v>OK</v>
      </c>
      <c r="M115" s="118"/>
      <c r="N115" s="1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45">
      <c r="A116" s="94"/>
      <c r="B116" s="88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4"/>
        <v>0</v>
      </c>
      <c r="L116" s="26" t="str">
        <f t="shared" si="5"/>
        <v>OK</v>
      </c>
      <c r="M116" s="118"/>
      <c r="N116" s="1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45">
      <c r="A117" s="94"/>
      <c r="B117" s="88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10</v>
      </c>
      <c r="K117" s="25">
        <f t="shared" si="4"/>
        <v>0</v>
      </c>
      <c r="L117" s="26" t="str">
        <f t="shared" si="5"/>
        <v>OK</v>
      </c>
      <c r="M117" s="118">
        <v>10</v>
      </c>
      <c r="N117" s="1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45">
      <c r="A118" s="94"/>
      <c r="B118" s="88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1</v>
      </c>
      <c r="K118" s="25">
        <f t="shared" si="4"/>
        <v>1</v>
      </c>
      <c r="L118" s="26" t="str">
        <f t="shared" si="5"/>
        <v>OK</v>
      </c>
      <c r="M118" s="118"/>
      <c r="N118" s="1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45">
      <c r="A119" s="94"/>
      <c r="B119" s="88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4"/>
        <v>0</v>
      </c>
      <c r="L119" s="26" t="str">
        <f t="shared" si="5"/>
        <v>OK</v>
      </c>
      <c r="M119" s="118"/>
      <c r="N119" s="1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45">
      <c r="A120" s="94"/>
      <c r="B120" s="88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4"/>
        <v>0</v>
      </c>
      <c r="L120" s="26" t="str">
        <f t="shared" si="5"/>
        <v>OK</v>
      </c>
      <c r="M120" s="118"/>
      <c r="N120" s="1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45">
      <c r="A121" s="94"/>
      <c r="B121" s="88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/>
      <c r="K121" s="25">
        <f t="shared" si="4"/>
        <v>0</v>
      </c>
      <c r="L121" s="26" t="str">
        <f t="shared" si="5"/>
        <v>OK</v>
      </c>
      <c r="M121" s="118"/>
      <c r="N121" s="1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45">
      <c r="A122" s="94"/>
      <c r="B122" s="88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/>
      <c r="K122" s="25">
        <f t="shared" si="4"/>
        <v>0</v>
      </c>
      <c r="L122" s="26" t="str">
        <f t="shared" si="5"/>
        <v>OK</v>
      </c>
      <c r="M122" s="118"/>
      <c r="N122" s="1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45">
      <c r="A123" s="94"/>
      <c r="B123" s="88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/>
      <c r="K123" s="25">
        <f t="shared" si="4"/>
        <v>0</v>
      </c>
      <c r="L123" s="26" t="str">
        <f t="shared" si="5"/>
        <v>OK</v>
      </c>
      <c r="M123" s="118"/>
      <c r="N123" s="1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45">
      <c r="A124" s="94"/>
      <c r="B124" s="88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>
        <v>10</v>
      </c>
      <c r="K124" s="25">
        <f t="shared" si="4"/>
        <v>5</v>
      </c>
      <c r="L124" s="26" t="str">
        <f t="shared" si="5"/>
        <v>OK</v>
      </c>
      <c r="M124" s="118">
        <v>5</v>
      </c>
      <c r="N124" s="1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45">
      <c r="A125" s="94"/>
      <c r="B125" s="88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>
        <v>5</v>
      </c>
      <c r="K125" s="25">
        <f t="shared" si="4"/>
        <v>0</v>
      </c>
      <c r="L125" s="26" t="str">
        <f t="shared" si="5"/>
        <v>OK</v>
      </c>
      <c r="M125" s="118">
        <v>5</v>
      </c>
      <c r="N125" s="1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45">
      <c r="A126" s="94"/>
      <c r="B126" s="88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4"/>
        <v>0</v>
      </c>
      <c r="L126" s="26" t="str">
        <f t="shared" si="5"/>
        <v>OK</v>
      </c>
      <c r="M126" s="118"/>
      <c r="N126" s="1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45">
      <c r="A127" s="94"/>
      <c r="B127" s="88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/>
      <c r="K127" s="25">
        <f t="shared" si="4"/>
        <v>0</v>
      </c>
      <c r="L127" s="26" t="str">
        <f t="shared" si="5"/>
        <v>OK</v>
      </c>
      <c r="M127" s="118"/>
      <c r="N127" s="1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45">
      <c r="A128" s="94"/>
      <c r="B128" s="88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/>
      <c r="K128" s="25">
        <f t="shared" si="4"/>
        <v>0</v>
      </c>
      <c r="L128" s="26" t="str">
        <f t="shared" si="5"/>
        <v>OK</v>
      </c>
      <c r="M128" s="118"/>
      <c r="N128" s="1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45">
      <c r="A129" s="94"/>
      <c r="B129" s="88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3</v>
      </c>
      <c r="K129" s="25">
        <f t="shared" si="4"/>
        <v>3</v>
      </c>
      <c r="L129" s="26" t="str">
        <f t="shared" si="5"/>
        <v>OK</v>
      </c>
      <c r="M129" s="118"/>
      <c r="N129" s="1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45">
      <c r="A130" s="94"/>
      <c r="B130" s="88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4"/>
        <v>0</v>
      </c>
      <c r="L130" s="26" t="str">
        <f t="shared" si="5"/>
        <v>OK</v>
      </c>
      <c r="M130" s="118"/>
      <c r="N130" s="1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45">
      <c r="A131" s="94"/>
      <c r="B131" s="88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5</v>
      </c>
      <c r="K131" s="25">
        <f t="shared" si="4"/>
        <v>5</v>
      </c>
      <c r="L131" s="26" t="str">
        <f t="shared" si="5"/>
        <v>OK</v>
      </c>
      <c r="M131" s="118"/>
      <c r="N131" s="1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45">
      <c r="A132" s="94"/>
      <c r="B132" s="88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5</v>
      </c>
      <c r="K132" s="25">
        <f t="shared" si="4"/>
        <v>0</v>
      </c>
      <c r="L132" s="26" t="str">
        <f t="shared" si="5"/>
        <v>OK</v>
      </c>
      <c r="M132" s="118">
        <v>5</v>
      </c>
      <c r="N132" s="1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45">
      <c r="A133" s="94"/>
      <c r="B133" s="88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100</v>
      </c>
      <c r="K133" s="25">
        <f t="shared" si="4"/>
        <v>80</v>
      </c>
      <c r="L133" s="26" t="str">
        <f t="shared" si="5"/>
        <v>OK</v>
      </c>
      <c r="M133" s="119">
        <v>20</v>
      </c>
      <c r="N133" s="1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45">
      <c r="A134" s="94"/>
      <c r="B134" s="88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>
        <v>12</v>
      </c>
      <c r="K134" s="25">
        <f t="shared" si="4"/>
        <v>0</v>
      </c>
      <c r="L134" s="26" t="str">
        <f t="shared" si="5"/>
        <v>OK</v>
      </c>
      <c r="M134" s="119">
        <v>12</v>
      </c>
      <c r="N134" s="1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45">
      <c r="A135" s="94"/>
      <c r="B135" s="88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50</v>
      </c>
      <c r="K135" s="25">
        <f t="shared" si="4"/>
        <v>40</v>
      </c>
      <c r="L135" s="26" t="str">
        <f t="shared" si="5"/>
        <v>OK</v>
      </c>
      <c r="M135" s="118">
        <v>10</v>
      </c>
      <c r="N135" s="1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45">
      <c r="A136" s="94"/>
      <c r="B136" s="88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4"/>
        <v>0</v>
      </c>
      <c r="L136" s="26" t="str">
        <f t="shared" si="5"/>
        <v>OK</v>
      </c>
      <c r="M136" s="118"/>
      <c r="N136" s="1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45">
      <c r="A137" s="94"/>
      <c r="B137" s="88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5</v>
      </c>
      <c r="K137" s="25">
        <f t="shared" si="4"/>
        <v>5</v>
      </c>
      <c r="L137" s="26" t="str">
        <f t="shared" si="5"/>
        <v>OK</v>
      </c>
      <c r="M137" s="118"/>
      <c r="N137" s="1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45">
      <c r="A138" s="81">
        <v>4</v>
      </c>
      <c r="B138" s="84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4"/>
        <v>0</v>
      </c>
      <c r="L138" s="26" t="str">
        <f t="shared" si="5"/>
        <v>OK</v>
      </c>
      <c r="M138" s="118"/>
      <c r="N138" s="1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45">
      <c r="A139" s="82"/>
      <c r="B139" s="85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/>
      <c r="K139" s="25">
        <f t="shared" si="4"/>
        <v>0</v>
      </c>
      <c r="L139" s="26" t="str">
        <f t="shared" si="5"/>
        <v>OK</v>
      </c>
      <c r="M139" s="118"/>
      <c r="N139" s="1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45">
      <c r="A140" s="82"/>
      <c r="B140" s="85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4"/>
        <v>0</v>
      </c>
      <c r="L140" s="26" t="str">
        <f t="shared" si="5"/>
        <v>OK</v>
      </c>
      <c r="M140" s="118"/>
      <c r="N140" s="1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45">
      <c r="A141" s="82"/>
      <c r="B141" s="85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20</v>
      </c>
      <c r="K141" s="25">
        <f t="shared" si="4"/>
        <v>10</v>
      </c>
      <c r="L141" s="26" t="str">
        <f t="shared" si="5"/>
        <v>OK</v>
      </c>
      <c r="M141" s="118"/>
      <c r="N141" s="118">
        <v>10</v>
      </c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45">
      <c r="A142" s="82"/>
      <c r="B142" s="85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>
        <v>10</v>
      </c>
      <c r="K142" s="25">
        <f t="shared" si="4"/>
        <v>5</v>
      </c>
      <c r="L142" s="26" t="str">
        <f t="shared" si="5"/>
        <v>OK</v>
      </c>
      <c r="M142" s="118"/>
      <c r="N142" s="118">
        <v>5</v>
      </c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45">
      <c r="A143" s="82"/>
      <c r="B143" s="85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4"/>
        <v>0</v>
      </c>
      <c r="L143" s="26" t="str">
        <f t="shared" si="5"/>
        <v>OK</v>
      </c>
      <c r="M143" s="118"/>
      <c r="N143" s="1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45">
      <c r="A144" s="82"/>
      <c r="B144" s="85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4"/>
        <v>0</v>
      </c>
      <c r="L144" s="26" t="str">
        <f t="shared" si="5"/>
        <v>OK</v>
      </c>
      <c r="M144" s="118"/>
      <c r="N144" s="1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45">
      <c r="A145" s="82"/>
      <c r="B145" s="85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4"/>
        <v>0</v>
      </c>
      <c r="L145" s="26" t="str">
        <f t="shared" si="5"/>
        <v>OK</v>
      </c>
      <c r="M145" s="118"/>
      <c r="N145" s="1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45">
      <c r="A146" s="82"/>
      <c r="B146" s="85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4"/>
        <v>0</v>
      </c>
      <c r="L146" s="26" t="str">
        <f t="shared" si="5"/>
        <v>OK</v>
      </c>
      <c r="M146" s="118"/>
      <c r="N146" s="1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45">
      <c r="A147" s="82"/>
      <c r="B147" s="85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4"/>
        <v>0</v>
      </c>
      <c r="L147" s="26" t="str">
        <f t="shared" si="5"/>
        <v>OK</v>
      </c>
      <c r="M147" s="118"/>
      <c r="N147" s="1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45">
      <c r="A148" s="82"/>
      <c r="B148" s="85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/>
      <c r="K148" s="25">
        <f t="shared" si="4"/>
        <v>0</v>
      </c>
      <c r="L148" s="26" t="str">
        <f t="shared" si="5"/>
        <v>OK</v>
      </c>
      <c r="M148" s="118"/>
      <c r="N148" s="1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45">
      <c r="A149" s="82"/>
      <c r="B149" s="85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/>
      <c r="K149" s="25">
        <f t="shared" si="4"/>
        <v>0</v>
      </c>
      <c r="L149" s="26" t="str">
        <f t="shared" si="5"/>
        <v>OK</v>
      </c>
      <c r="M149" s="118"/>
      <c r="N149" s="1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45">
      <c r="A150" s="83"/>
      <c r="B150" s="86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50</v>
      </c>
      <c r="K150" s="25">
        <f t="shared" si="4"/>
        <v>50</v>
      </c>
      <c r="L150" s="26" t="str">
        <f t="shared" si="5"/>
        <v>OK</v>
      </c>
      <c r="M150" s="118"/>
      <c r="N150" s="1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45">
      <c r="I151" s="29">
        <f>SUM(I4:I150)</f>
        <v>7177.5200000000013</v>
      </c>
      <c r="M151" s="120">
        <f>SUMPRODUCT($I$4:$I$150,M4:M150)</f>
        <v>7190.880000000001</v>
      </c>
      <c r="N151" s="120">
        <f t="shared" ref="N151" si="6">SUMPRODUCT($I$4:$I$150,N4:N150)</f>
        <v>2152.27</v>
      </c>
    </row>
  </sheetData>
  <mergeCells count="30">
    <mergeCell ref="A138:A150"/>
    <mergeCell ref="B138:B150"/>
    <mergeCell ref="B111:B137"/>
    <mergeCell ref="A4:A83"/>
    <mergeCell ref="B4:B83"/>
    <mergeCell ref="A84:A110"/>
    <mergeCell ref="B84:B110"/>
    <mergeCell ref="A111:A137"/>
    <mergeCell ref="M1:M2"/>
    <mergeCell ref="A2:L2"/>
    <mergeCell ref="A1:C1"/>
    <mergeCell ref="S1:S2"/>
    <mergeCell ref="N1:N2"/>
    <mergeCell ref="O1:O2"/>
    <mergeCell ref="P1:P2"/>
    <mergeCell ref="Q1:Q2"/>
    <mergeCell ref="R1:R2"/>
    <mergeCell ref="D1:I1"/>
    <mergeCell ref="J1:L1"/>
    <mergeCell ref="AD1:AD2"/>
    <mergeCell ref="Y1:Y2"/>
    <mergeCell ref="Z1:Z2"/>
    <mergeCell ref="AA1:AA2"/>
    <mergeCell ref="AB1:AB2"/>
    <mergeCell ref="AC1:AC2"/>
    <mergeCell ref="T1:T2"/>
    <mergeCell ref="X1:X2"/>
    <mergeCell ref="V1:V2"/>
    <mergeCell ref="W1:W2"/>
    <mergeCell ref="U1:U2"/>
  </mergeCells>
  <conditionalFormatting sqref="O4:X150">
    <cfRule type="cellIs" dxfId="48" priority="43" stopIfTrue="1" operator="greaterThan">
      <formula>0</formula>
    </cfRule>
    <cfRule type="cellIs" dxfId="47" priority="44" stopIfTrue="1" operator="greaterThan">
      <formula>0</formula>
    </cfRule>
    <cfRule type="cellIs" dxfId="46" priority="45" stopIfTrue="1" operator="greaterThan">
      <formula>0</formula>
    </cfRule>
  </conditionalFormatting>
  <conditionalFormatting sqref="M4:N150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60"/>
  <sheetViews>
    <sheetView zoomScale="89" zoomScaleNormal="89" workbookViewId="0">
      <selection activeCell="P153" sqref="P153"/>
    </sheetView>
  </sheetViews>
  <sheetFormatPr defaultColWidth="9.73046875" defaultRowHeight="39.950000000000003" customHeight="1" x14ac:dyDescent="0.45"/>
  <cols>
    <col min="1" max="1" width="10" style="1" customWidth="1"/>
    <col min="2" max="2" width="41.3984375" style="1" customWidth="1"/>
    <col min="3" max="3" width="6.3984375" style="27" customWidth="1"/>
    <col min="4" max="4" width="49" style="1" customWidth="1"/>
    <col min="5" max="5" width="13" style="1" customWidth="1"/>
    <col min="6" max="6" width="14.1328125" style="1" customWidth="1"/>
    <col min="7" max="7" width="12.3984375" style="1" customWidth="1"/>
    <col min="8" max="8" width="16.73046875" style="1" customWidth="1"/>
    <col min="9" max="9" width="12.59765625" style="4" customWidth="1"/>
    <col min="10" max="10" width="13.265625" style="28" customWidth="1"/>
    <col min="11" max="11" width="12.59765625" style="5" customWidth="1"/>
    <col min="12" max="13" width="16" style="2" customWidth="1"/>
    <col min="14" max="14" width="20.86328125" style="2" customWidth="1"/>
    <col min="15" max="15" width="9.73046875" style="2" customWidth="1"/>
    <col min="16" max="16384" width="9.73046875" style="2"/>
  </cols>
  <sheetData>
    <row r="1" spans="1:14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104" t="s">
        <v>43</v>
      </c>
      <c r="J1" s="104"/>
      <c r="K1" s="104"/>
      <c r="L1" s="104"/>
      <c r="M1" s="104"/>
      <c r="N1" s="104"/>
    </row>
    <row r="2" spans="1:14" ht="39.950000000000003" customHeight="1" x14ac:dyDescent="0.45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22" t="s">
        <v>5</v>
      </c>
      <c r="J3" s="23" t="s">
        <v>10</v>
      </c>
      <c r="K3" s="21" t="s">
        <v>4</v>
      </c>
      <c r="L3" s="30" t="s">
        <v>31</v>
      </c>
      <c r="M3" s="30" t="s">
        <v>32</v>
      </c>
      <c r="N3" s="30" t="s">
        <v>6</v>
      </c>
    </row>
    <row r="4" spans="1:14" ht="39.950000000000003" customHeight="1" x14ac:dyDescent="0.45">
      <c r="A4" s="105">
        <v>1</v>
      </c>
      <c r="B4" s="107" t="s">
        <v>44</v>
      </c>
      <c r="C4" s="45">
        <v>1</v>
      </c>
      <c r="D4" s="59" t="s">
        <v>46</v>
      </c>
      <c r="E4" s="59" t="s">
        <v>13</v>
      </c>
      <c r="F4" s="67" t="s">
        <v>47</v>
      </c>
      <c r="G4" s="33" t="s">
        <v>133</v>
      </c>
      <c r="H4" s="33" t="s">
        <v>15</v>
      </c>
      <c r="I4" s="78">
        <f>REITORIA!J4+MUSEU!J4+ESAG!J4+CEART!J4+CEAD!J4+FAED!J4+CEFID!J4+CERES!J4+CESFI!J4</f>
        <v>250</v>
      </c>
      <c r="J4" s="25">
        <f>(REITORIA!J4-REITORIA!K4)+(MUSEU!J4-MUSEU!K4)+(ESAG!J4-ESAG!K4)+(CEART!J4-CEART!K4)+(CEAD!J4-CEAD!K4)+(FAED!J4-FAED!K4)+(CEFID!J4-CEFID!K4)+(CERES!J4-CERES!K4)+(CESFI!J4-CESFI!K4)</f>
        <v>0</v>
      </c>
      <c r="K4" s="31">
        <f>I4-J4</f>
        <v>250</v>
      </c>
      <c r="L4" s="20">
        <v>2.57</v>
      </c>
      <c r="M4" s="20">
        <f>L4*I4</f>
        <v>642.5</v>
      </c>
      <c r="N4" s="17">
        <f>L4*J4</f>
        <v>0</v>
      </c>
    </row>
    <row r="5" spans="1:14" ht="39.950000000000003" customHeight="1" x14ac:dyDescent="0.45">
      <c r="A5" s="106"/>
      <c r="B5" s="108"/>
      <c r="C5" s="45">
        <v>2</v>
      </c>
      <c r="D5" s="59" t="s">
        <v>48</v>
      </c>
      <c r="E5" s="59" t="s">
        <v>13</v>
      </c>
      <c r="F5" s="67" t="s">
        <v>47</v>
      </c>
      <c r="G5" s="33" t="s">
        <v>134</v>
      </c>
      <c r="H5" s="33" t="s">
        <v>15</v>
      </c>
      <c r="I5" s="78">
        <f>REITORIA!J5+MUSEU!J5+ESAG!J5+CEART!J5+CEAD!J5+FAED!J5+CEFID!J5+CERES!J5+CESFI!J5</f>
        <v>260</v>
      </c>
      <c r="J5" s="25">
        <f>(REITORIA!J5-REITORIA!K5)+(MUSEU!J5-MUSEU!K5)+(ESAG!J5-ESAG!K5)+(CEART!J5-CEART!K5)+(CEAD!J5-CEAD!K5)+(FAED!J5-FAED!K5)+(CEFID!J5-CEFID!K5)+(CERES!J5-CERES!K5)+(CESFI!J5-CESFI!K5)</f>
        <v>0</v>
      </c>
      <c r="K5" s="31">
        <f t="shared" ref="K5:K84" si="0">I5-J5</f>
        <v>260</v>
      </c>
      <c r="L5" s="20">
        <v>0.94</v>
      </c>
      <c r="M5" s="20">
        <f t="shared" ref="M5:M83" si="1">L5*I5</f>
        <v>244.39999999999998</v>
      </c>
      <c r="N5" s="17">
        <f t="shared" ref="N5:N83" si="2">L5*J5</f>
        <v>0</v>
      </c>
    </row>
    <row r="6" spans="1:14" ht="39.950000000000003" customHeight="1" x14ac:dyDescent="0.45">
      <c r="A6" s="106"/>
      <c r="B6" s="108"/>
      <c r="C6" s="45">
        <v>3</v>
      </c>
      <c r="D6" s="59" t="s">
        <v>49</v>
      </c>
      <c r="E6" s="59" t="s">
        <v>13</v>
      </c>
      <c r="F6" s="67" t="s">
        <v>47</v>
      </c>
      <c r="G6" s="33" t="s">
        <v>135</v>
      </c>
      <c r="H6" s="33" t="s">
        <v>15</v>
      </c>
      <c r="I6" s="78">
        <f>REITORIA!J6+MUSEU!J6+ESAG!J6+CEART!J6+CEAD!J6+FAED!J6+CEFID!J6+CERES!J6+CESFI!J6</f>
        <v>255</v>
      </c>
      <c r="J6" s="25">
        <f>(REITORIA!J6-REITORIA!K6)+(MUSEU!J6-MUSEU!K6)+(ESAG!J6-ESAG!K6)+(CEART!J6-CEART!K6)+(CEAD!J6-CEAD!K6)+(FAED!J6-FAED!K6)+(CEFID!J6-CEFID!K6)+(CERES!J6-CERES!K6)+(CESFI!J6-CESFI!K6)</f>
        <v>0</v>
      </c>
      <c r="K6" s="31">
        <f t="shared" si="0"/>
        <v>255</v>
      </c>
      <c r="L6" s="20">
        <v>0.94</v>
      </c>
      <c r="M6" s="20">
        <f t="shared" si="1"/>
        <v>239.7</v>
      </c>
      <c r="N6" s="17">
        <f t="shared" si="2"/>
        <v>0</v>
      </c>
    </row>
    <row r="7" spans="1:14" ht="39.950000000000003" customHeight="1" x14ac:dyDescent="0.45">
      <c r="A7" s="106"/>
      <c r="B7" s="108"/>
      <c r="C7" s="45">
        <v>4</v>
      </c>
      <c r="D7" s="59" t="s">
        <v>50</v>
      </c>
      <c r="E7" s="59" t="s">
        <v>51</v>
      </c>
      <c r="F7" s="67" t="s">
        <v>38</v>
      </c>
      <c r="G7" s="33" t="s">
        <v>136</v>
      </c>
      <c r="H7" s="33" t="s">
        <v>15</v>
      </c>
      <c r="I7" s="78">
        <f>REITORIA!J7+MUSEU!J7+ESAG!J7+CEART!J7+CEAD!J7+FAED!J7+CEFID!J7+CERES!J7+CESFI!J7</f>
        <v>69</v>
      </c>
      <c r="J7" s="25">
        <f>(REITORIA!J7-REITORIA!K7)+(MUSEU!J7-MUSEU!K7)+(ESAG!J7-ESAG!K7)+(CEART!J7-CEART!K7)+(CEAD!J7-CEAD!K7)+(FAED!J7-FAED!K7)+(CEFID!J7-CEFID!K7)+(CERES!J7-CERES!K7)+(CESFI!J7-CESFI!K7)</f>
        <v>11</v>
      </c>
      <c r="K7" s="31">
        <f t="shared" si="0"/>
        <v>58</v>
      </c>
      <c r="L7" s="20">
        <v>11.81</v>
      </c>
      <c r="M7" s="20">
        <f t="shared" si="1"/>
        <v>814.89</v>
      </c>
      <c r="N7" s="17">
        <f t="shared" si="2"/>
        <v>129.91</v>
      </c>
    </row>
    <row r="8" spans="1:14" ht="39.950000000000003" customHeight="1" x14ac:dyDescent="0.45">
      <c r="A8" s="106"/>
      <c r="B8" s="108"/>
      <c r="C8" s="45">
        <v>5</v>
      </c>
      <c r="D8" s="59" t="s">
        <v>52</v>
      </c>
      <c r="E8" s="59" t="s">
        <v>51</v>
      </c>
      <c r="F8" s="67" t="s">
        <v>38</v>
      </c>
      <c r="G8" s="33" t="s">
        <v>136</v>
      </c>
      <c r="H8" s="33" t="s">
        <v>15</v>
      </c>
      <c r="I8" s="78">
        <f>REITORIA!J8+MUSEU!J8+ESAG!J8+CEART!J8+CEAD!J8+FAED!J8+CEFID!J8+CERES!J8+CESFI!J8</f>
        <v>67</v>
      </c>
      <c r="J8" s="25">
        <f>(REITORIA!J8-REITORIA!K8)+(MUSEU!J8-MUSEU!K8)+(ESAG!J8-ESAG!K8)+(CEART!J8-CEART!K8)+(CEAD!J8-CEAD!K8)+(FAED!J8-FAED!K8)+(CEFID!J8-CEFID!K8)+(CERES!J8-CERES!K8)+(CESFI!J8-CESFI!K8)</f>
        <v>11</v>
      </c>
      <c r="K8" s="31">
        <f t="shared" si="0"/>
        <v>56</v>
      </c>
      <c r="L8" s="20">
        <v>27.56</v>
      </c>
      <c r="M8" s="20">
        <f t="shared" si="1"/>
        <v>1846.52</v>
      </c>
      <c r="N8" s="17">
        <f t="shared" si="2"/>
        <v>303.15999999999997</v>
      </c>
    </row>
    <row r="9" spans="1:14" ht="39.950000000000003" customHeight="1" x14ac:dyDescent="0.45">
      <c r="A9" s="106"/>
      <c r="B9" s="108"/>
      <c r="C9" s="45">
        <v>6</v>
      </c>
      <c r="D9" s="59" t="s">
        <v>53</v>
      </c>
      <c r="E9" s="59" t="s">
        <v>13</v>
      </c>
      <c r="F9" s="67" t="s">
        <v>38</v>
      </c>
      <c r="G9" s="33" t="s">
        <v>137</v>
      </c>
      <c r="H9" s="33" t="s">
        <v>15</v>
      </c>
      <c r="I9" s="78">
        <f>REITORIA!J9+MUSEU!J9+ESAG!J9+CEART!J9+CEAD!J9+FAED!J9+CEFID!J9+CERES!J9+CESFI!J9</f>
        <v>14</v>
      </c>
      <c r="J9" s="25">
        <f>(REITORIA!J9-REITORIA!K9)+(MUSEU!J9-MUSEU!K9)+(ESAG!J9-ESAG!K9)+(CEART!J9-CEART!K9)+(CEAD!J9-CEAD!K9)+(FAED!J9-FAED!K9)+(CEFID!J9-CEFID!K9)+(CERES!J9-CERES!K9)+(CESFI!J9-CESFI!K9)</f>
        <v>1</v>
      </c>
      <c r="K9" s="31">
        <f t="shared" si="0"/>
        <v>13</v>
      </c>
      <c r="L9" s="20">
        <v>19.420000000000002</v>
      </c>
      <c r="M9" s="20">
        <f t="shared" si="1"/>
        <v>271.88</v>
      </c>
      <c r="N9" s="17">
        <f t="shared" si="2"/>
        <v>19.420000000000002</v>
      </c>
    </row>
    <row r="10" spans="1:14" ht="39.950000000000003" customHeight="1" x14ac:dyDescent="0.45">
      <c r="A10" s="106"/>
      <c r="B10" s="108"/>
      <c r="C10" s="45">
        <v>7</v>
      </c>
      <c r="D10" s="59" t="s">
        <v>54</v>
      </c>
      <c r="E10" s="59" t="s">
        <v>16</v>
      </c>
      <c r="F10" s="67" t="s">
        <v>38</v>
      </c>
      <c r="G10" s="33" t="s">
        <v>138</v>
      </c>
      <c r="H10" s="33" t="s">
        <v>15</v>
      </c>
      <c r="I10" s="78">
        <f>REITORIA!J10+MUSEU!J10+ESAG!J10+CEART!J10+CEAD!J10+FAED!J10+CEFID!J10+CERES!J10+CESFI!J10</f>
        <v>19</v>
      </c>
      <c r="J10" s="25">
        <f>(REITORIA!J10-REITORIA!K10)+(MUSEU!J10-MUSEU!K10)+(ESAG!J10-ESAG!K10)+(CEART!J10-CEART!K10)+(CEAD!J10-CEAD!K10)+(FAED!J10-FAED!K10)+(CEFID!J10-CEFID!K10)+(CERES!J10-CERES!K10)+(CESFI!J10-CESFI!K10)</f>
        <v>0</v>
      </c>
      <c r="K10" s="31">
        <f t="shared" si="0"/>
        <v>19</v>
      </c>
      <c r="L10" s="20">
        <v>22.29</v>
      </c>
      <c r="M10" s="20">
        <f t="shared" si="1"/>
        <v>423.51</v>
      </c>
      <c r="N10" s="17">
        <f t="shared" si="2"/>
        <v>0</v>
      </c>
    </row>
    <row r="11" spans="1:14" ht="39.950000000000003" customHeight="1" x14ac:dyDescent="0.45">
      <c r="A11" s="106"/>
      <c r="B11" s="108"/>
      <c r="C11" s="45">
        <v>8</v>
      </c>
      <c r="D11" s="59" t="s">
        <v>55</v>
      </c>
      <c r="E11" s="59" t="s">
        <v>16</v>
      </c>
      <c r="F11" s="67" t="s">
        <v>38</v>
      </c>
      <c r="G11" s="33" t="s">
        <v>138</v>
      </c>
      <c r="H11" s="33" t="s">
        <v>15</v>
      </c>
      <c r="I11" s="78">
        <f>REITORIA!J11+MUSEU!J11+ESAG!J11+CEART!J11+CEAD!J11+FAED!J11+CEFID!J11+CERES!J11+CESFI!J11</f>
        <v>16</v>
      </c>
      <c r="J11" s="25">
        <f>(REITORIA!J11-REITORIA!K11)+(MUSEU!J11-MUSEU!K11)+(ESAG!J11-ESAG!K11)+(CEART!J11-CEART!K11)+(CEAD!J11-CEAD!K11)+(FAED!J11-FAED!K11)+(CEFID!J11-CEFID!K11)+(CERES!J11-CERES!K11)+(CESFI!J11-CESFI!K11)</f>
        <v>0</v>
      </c>
      <c r="K11" s="31">
        <f t="shared" si="0"/>
        <v>16</v>
      </c>
      <c r="L11" s="20">
        <v>23.23</v>
      </c>
      <c r="M11" s="20">
        <f t="shared" si="1"/>
        <v>371.68</v>
      </c>
      <c r="N11" s="17">
        <f t="shared" si="2"/>
        <v>0</v>
      </c>
    </row>
    <row r="12" spans="1:14" ht="39.950000000000003" customHeight="1" x14ac:dyDescent="0.45">
      <c r="A12" s="106"/>
      <c r="B12" s="108"/>
      <c r="C12" s="45">
        <v>9</v>
      </c>
      <c r="D12" s="59" t="s">
        <v>56</v>
      </c>
      <c r="E12" s="59" t="s">
        <v>13</v>
      </c>
      <c r="F12" s="67" t="s">
        <v>57</v>
      </c>
      <c r="G12" s="33" t="s">
        <v>139</v>
      </c>
      <c r="H12" s="33" t="s">
        <v>15</v>
      </c>
      <c r="I12" s="78">
        <f>REITORIA!J12+MUSEU!J12+ESAG!J12+CEART!J12+CEAD!J12+FAED!J12+CEFID!J12+CERES!J12+CESFI!J12</f>
        <v>7050</v>
      </c>
      <c r="J12" s="25">
        <f>(REITORIA!J12-REITORIA!K12)+(MUSEU!J12-MUSEU!K12)+(ESAG!J12-ESAG!K12)+(CEART!J12-CEART!K12)+(CEAD!J12-CEAD!K12)+(FAED!J12-FAED!K12)+(CEFID!J12-CEFID!K12)+(CERES!J12-CERES!K12)+(CESFI!J12-CESFI!K12)</f>
        <v>550</v>
      </c>
      <c r="K12" s="31">
        <f t="shared" si="0"/>
        <v>6500</v>
      </c>
      <c r="L12" s="20">
        <v>0.65</v>
      </c>
      <c r="M12" s="20">
        <f t="shared" si="1"/>
        <v>4582.5</v>
      </c>
      <c r="N12" s="17">
        <f t="shared" si="2"/>
        <v>357.5</v>
      </c>
    </row>
    <row r="13" spans="1:14" ht="39.950000000000003" customHeight="1" x14ac:dyDescent="0.45">
      <c r="A13" s="106"/>
      <c r="B13" s="108"/>
      <c r="C13" s="45">
        <v>10</v>
      </c>
      <c r="D13" s="59" t="s">
        <v>58</v>
      </c>
      <c r="E13" s="59" t="s">
        <v>13</v>
      </c>
      <c r="F13" s="67" t="s">
        <v>57</v>
      </c>
      <c r="G13" s="33" t="s">
        <v>139</v>
      </c>
      <c r="H13" s="33" t="s">
        <v>15</v>
      </c>
      <c r="I13" s="78">
        <f>REITORIA!J13+MUSEU!J13+ESAG!J13+CEART!J13+CEAD!J13+FAED!J13+CEFID!J13+CERES!J13+CESFI!J13</f>
        <v>1230</v>
      </c>
      <c r="J13" s="25">
        <f>(REITORIA!J13-REITORIA!K13)+(MUSEU!J13-MUSEU!K13)+(ESAG!J13-ESAG!K13)+(CEART!J13-CEART!K13)+(CEAD!J13-CEAD!K13)+(FAED!J13-FAED!K13)+(CEFID!J13-CEFID!K13)+(CERES!J13-CERES!K13)+(CESFI!J13-CESFI!K13)</f>
        <v>350</v>
      </c>
      <c r="K13" s="31">
        <f t="shared" si="0"/>
        <v>880</v>
      </c>
      <c r="L13" s="20">
        <v>0.61</v>
      </c>
      <c r="M13" s="20">
        <f t="shared" si="1"/>
        <v>750.3</v>
      </c>
      <c r="N13" s="17">
        <f t="shared" si="2"/>
        <v>213.5</v>
      </c>
    </row>
    <row r="14" spans="1:14" ht="39.950000000000003" customHeight="1" x14ac:dyDescent="0.45">
      <c r="A14" s="106"/>
      <c r="B14" s="108"/>
      <c r="C14" s="45">
        <v>11</v>
      </c>
      <c r="D14" s="59" t="s">
        <v>59</v>
      </c>
      <c r="E14" s="59" t="s">
        <v>13</v>
      </c>
      <c r="F14" s="67" t="s">
        <v>57</v>
      </c>
      <c r="G14" s="33" t="s">
        <v>139</v>
      </c>
      <c r="H14" s="33" t="s">
        <v>15</v>
      </c>
      <c r="I14" s="78">
        <f>REITORIA!J14+MUSEU!J14+ESAG!J14+CEART!J14+CEAD!J14+FAED!J14+CEFID!J14+CERES!J14+CESFI!J14</f>
        <v>1030</v>
      </c>
      <c r="J14" s="25">
        <f>(REITORIA!J14-REITORIA!K14)+(MUSEU!J14-MUSEU!K14)+(ESAG!J14-ESAG!K14)+(CEART!J14-CEART!K14)+(CEAD!J14-CEAD!K14)+(FAED!J14-FAED!K14)+(CEFID!J14-CEFID!K14)+(CERES!J14-CERES!K14)+(CESFI!J14-CESFI!K14)</f>
        <v>50</v>
      </c>
      <c r="K14" s="31">
        <f t="shared" si="0"/>
        <v>980</v>
      </c>
      <c r="L14" s="20">
        <v>0.57999999999999996</v>
      </c>
      <c r="M14" s="20">
        <f t="shared" si="1"/>
        <v>597.4</v>
      </c>
      <c r="N14" s="17">
        <f t="shared" si="2"/>
        <v>28.999999999999996</v>
      </c>
    </row>
    <row r="15" spans="1:14" ht="39.950000000000003" customHeight="1" x14ac:dyDescent="0.45">
      <c r="A15" s="106"/>
      <c r="B15" s="108"/>
      <c r="C15" s="45">
        <v>12</v>
      </c>
      <c r="D15" s="59" t="s">
        <v>60</v>
      </c>
      <c r="E15" s="59" t="s">
        <v>13</v>
      </c>
      <c r="F15" s="67" t="s">
        <v>57</v>
      </c>
      <c r="G15" s="33" t="s">
        <v>139</v>
      </c>
      <c r="H15" s="33" t="s">
        <v>15</v>
      </c>
      <c r="I15" s="78">
        <f>REITORIA!J15+MUSEU!J15+ESAG!J15+CEART!J15+CEAD!J15+FAED!J15+CEFID!J15+CERES!J15+CESFI!J15</f>
        <v>1550</v>
      </c>
      <c r="J15" s="25">
        <f>(REITORIA!J15-REITORIA!K15)+(MUSEU!J15-MUSEU!K15)+(ESAG!J15-ESAG!K15)+(CEART!J15-CEART!K15)+(CEAD!J15-CEAD!K15)+(FAED!J15-FAED!K15)+(CEFID!J15-CEFID!K15)+(CERES!J15-CERES!K15)+(CESFI!J15-CESFI!K15)</f>
        <v>50</v>
      </c>
      <c r="K15" s="31">
        <f t="shared" si="0"/>
        <v>1500</v>
      </c>
      <c r="L15" s="20">
        <v>0.08</v>
      </c>
      <c r="M15" s="20">
        <f t="shared" si="1"/>
        <v>124</v>
      </c>
      <c r="N15" s="17">
        <f t="shared" si="2"/>
        <v>4</v>
      </c>
    </row>
    <row r="16" spans="1:14" ht="39.950000000000003" customHeight="1" x14ac:dyDescent="0.45">
      <c r="A16" s="106"/>
      <c r="B16" s="108"/>
      <c r="C16" s="45">
        <v>13</v>
      </c>
      <c r="D16" s="59" t="s">
        <v>61</v>
      </c>
      <c r="E16" s="59" t="s">
        <v>13</v>
      </c>
      <c r="F16" s="67" t="s">
        <v>57</v>
      </c>
      <c r="G16" s="33" t="s">
        <v>139</v>
      </c>
      <c r="H16" s="33" t="s">
        <v>15</v>
      </c>
      <c r="I16" s="78">
        <f>REITORIA!J16+MUSEU!J16+ESAG!J16+CEART!J16+CEAD!J16+FAED!J16+CEFID!J16+CERES!J16+CESFI!J16</f>
        <v>1070</v>
      </c>
      <c r="J16" s="25">
        <f>(REITORIA!J16-REITORIA!K16)+(MUSEU!J16-MUSEU!K16)+(ESAG!J16-ESAG!K16)+(CEART!J16-CEART!K16)+(CEAD!J16-CEAD!K16)+(FAED!J16-FAED!K16)+(CEFID!J16-CEFID!K16)+(CERES!J16-CERES!K16)+(CESFI!J16-CESFI!K16)</f>
        <v>50</v>
      </c>
      <c r="K16" s="31">
        <f t="shared" si="0"/>
        <v>1020</v>
      </c>
      <c r="L16" s="20">
        <v>0.13</v>
      </c>
      <c r="M16" s="20">
        <f t="shared" si="1"/>
        <v>139.1</v>
      </c>
      <c r="N16" s="17">
        <f t="shared" si="2"/>
        <v>6.5</v>
      </c>
    </row>
    <row r="17" spans="1:14" ht="39.950000000000003" customHeight="1" x14ac:dyDescent="0.45">
      <c r="A17" s="106"/>
      <c r="B17" s="108"/>
      <c r="C17" s="45">
        <v>14</v>
      </c>
      <c r="D17" s="59" t="s">
        <v>62</v>
      </c>
      <c r="E17" s="59" t="s">
        <v>13</v>
      </c>
      <c r="F17" s="67" t="s">
        <v>57</v>
      </c>
      <c r="G17" s="33" t="s">
        <v>139</v>
      </c>
      <c r="H17" s="33" t="s">
        <v>15</v>
      </c>
      <c r="I17" s="78">
        <f>REITORIA!J17+MUSEU!J17+ESAG!J17+CEART!J17+CEAD!J17+FAED!J17+CEFID!J17+CERES!J17+CESFI!J17</f>
        <v>7650</v>
      </c>
      <c r="J17" s="25">
        <f>(REITORIA!J17-REITORIA!K17)+(MUSEU!J17-MUSEU!K17)+(ESAG!J17-ESAG!K17)+(CEART!J17-CEART!K17)+(CEAD!J17-CEAD!K17)+(FAED!J17-FAED!K17)+(CEFID!J17-CEFID!K17)+(CERES!J17-CERES!K17)+(CESFI!J17-CESFI!K17)</f>
        <v>550</v>
      </c>
      <c r="K17" s="31">
        <f t="shared" si="0"/>
        <v>7100</v>
      </c>
      <c r="L17" s="20">
        <v>0.1</v>
      </c>
      <c r="M17" s="20">
        <f t="shared" si="1"/>
        <v>765</v>
      </c>
      <c r="N17" s="17">
        <f t="shared" si="2"/>
        <v>55</v>
      </c>
    </row>
    <row r="18" spans="1:14" ht="39.950000000000003" customHeight="1" x14ac:dyDescent="0.45">
      <c r="A18" s="106"/>
      <c r="B18" s="108"/>
      <c r="C18" s="45">
        <v>15</v>
      </c>
      <c r="D18" s="59" t="s">
        <v>63</v>
      </c>
      <c r="E18" s="59" t="s">
        <v>13</v>
      </c>
      <c r="F18" s="67" t="s">
        <v>57</v>
      </c>
      <c r="G18" s="33" t="s">
        <v>139</v>
      </c>
      <c r="H18" s="33" t="s">
        <v>15</v>
      </c>
      <c r="I18" s="78">
        <f>REITORIA!J18+MUSEU!J18+ESAG!J18+CEART!J18+CEAD!J18+FAED!J18+CEFID!J18+CERES!J18+CESFI!J18</f>
        <v>7630</v>
      </c>
      <c r="J18" s="25">
        <f>(REITORIA!J18-REITORIA!K18)+(MUSEU!J18-MUSEU!K18)+(ESAG!J18-ESAG!K18)+(CEART!J18-CEART!K18)+(CEAD!J18-CEAD!K18)+(FAED!J18-FAED!K18)+(CEFID!J18-CEFID!K18)+(CERES!J18-CERES!K18)+(CESFI!J18-CESFI!K18)</f>
        <v>750</v>
      </c>
      <c r="K18" s="31">
        <f t="shared" si="0"/>
        <v>6880</v>
      </c>
      <c r="L18" s="20">
        <v>0.16</v>
      </c>
      <c r="M18" s="20">
        <f t="shared" si="1"/>
        <v>1220.8</v>
      </c>
      <c r="N18" s="17">
        <f t="shared" si="2"/>
        <v>120</v>
      </c>
    </row>
    <row r="19" spans="1:14" ht="39.950000000000003" customHeight="1" x14ac:dyDescent="0.45">
      <c r="A19" s="106"/>
      <c r="B19" s="108"/>
      <c r="C19" s="45">
        <v>16</v>
      </c>
      <c r="D19" s="59" t="s">
        <v>64</v>
      </c>
      <c r="E19" s="59" t="s">
        <v>13</v>
      </c>
      <c r="F19" s="67" t="s">
        <v>57</v>
      </c>
      <c r="G19" s="33" t="s">
        <v>140</v>
      </c>
      <c r="H19" s="33" t="s">
        <v>14</v>
      </c>
      <c r="I19" s="78">
        <f>REITORIA!J19+MUSEU!J19+ESAG!J19+CEART!J19+CEAD!J19+FAED!J19+CEFID!J19+CERES!J19+CESFI!J19</f>
        <v>73</v>
      </c>
      <c r="J19" s="25">
        <f>(REITORIA!J19-REITORIA!K19)+(MUSEU!J19-MUSEU!K19)+(ESAG!J19-ESAG!K19)+(CEART!J19-CEART!K19)+(CEAD!J19-CEAD!K19)+(FAED!J19-FAED!K19)+(CEFID!J19-CEFID!K19)+(CERES!J19-CERES!K19)+(CESFI!J19-CESFI!K19)</f>
        <v>15</v>
      </c>
      <c r="K19" s="31">
        <f t="shared" si="0"/>
        <v>58</v>
      </c>
      <c r="L19" s="20">
        <v>15.33</v>
      </c>
      <c r="M19" s="20">
        <f t="shared" si="1"/>
        <v>1119.0899999999999</v>
      </c>
      <c r="N19" s="17">
        <f t="shared" si="2"/>
        <v>229.95</v>
      </c>
    </row>
    <row r="20" spans="1:14" ht="39.950000000000003" customHeight="1" x14ac:dyDescent="0.45">
      <c r="A20" s="106"/>
      <c r="B20" s="108"/>
      <c r="C20" s="45">
        <v>17</v>
      </c>
      <c r="D20" s="59" t="s">
        <v>65</v>
      </c>
      <c r="E20" s="59" t="s">
        <v>13</v>
      </c>
      <c r="F20" s="67" t="s">
        <v>57</v>
      </c>
      <c r="G20" s="33" t="s">
        <v>140</v>
      </c>
      <c r="H20" s="33" t="s">
        <v>14</v>
      </c>
      <c r="I20" s="78">
        <f>REITORIA!J20+MUSEU!J20+ESAG!J20+CEART!J20+CEAD!J20+FAED!J20+CEFID!J20+CERES!J20+CESFI!J20</f>
        <v>55</v>
      </c>
      <c r="J20" s="25">
        <f>(REITORIA!J20-REITORIA!K20)+(MUSEU!J20-MUSEU!K20)+(ESAG!J20-ESAG!K20)+(CEART!J20-CEART!K20)+(CEAD!J20-CEAD!K20)+(FAED!J20-FAED!K20)+(CEFID!J20-CEFID!K20)+(CERES!J20-CERES!K20)+(CESFI!J20-CESFI!K20)</f>
        <v>20</v>
      </c>
      <c r="K20" s="31">
        <f t="shared" si="0"/>
        <v>35</v>
      </c>
      <c r="L20" s="20">
        <v>24.91</v>
      </c>
      <c r="M20" s="20">
        <f t="shared" si="1"/>
        <v>1370.05</v>
      </c>
      <c r="N20" s="17">
        <f t="shared" si="2"/>
        <v>498.2</v>
      </c>
    </row>
    <row r="21" spans="1:14" ht="39.950000000000003" customHeight="1" x14ac:dyDescent="0.45">
      <c r="A21" s="106"/>
      <c r="B21" s="108"/>
      <c r="C21" s="45">
        <v>18</v>
      </c>
      <c r="D21" s="59" t="s">
        <v>66</v>
      </c>
      <c r="E21" s="59" t="s">
        <v>13</v>
      </c>
      <c r="F21" s="67" t="s">
        <v>57</v>
      </c>
      <c r="G21" s="33" t="s">
        <v>140</v>
      </c>
      <c r="H21" s="33" t="s">
        <v>14</v>
      </c>
      <c r="I21" s="78">
        <f>REITORIA!J21+MUSEU!J21+ESAG!J21+CEART!J21+CEAD!J21+FAED!J21+CEFID!J21+CERES!J21+CESFI!J21</f>
        <v>42</v>
      </c>
      <c r="J21" s="25">
        <f>(REITORIA!J21-REITORIA!K21)+(MUSEU!J21-MUSEU!K21)+(ESAG!J21-ESAG!K21)+(CEART!J21-CEART!K21)+(CEAD!J21-CEAD!K21)+(FAED!J21-FAED!K21)+(CEFID!J21-CEFID!K21)+(CERES!J21-CERES!K21)+(CESFI!J21-CESFI!K21)</f>
        <v>6</v>
      </c>
      <c r="K21" s="31">
        <f t="shared" si="0"/>
        <v>36</v>
      </c>
      <c r="L21" s="20">
        <v>42.64</v>
      </c>
      <c r="M21" s="20">
        <f t="shared" si="1"/>
        <v>1790.88</v>
      </c>
      <c r="N21" s="17">
        <f t="shared" si="2"/>
        <v>255.84</v>
      </c>
    </row>
    <row r="22" spans="1:14" ht="39.950000000000003" customHeight="1" x14ac:dyDescent="0.45">
      <c r="A22" s="106"/>
      <c r="B22" s="108"/>
      <c r="C22" s="45">
        <v>19</v>
      </c>
      <c r="D22" s="59" t="s">
        <v>67</v>
      </c>
      <c r="E22" s="59" t="s">
        <v>13</v>
      </c>
      <c r="F22" s="67" t="s">
        <v>38</v>
      </c>
      <c r="G22" s="33" t="s">
        <v>141</v>
      </c>
      <c r="H22" s="33" t="s">
        <v>15</v>
      </c>
      <c r="I22" s="78">
        <f>REITORIA!J22+MUSEU!J22+ESAG!J22+CEART!J22+CEAD!J22+FAED!J22+CEFID!J22+CERES!J22+CESFI!J22</f>
        <v>430</v>
      </c>
      <c r="J22" s="25">
        <f>(REITORIA!J22-REITORIA!K22)+(MUSEU!J22-MUSEU!K22)+(ESAG!J22-ESAG!K22)+(CEART!J22-CEART!K22)+(CEAD!J22-CEAD!K22)+(FAED!J22-FAED!K22)+(CEFID!J22-CEFID!K22)+(CERES!J22-CERES!K22)+(CESFI!J22-CESFI!K22)</f>
        <v>20</v>
      </c>
      <c r="K22" s="31">
        <f t="shared" si="0"/>
        <v>410</v>
      </c>
      <c r="L22" s="20">
        <v>0.71</v>
      </c>
      <c r="M22" s="20">
        <f t="shared" si="1"/>
        <v>305.3</v>
      </c>
      <c r="N22" s="17">
        <f t="shared" si="2"/>
        <v>14.2</v>
      </c>
    </row>
    <row r="23" spans="1:14" ht="39.950000000000003" customHeight="1" x14ac:dyDescent="0.45">
      <c r="A23" s="106"/>
      <c r="B23" s="108"/>
      <c r="C23" s="45">
        <v>20</v>
      </c>
      <c r="D23" s="59" t="s">
        <v>68</v>
      </c>
      <c r="E23" s="59" t="s">
        <v>13</v>
      </c>
      <c r="F23" s="67" t="s">
        <v>38</v>
      </c>
      <c r="G23" s="33" t="s">
        <v>141</v>
      </c>
      <c r="H23" s="33" t="s">
        <v>15</v>
      </c>
      <c r="I23" s="78">
        <f>REITORIA!J23+MUSEU!J23+ESAG!J23+CEART!J23+CEAD!J23+FAED!J23+CEFID!J23+CERES!J23+CESFI!J23</f>
        <v>430</v>
      </c>
      <c r="J23" s="25">
        <f>(REITORIA!J23-REITORIA!K23)+(MUSEU!J23-MUSEU!K23)+(ESAG!J23-ESAG!K23)+(CEART!J23-CEART!K23)+(CEAD!J23-CEAD!K23)+(FAED!J23-FAED!K23)+(CEFID!J23-CEFID!K23)+(CERES!J23-CERES!K23)+(CESFI!J23-CESFI!K23)</f>
        <v>20</v>
      </c>
      <c r="K23" s="31">
        <f t="shared" si="0"/>
        <v>410</v>
      </c>
      <c r="L23" s="20">
        <v>0.59</v>
      </c>
      <c r="M23" s="20">
        <f t="shared" si="1"/>
        <v>253.7</v>
      </c>
      <c r="N23" s="17">
        <f t="shared" si="2"/>
        <v>11.799999999999999</v>
      </c>
    </row>
    <row r="24" spans="1:14" ht="39.950000000000003" customHeight="1" x14ac:dyDescent="0.45">
      <c r="A24" s="106"/>
      <c r="B24" s="108"/>
      <c r="C24" s="45">
        <v>21</v>
      </c>
      <c r="D24" s="59" t="s">
        <v>69</v>
      </c>
      <c r="E24" s="59" t="s">
        <v>13</v>
      </c>
      <c r="F24" s="67" t="s">
        <v>38</v>
      </c>
      <c r="G24" s="33" t="s">
        <v>141</v>
      </c>
      <c r="H24" s="33" t="s">
        <v>15</v>
      </c>
      <c r="I24" s="78">
        <f>REITORIA!J24+MUSEU!J24+ESAG!J24+CEART!J24+CEAD!J24+FAED!J24+CEFID!J24+CERES!J24+CESFI!J24</f>
        <v>420</v>
      </c>
      <c r="J24" s="25">
        <f>(REITORIA!J24-REITORIA!K24)+(MUSEU!J24-MUSEU!K24)+(ESAG!J24-ESAG!K24)+(CEART!J24-CEART!K24)+(CEAD!J24-CEAD!K24)+(FAED!J24-FAED!K24)+(CEFID!J24-CEFID!K24)+(CERES!J24-CERES!K24)+(CESFI!J24-CESFI!K24)</f>
        <v>20</v>
      </c>
      <c r="K24" s="31">
        <f t="shared" si="0"/>
        <v>400</v>
      </c>
      <c r="L24" s="20">
        <v>0.78</v>
      </c>
      <c r="M24" s="20">
        <f t="shared" si="1"/>
        <v>327.60000000000002</v>
      </c>
      <c r="N24" s="17">
        <f t="shared" si="2"/>
        <v>15.600000000000001</v>
      </c>
    </row>
    <row r="25" spans="1:14" ht="39.950000000000003" customHeight="1" x14ac:dyDescent="0.45">
      <c r="A25" s="106"/>
      <c r="B25" s="108"/>
      <c r="C25" s="45">
        <v>22</v>
      </c>
      <c r="D25" s="59" t="s">
        <v>70</v>
      </c>
      <c r="E25" s="59" t="s">
        <v>13</v>
      </c>
      <c r="F25" s="67" t="s">
        <v>38</v>
      </c>
      <c r="G25" s="33" t="s">
        <v>141</v>
      </c>
      <c r="H25" s="33" t="s">
        <v>15</v>
      </c>
      <c r="I25" s="78">
        <f>REITORIA!J25+MUSEU!J25+ESAG!J25+CEART!J25+CEAD!J25+FAED!J25+CEFID!J25+CERES!J25+CESFI!J25</f>
        <v>420</v>
      </c>
      <c r="J25" s="25">
        <f>(REITORIA!J25-REITORIA!K25)+(MUSEU!J25-MUSEU!K25)+(ESAG!J25-ESAG!K25)+(CEART!J25-CEART!K25)+(CEAD!J25-CEAD!K25)+(FAED!J25-FAED!K25)+(CEFID!J25-CEFID!K25)+(CERES!J25-CERES!K25)+(CESFI!J25-CESFI!K25)</f>
        <v>20</v>
      </c>
      <c r="K25" s="31">
        <f t="shared" si="0"/>
        <v>400</v>
      </c>
      <c r="L25" s="20">
        <v>1.06</v>
      </c>
      <c r="M25" s="20">
        <f t="shared" si="1"/>
        <v>445.20000000000005</v>
      </c>
      <c r="N25" s="17">
        <f t="shared" si="2"/>
        <v>21.200000000000003</v>
      </c>
    </row>
    <row r="26" spans="1:14" ht="39.950000000000003" customHeight="1" x14ac:dyDescent="0.45">
      <c r="A26" s="106"/>
      <c r="B26" s="108"/>
      <c r="C26" s="45">
        <v>23</v>
      </c>
      <c r="D26" s="59" t="s">
        <v>71</v>
      </c>
      <c r="E26" s="59" t="s">
        <v>13</v>
      </c>
      <c r="F26" s="67" t="s">
        <v>38</v>
      </c>
      <c r="G26" s="33" t="s">
        <v>141</v>
      </c>
      <c r="H26" s="33" t="s">
        <v>15</v>
      </c>
      <c r="I26" s="78">
        <f>REITORIA!J26+MUSEU!J26+ESAG!J26+CEART!J26+CEAD!J26+FAED!J26+CEFID!J26+CERES!J26+CESFI!J26</f>
        <v>420</v>
      </c>
      <c r="J26" s="25">
        <f>(REITORIA!J26-REITORIA!K26)+(MUSEU!J26-MUSEU!K26)+(ESAG!J26-ESAG!K26)+(CEART!J26-CEART!K26)+(CEAD!J26-CEAD!K26)+(FAED!J26-FAED!K26)+(CEFID!J26-CEFID!K26)+(CERES!J26-CERES!K26)+(CESFI!J26-CESFI!K26)</f>
        <v>20</v>
      </c>
      <c r="K26" s="31">
        <f t="shared" si="0"/>
        <v>400</v>
      </c>
      <c r="L26" s="20">
        <v>1.1200000000000001</v>
      </c>
      <c r="M26" s="20">
        <f t="shared" si="1"/>
        <v>470.40000000000003</v>
      </c>
      <c r="N26" s="17">
        <f t="shared" si="2"/>
        <v>22.400000000000002</v>
      </c>
    </row>
    <row r="27" spans="1:14" ht="39.950000000000003" customHeight="1" x14ac:dyDescent="0.45">
      <c r="A27" s="106"/>
      <c r="B27" s="108"/>
      <c r="C27" s="45">
        <v>24</v>
      </c>
      <c r="D27" s="59" t="s">
        <v>72</v>
      </c>
      <c r="E27" s="59" t="s">
        <v>13</v>
      </c>
      <c r="F27" s="67" t="s">
        <v>38</v>
      </c>
      <c r="G27" s="33" t="s">
        <v>141</v>
      </c>
      <c r="H27" s="33" t="s">
        <v>15</v>
      </c>
      <c r="I27" s="78">
        <f>REITORIA!J27+MUSEU!J27+ESAG!J27+CEART!J27+CEAD!J27+FAED!J27+CEFID!J27+CERES!J27+CESFI!J27</f>
        <v>420</v>
      </c>
      <c r="J27" s="25">
        <f>(REITORIA!J27-REITORIA!K27)+(MUSEU!J27-MUSEU!K27)+(ESAG!J27-ESAG!K27)+(CEART!J27-CEART!K27)+(CEAD!J27-CEAD!K27)+(FAED!J27-FAED!K27)+(CEFID!J27-CEFID!K27)+(CERES!J27-CERES!K27)+(CESFI!J27-CESFI!K27)</f>
        <v>20</v>
      </c>
      <c r="K27" s="31">
        <f t="shared" si="0"/>
        <v>400</v>
      </c>
      <c r="L27" s="20">
        <v>0.7</v>
      </c>
      <c r="M27" s="20">
        <f t="shared" si="1"/>
        <v>294</v>
      </c>
      <c r="N27" s="17">
        <f t="shared" si="2"/>
        <v>14</v>
      </c>
    </row>
    <row r="28" spans="1:14" ht="39.950000000000003" customHeight="1" x14ac:dyDescent="0.45">
      <c r="A28" s="106"/>
      <c r="B28" s="108"/>
      <c r="C28" s="45">
        <v>25</v>
      </c>
      <c r="D28" s="59" t="s">
        <v>73</v>
      </c>
      <c r="E28" s="59" t="s">
        <v>13</v>
      </c>
      <c r="F28" s="67" t="s">
        <v>38</v>
      </c>
      <c r="G28" s="33" t="s">
        <v>141</v>
      </c>
      <c r="H28" s="33" t="s">
        <v>15</v>
      </c>
      <c r="I28" s="78">
        <f>REITORIA!J28+MUSEU!J28+ESAG!J28+CEART!J28+CEAD!J28+FAED!J28+CEFID!J28+CERES!J28+CESFI!J28</f>
        <v>430</v>
      </c>
      <c r="J28" s="25">
        <f>(REITORIA!J28-REITORIA!K28)+(MUSEU!J28-MUSEU!K28)+(ESAG!J28-ESAG!K28)+(CEART!J28-CEART!K28)+(CEAD!J28-CEAD!K28)+(FAED!J28-FAED!K28)+(CEFID!J28-CEFID!K28)+(CERES!J28-CERES!K28)+(CESFI!J28-CESFI!K28)</f>
        <v>20</v>
      </c>
      <c r="K28" s="31">
        <f t="shared" si="0"/>
        <v>410</v>
      </c>
      <c r="L28" s="20">
        <v>0.54</v>
      </c>
      <c r="M28" s="20">
        <f t="shared" si="1"/>
        <v>232.20000000000002</v>
      </c>
      <c r="N28" s="17">
        <f t="shared" si="2"/>
        <v>10.8</v>
      </c>
    </row>
    <row r="29" spans="1:14" ht="39.950000000000003" customHeight="1" x14ac:dyDescent="0.45">
      <c r="A29" s="106"/>
      <c r="B29" s="108"/>
      <c r="C29" s="45">
        <v>26</v>
      </c>
      <c r="D29" s="59" t="s">
        <v>74</v>
      </c>
      <c r="E29" s="59" t="s">
        <v>13</v>
      </c>
      <c r="F29" s="67" t="s">
        <v>38</v>
      </c>
      <c r="G29" s="33" t="s">
        <v>141</v>
      </c>
      <c r="H29" s="33" t="s">
        <v>15</v>
      </c>
      <c r="I29" s="78">
        <f>REITORIA!J29+MUSEU!J29+ESAG!J29+CEART!J29+CEAD!J29+FAED!J29+CEFID!J29+CERES!J29+CESFI!J29</f>
        <v>430</v>
      </c>
      <c r="J29" s="25">
        <f>(REITORIA!J29-REITORIA!K29)+(MUSEU!J29-MUSEU!K29)+(ESAG!J29-ESAG!K29)+(CEART!J29-CEART!K29)+(CEAD!J29-CEAD!K29)+(FAED!J29-FAED!K29)+(CEFID!J29-CEFID!K29)+(CERES!J29-CERES!K29)+(CESFI!J29-CESFI!K29)</f>
        <v>20</v>
      </c>
      <c r="K29" s="31">
        <f t="shared" si="0"/>
        <v>410</v>
      </c>
      <c r="L29" s="20">
        <v>1</v>
      </c>
      <c r="M29" s="20">
        <f t="shared" si="1"/>
        <v>430</v>
      </c>
      <c r="N29" s="17">
        <f t="shared" si="2"/>
        <v>20</v>
      </c>
    </row>
    <row r="30" spans="1:14" ht="39.950000000000003" customHeight="1" x14ac:dyDescent="0.45">
      <c r="A30" s="106"/>
      <c r="B30" s="108"/>
      <c r="C30" s="45">
        <v>27</v>
      </c>
      <c r="D30" s="59" t="s">
        <v>75</v>
      </c>
      <c r="E30" s="59" t="s">
        <v>13</v>
      </c>
      <c r="F30" s="67" t="s">
        <v>38</v>
      </c>
      <c r="G30" s="33" t="s">
        <v>141</v>
      </c>
      <c r="H30" s="33" t="s">
        <v>15</v>
      </c>
      <c r="I30" s="78">
        <f>REITORIA!J30+MUSEU!J30+ESAG!J30+CEART!J30+CEAD!J30+FAED!J30+CEFID!J30+CERES!J30+CESFI!J30</f>
        <v>430</v>
      </c>
      <c r="J30" s="25">
        <f>(REITORIA!J30-REITORIA!K30)+(MUSEU!J30-MUSEU!K30)+(ESAG!J30-ESAG!K30)+(CEART!J30-CEART!K30)+(CEAD!J30-CEAD!K30)+(FAED!J30-FAED!K30)+(CEFID!J30-CEFID!K30)+(CERES!J30-CERES!K30)+(CESFI!J30-CESFI!K30)</f>
        <v>20</v>
      </c>
      <c r="K30" s="31">
        <f t="shared" si="0"/>
        <v>410</v>
      </c>
      <c r="L30" s="20">
        <v>1.25</v>
      </c>
      <c r="M30" s="20">
        <f t="shared" si="1"/>
        <v>537.5</v>
      </c>
      <c r="N30" s="17">
        <f t="shared" si="2"/>
        <v>25</v>
      </c>
    </row>
    <row r="31" spans="1:14" ht="39.950000000000003" customHeight="1" x14ac:dyDescent="0.45">
      <c r="A31" s="106"/>
      <c r="B31" s="108"/>
      <c r="C31" s="45">
        <v>28</v>
      </c>
      <c r="D31" s="59" t="s">
        <v>76</v>
      </c>
      <c r="E31" s="59" t="s">
        <v>13</v>
      </c>
      <c r="F31" s="67" t="s">
        <v>38</v>
      </c>
      <c r="G31" s="33" t="s">
        <v>141</v>
      </c>
      <c r="H31" s="33" t="s">
        <v>15</v>
      </c>
      <c r="I31" s="78">
        <f>REITORIA!J31+MUSEU!J31+ESAG!J31+CEART!J31+CEAD!J31+FAED!J31+CEFID!J31+CERES!J31+CESFI!J31</f>
        <v>420</v>
      </c>
      <c r="J31" s="25">
        <f>(REITORIA!J31-REITORIA!K31)+(MUSEU!J31-MUSEU!K31)+(ESAG!J31-ESAG!K31)+(CEART!J31-CEART!K31)+(CEAD!J31-CEAD!K31)+(FAED!J31-FAED!K31)+(CEFID!J31-CEFID!K31)+(CERES!J31-CERES!K31)+(CESFI!J31-CESFI!K31)</f>
        <v>20</v>
      </c>
      <c r="K31" s="31">
        <f t="shared" si="0"/>
        <v>400</v>
      </c>
      <c r="L31" s="20">
        <v>1.44</v>
      </c>
      <c r="M31" s="20">
        <f t="shared" si="1"/>
        <v>604.79999999999995</v>
      </c>
      <c r="N31" s="17">
        <f t="shared" si="2"/>
        <v>28.799999999999997</v>
      </c>
    </row>
    <row r="32" spans="1:14" ht="39.950000000000003" customHeight="1" x14ac:dyDescent="0.45">
      <c r="A32" s="106"/>
      <c r="B32" s="108"/>
      <c r="C32" s="45">
        <v>29</v>
      </c>
      <c r="D32" s="59" t="s">
        <v>77</v>
      </c>
      <c r="E32" s="59" t="s">
        <v>13</v>
      </c>
      <c r="F32" s="67" t="s">
        <v>38</v>
      </c>
      <c r="G32" s="33" t="s">
        <v>141</v>
      </c>
      <c r="H32" s="33" t="s">
        <v>15</v>
      </c>
      <c r="I32" s="78">
        <f>REITORIA!J32+MUSEU!J32+ESAG!J32+CEART!J32+CEAD!J32+FAED!J32+CEFID!J32+CERES!J32+CESFI!J32</f>
        <v>420</v>
      </c>
      <c r="J32" s="25">
        <f>(REITORIA!J32-REITORIA!K32)+(MUSEU!J32-MUSEU!K32)+(ESAG!J32-ESAG!K32)+(CEART!J32-CEART!K32)+(CEAD!J32-CEAD!K32)+(FAED!J32-FAED!K32)+(CEFID!J32-CEFID!K32)+(CERES!J32-CERES!K32)+(CESFI!J32-CESFI!K32)</f>
        <v>20</v>
      </c>
      <c r="K32" s="31">
        <f t="shared" si="0"/>
        <v>400</v>
      </c>
      <c r="L32" s="20">
        <v>7.79</v>
      </c>
      <c r="M32" s="20">
        <f t="shared" si="1"/>
        <v>3271.8</v>
      </c>
      <c r="N32" s="17">
        <f t="shared" si="2"/>
        <v>155.80000000000001</v>
      </c>
    </row>
    <row r="33" spans="1:14" ht="39.950000000000003" customHeight="1" x14ac:dyDescent="0.45">
      <c r="A33" s="106"/>
      <c r="B33" s="108"/>
      <c r="C33" s="45">
        <v>30</v>
      </c>
      <c r="D33" s="59" t="s">
        <v>78</v>
      </c>
      <c r="E33" s="59" t="s">
        <v>13</v>
      </c>
      <c r="F33" s="67" t="s">
        <v>38</v>
      </c>
      <c r="G33" s="33" t="s">
        <v>141</v>
      </c>
      <c r="H33" s="33" t="s">
        <v>15</v>
      </c>
      <c r="I33" s="78">
        <f>REITORIA!J33+MUSEU!J33+ESAG!J33+CEART!J33+CEAD!J33+FAED!J33+CEFID!J33+CERES!J33+CESFI!J33</f>
        <v>420</v>
      </c>
      <c r="J33" s="25">
        <f>(REITORIA!J33-REITORIA!K33)+(MUSEU!J33-MUSEU!K33)+(ESAG!J33-ESAG!K33)+(CEART!J33-CEART!K33)+(CEAD!J33-CEAD!K33)+(FAED!J33-FAED!K33)+(CEFID!J33-CEFID!K33)+(CERES!J33-CERES!K33)+(CESFI!J33-CESFI!K33)</f>
        <v>20</v>
      </c>
      <c r="K33" s="31">
        <f t="shared" si="0"/>
        <v>400</v>
      </c>
      <c r="L33" s="20">
        <v>2.33</v>
      </c>
      <c r="M33" s="20">
        <f t="shared" si="1"/>
        <v>978.6</v>
      </c>
      <c r="N33" s="17">
        <f t="shared" si="2"/>
        <v>46.6</v>
      </c>
    </row>
    <row r="34" spans="1:14" ht="39.950000000000003" customHeight="1" x14ac:dyDescent="0.45">
      <c r="A34" s="106"/>
      <c r="B34" s="108"/>
      <c r="C34" s="45">
        <v>31</v>
      </c>
      <c r="D34" s="59" t="s">
        <v>79</v>
      </c>
      <c r="E34" s="59" t="s">
        <v>13</v>
      </c>
      <c r="F34" s="67" t="s">
        <v>38</v>
      </c>
      <c r="G34" s="33" t="s">
        <v>142</v>
      </c>
      <c r="H34" s="33" t="s">
        <v>15</v>
      </c>
      <c r="I34" s="78">
        <f>REITORIA!J34+MUSEU!J34+ESAG!J34+CEART!J34+CEAD!J34+FAED!J34+CEFID!J34+CERES!J34+CESFI!J34</f>
        <v>420</v>
      </c>
      <c r="J34" s="25">
        <f>(REITORIA!J34-REITORIA!K34)+(MUSEU!J34-MUSEU!K34)+(ESAG!J34-ESAG!K34)+(CEART!J34-CEART!K34)+(CEAD!J34-CEAD!K34)+(FAED!J34-FAED!K34)+(CEFID!J34-CEFID!K34)+(CERES!J34-CERES!K34)+(CESFI!J34-CESFI!K34)</f>
        <v>20</v>
      </c>
      <c r="K34" s="31">
        <f t="shared" si="0"/>
        <v>400</v>
      </c>
      <c r="L34" s="20">
        <v>0.66</v>
      </c>
      <c r="M34" s="20">
        <f t="shared" si="1"/>
        <v>277.2</v>
      </c>
      <c r="N34" s="17">
        <f t="shared" si="2"/>
        <v>13.200000000000001</v>
      </c>
    </row>
    <row r="35" spans="1:14" ht="39.950000000000003" customHeight="1" x14ac:dyDescent="0.45">
      <c r="A35" s="106"/>
      <c r="B35" s="108"/>
      <c r="C35" s="45">
        <v>32</v>
      </c>
      <c r="D35" s="59" t="s">
        <v>80</v>
      </c>
      <c r="E35" s="59" t="s">
        <v>13</v>
      </c>
      <c r="F35" s="67" t="s">
        <v>38</v>
      </c>
      <c r="G35" s="33" t="s">
        <v>142</v>
      </c>
      <c r="H35" s="33" t="s">
        <v>15</v>
      </c>
      <c r="I35" s="78">
        <f>REITORIA!J35+MUSEU!J35+ESAG!J35+CEART!J35+CEAD!J35+FAED!J35+CEFID!J35+CERES!J35+CESFI!J35</f>
        <v>420</v>
      </c>
      <c r="J35" s="25">
        <f>(REITORIA!J35-REITORIA!K35)+(MUSEU!J35-MUSEU!K35)+(ESAG!J35-ESAG!K35)+(CEART!J35-CEART!K35)+(CEAD!J35-CEAD!K35)+(FAED!J35-FAED!K35)+(CEFID!J35-CEFID!K35)+(CERES!J35-CERES!K35)+(CESFI!J35-CESFI!K35)</f>
        <v>20</v>
      </c>
      <c r="K35" s="31">
        <f t="shared" si="0"/>
        <v>400</v>
      </c>
      <c r="L35" s="20">
        <v>1.52</v>
      </c>
      <c r="M35" s="20">
        <f t="shared" si="1"/>
        <v>638.4</v>
      </c>
      <c r="N35" s="17">
        <f t="shared" si="2"/>
        <v>30.4</v>
      </c>
    </row>
    <row r="36" spans="1:14" ht="39.950000000000003" customHeight="1" x14ac:dyDescent="0.45">
      <c r="A36" s="106"/>
      <c r="B36" s="108"/>
      <c r="C36" s="45">
        <v>33</v>
      </c>
      <c r="D36" s="59" t="s">
        <v>81</v>
      </c>
      <c r="E36" s="59" t="s">
        <v>13</v>
      </c>
      <c r="F36" s="67" t="s">
        <v>38</v>
      </c>
      <c r="G36" s="33" t="s">
        <v>142</v>
      </c>
      <c r="H36" s="33" t="s">
        <v>15</v>
      </c>
      <c r="I36" s="78">
        <f>REITORIA!J36+MUSEU!J36+ESAG!J36+CEART!J36+CEAD!J36+FAED!J36+CEFID!J36+CERES!J36+CESFI!J36</f>
        <v>420</v>
      </c>
      <c r="J36" s="25">
        <f>(REITORIA!J36-REITORIA!K36)+(MUSEU!J36-MUSEU!K36)+(ESAG!J36-ESAG!K36)+(CEART!J36-CEART!K36)+(CEAD!J36-CEAD!K36)+(FAED!J36-FAED!K36)+(CEFID!J36-CEFID!K36)+(CERES!J36-CERES!K36)+(CESFI!J36-CESFI!K36)</f>
        <v>20</v>
      </c>
      <c r="K36" s="31">
        <f t="shared" si="0"/>
        <v>400</v>
      </c>
      <c r="L36" s="20">
        <v>1.24</v>
      </c>
      <c r="M36" s="20">
        <f t="shared" si="1"/>
        <v>520.79999999999995</v>
      </c>
      <c r="N36" s="17">
        <f t="shared" si="2"/>
        <v>24.8</v>
      </c>
    </row>
    <row r="37" spans="1:14" ht="39.950000000000003" customHeight="1" x14ac:dyDescent="0.45">
      <c r="A37" s="106"/>
      <c r="B37" s="108"/>
      <c r="C37" s="45">
        <v>34</v>
      </c>
      <c r="D37" s="59" t="s">
        <v>82</v>
      </c>
      <c r="E37" s="59" t="s">
        <v>13</v>
      </c>
      <c r="F37" s="67" t="s">
        <v>38</v>
      </c>
      <c r="G37" s="33" t="s">
        <v>143</v>
      </c>
      <c r="H37" s="33" t="s">
        <v>15</v>
      </c>
      <c r="I37" s="78">
        <f>REITORIA!J37+MUSEU!J37+ESAG!J37+CEART!J37+CEAD!J37+FAED!J37+CEFID!J37+CERES!J37+CESFI!J37</f>
        <v>4320</v>
      </c>
      <c r="J37" s="25">
        <f>(REITORIA!J37-REITORIA!K37)+(MUSEU!J37-MUSEU!K37)+(ESAG!J37-ESAG!K37)+(CEART!J37-CEART!K37)+(CEAD!J37-CEAD!K37)+(FAED!J37-FAED!K37)+(CEFID!J37-CEFID!K37)+(CERES!J37-CERES!K37)+(CESFI!J37-CESFI!K37)</f>
        <v>1820</v>
      </c>
      <c r="K37" s="31">
        <f t="shared" si="0"/>
        <v>2500</v>
      </c>
      <c r="L37" s="20">
        <v>0.06</v>
      </c>
      <c r="M37" s="20">
        <f t="shared" si="1"/>
        <v>259.2</v>
      </c>
      <c r="N37" s="17">
        <f t="shared" si="2"/>
        <v>109.2</v>
      </c>
    </row>
    <row r="38" spans="1:14" ht="39.950000000000003" customHeight="1" x14ac:dyDescent="0.45">
      <c r="A38" s="106"/>
      <c r="B38" s="108"/>
      <c r="C38" s="45">
        <v>35</v>
      </c>
      <c r="D38" s="59" t="s">
        <v>83</v>
      </c>
      <c r="E38" s="59" t="s">
        <v>13</v>
      </c>
      <c r="F38" s="67" t="s">
        <v>38</v>
      </c>
      <c r="G38" s="33" t="s">
        <v>138</v>
      </c>
      <c r="H38" s="33" t="s">
        <v>15</v>
      </c>
      <c r="I38" s="78">
        <f>REITORIA!J38+MUSEU!J38+ESAG!J38+CEART!J38+CEAD!J38+FAED!J38+CEFID!J38+CERES!J38+CESFI!J38</f>
        <v>1370</v>
      </c>
      <c r="J38" s="25">
        <f>(REITORIA!J38-REITORIA!K38)+(MUSEU!J38-MUSEU!K38)+(ESAG!J38-ESAG!K38)+(CEART!J38-CEART!K38)+(CEAD!J38-CEAD!K38)+(FAED!J38-FAED!K38)+(CEFID!J38-CEFID!K38)+(CERES!J38-CERES!K38)+(CESFI!J38-CESFI!K38)</f>
        <v>20</v>
      </c>
      <c r="K38" s="31">
        <f t="shared" si="0"/>
        <v>1350</v>
      </c>
      <c r="L38" s="20">
        <v>0.28999999999999998</v>
      </c>
      <c r="M38" s="20">
        <f t="shared" si="1"/>
        <v>397.29999999999995</v>
      </c>
      <c r="N38" s="17">
        <f t="shared" si="2"/>
        <v>5.8</v>
      </c>
    </row>
    <row r="39" spans="1:14" ht="39.950000000000003" customHeight="1" x14ac:dyDescent="0.45">
      <c r="A39" s="106"/>
      <c r="B39" s="108"/>
      <c r="C39" s="45">
        <v>36</v>
      </c>
      <c r="D39" s="59" t="s">
        <v>84</v>
      </c>
      <c r="E39" s="59" t="s">
        <v>13</v>
      </c>
      <c r="F39" s="67" t="s">
        <v>38</v>
      </c>
      <c r="G39" s="33" t="s">
        <v>138</v>
      </c>
      <c r="H39" s="33" t="s">
        <v>15</v>
      </c>
      <c r="I39" s="78">
        <f>REITORIA!J39+MUSEU!J39+ESAG!J39+CEART!J39+CEAD!J39+FAED!J39+CEFID!J39+CERES!J39+CESFI!J39</f>
        <v>1370</v>
      </c>
      <c r="J39" s="25">
        <f>(REITORIA!J39-REITORIA!K39)+(MUSEU!J39-MUSEU!K39)+(ESAG!J39-ESAG!K39)+(CEART!J39-CEART!K39)+(CEAD!J39-CEAD!K39)+(FAED!J39-FAED!K39)+(CEFID!J39-CEFID!K39)+(CERES!J39-CERES!K39)+(CESFI!J39-CESFI!K39)</f>
        <v>20</v>
      </c>
      <c r="K39" s="31">
        <f t="shared" si="0"/>
        <v>1350</v>
      </c>
      <c r="L39" s="20">
        <v>0.85</v>
      </c>
      <c r="M39" s="20">
        <f t="shared" si="1"/>
        <v>1164.5</v>
      </c>
      <c r="N39" s="17">
        <f t="shared" si="2"/>
        <v>17</v>
      </c>
    </row>
    <row r="40" spans="1:14" ht="39.950000000000003" customHeight="1" x14ac:dyDescent="0.45">
      <c r="A40" s="106"/>
      <c r="B40" s="108"/>
      <c r="C40" s="45">
        <v>37</v>
      </c>
      <c r="D40" s="59" t="s">
        <v>85</v>
      </c>
      <c r="E40" s="59" t="s">
        <v>13</v>
      </c>
      <c r="F40" s="67" t="s">
        <v>38</v>
      </c>
      <c r="G40" s="33" t="s">
        <v>138</v>
      </c>
      <c r="H40" s="33" t="s">
        <v>15</v>
      </c>
      <c r="I40" s="78">
        <f>REITORIA!J40+MUSEU!J40+ESAG!J40+CEART!J40+CEAD!J40+FAED!J40+CEFID!J40+CERES!J40+CESFI!J40</f>
        <v>1370</v>
      </c>
      <c r="J40" s="25">
        <f>(REITORIA!J40-REITORIA!K40)+(MUSEU!J40-MUSEU!K40)+(ESAG!J40-ESAG!K40)+(CEART!J40-CEART!K40)+(CEAD!J40-CEAD!K40)+(FAED!J40-FAED!K40)+(CEFID!J40-CEFID!K40)+(CERES!J40-CERES!K40)+(CESFI!J40-CESFI!K40)</f>
        <v>20</v>
      </c>
      <c r="K40" s="31">
        <f t="shared" si="0"/>
        <v>1350</v>
      </c>
      <c r="L40" s="20">
        <v>0.6</v>
      </c>
      <c r="M40" s="20">
        <f t="shared" si="1"/>
        <v>822</v>
      </c>
      <c r="N40" s="17">
        <f t="shared" si="2"/>
        <v>12</v>
      </c>
    </row>
    <row r="41" spans="1:14" ht="39.950000000000003" customHeight="1" x14ac:dyDescent="0.45">
      <c r="A41" s="106"/>
      <c r="B41" s="108"/>
      <c r="C41" s="45">
        <v>38</v>
      </c>
      <c r="D41" s="59" t="s">
        <v>86</v>
      </c>
      <c r="E41" s="59" t="s">
        <v>13</v>
      </c>
      <c r="F41" s="67" t="s">
        <v>38</v>
      </c>
      <c r="G41" s="33" t="s">
        <v>138</v>
      </c>
      <c r="H41" s="33" t="s">
        <v>15</v>
      </c>
      <c r="I41" s="78">
        <f>REITORIA!J41+MUSEU!J41+ESAG!J41+CEART!J41+CEAD!J41+FAED!J41+CEFID!J41+CERES!J41+CESFI!J41</f>
        <v>1370</v>
      </c>
      <c r="J41" s="25">
        <f>(REITORIA!J41-REITORIA!K41)+(MUSEU!J41-MUSEU!K41)+(ESAG!J41-ESAG!K41)+(CEART!J41-CEART!K41)+(CEAD!J41-CEAD!K41)+(FAED!J41-FAED!K41)+(CEFID!J41-CEFID!K41)+(CERES!J41-CERES!K41)+(CESFI!J41-CESFI!K41)</f>
        <v>20</v>
      </c>
      <c r="K41" s="31">
        <f t="shared" si="0"/>
        <v>1350</v>
      </c>
      <c r="L41" s="20">
        <v>0.63</v>
      </c>
      <c r="M41" s="20">
        <f t="shared" si="1"/>
        <v>863.1</v>
      </c>
      <c r="N41" s="17">
        <f t="shared" si="2"/>
        <v>12.6</v>
      </c>
    </row>
    <row r="42" spans="1:14" ht="39.950000000000003" customHeight="1" x14ac:dyDescent="0.45">
      <c r="A42" s="106"/>
      <c r="B42" s="108"/>
      <c r="C42" s="45">
        <v>39</v>
      </c>
      <c r="D42" s="59" t="s">
        <v>87</v>
      </c>
      <c r="E42" s="59" t="s">
        <v>13</v>
      </c>
      <c r="F42" s="67" t="s">
        <v>38</v>
      </c>
      <c r="G42" s="33" t="s">
        <v>138</v>
      </c>
      <c r="H42" s="33" t="s">
        <v>15</v>
      </c>
      <c r="I42" s="78">
        <f>REITORIA!J42+MUSEU!J42+ESAG!J42+CEART!J42+CEAD!J42+FAED!J42+CEFID!J42+CERES!J42+CESFI!J42</f>
        <v>100</v>
      </c>
      <c r="J42" s="25">
        <f>(REITORIA!J42-REITORIA!K42)+(MUSEU!J42-MUSEU!K42)+(ESAG!J42-ESAG!K42)+(CEART!J42-CEART!K42)+(CEAD!J42-CEAD!K42)+(FAED!J42-FAED!K42)+(CEFID!J42-CEFID!K42)+(CERES!J42-CERES!K42)+(CESFI!J42-CESFI!K42)</f>
        <v>0</v>
      </c>
      <c r="K42" s="31">
        <f t="shared" si="0"/>
        <v>100</v>
      </c>
      <c r="L42" s="20">
        <v>1.27</v>
      </c>
      <c r="M42" s="20">
        <f t="shared" si="1"/>
        <v>127</v>
      </c>
      <c r="N42" s="17">
        <f t="shared" si="2"/>
        <v>0</v>
      </c>
    </row>
    <row r="43" spans="1:14" ht="39.950000000000003" customHeight="1" x14ac:dyDescent="0.45">
      <c r="A43" s="106"/>
      <c r="B43" s="108"/>
      <c r="C43" s="45">
        <v>40</v>
      </c>
      <c r="D43" s="59" t="s">
        <v>88</v>
      </c>
      <c r="E43" s="59" t="s">
        <v>13</v>
      </c>
      <c r="F43" s="67" t="s">
        <v>38</v>
      </c>
      <c r="G43" s="33" t="s">
        <v>144</v>
      </c>
      <c r="H43" s="33" t="s">
        <v>15</v>
      </c>
      <c r="I43" s="78">
        <f>REITORIA!J43+MUSEU!J43+ESAG!J43+CEART!J43+CEAD!J43+FAED!J43+CEFID!J43+CERES!J43+CESFI!J43</f>
        <v>2320</v>
      </c>
      <c r="J43" s="25">
        <f>(REITORIA!J43-REITORIA!K43)+(MUSEU!J43-MUSEU!K43)+(ESAG!J43-ESAG!K43)+(CEART!J43-CEART!K43)+(CEAD!J43-CEAD!K43)+(FAED!J43-FAED!K43)+(CEFID!J43-CEFID!K43)+(CERES!J43-CERES!K43)+(CESFI!J43-CESFI!K43)</f>
        <v>20</v>
      </c>
      <c r="K43" s="31">
        <f t="shared" si="0"/>
        <v>2300</v>
      </c>
      <c r="L43" s="20">
        <v>0.49</v>
      </c>
      <c r="M43" s="20">
        <f t="shared" si="1"/>
        <v>1136.8</v>
      </c>
      <c r="N43" s="17">
        <f t="shared" si="2"/>
        <v>9.8000000000000007</v>
      </c>
    </row>
    <row r="44" spans="1:14" ht="39.950000000000003" customHeight="1" x14ac:dyDescent="0.45">
      <c r="A44" s="106"/>
      <c r="B44" s="108"/>
      <c r="C44" s="45">
        <v>41</v>
      </c>
      <c r="D44" s="59" t="s">
        <v>89</v>
      </c>
      <c r="E44" s="59" t="s">
        <v>13</v>
      </c>
      <c r="F44" s="67" t="s">
        <v>38</v>
      </c>
      <c r="G44" s="33" t="s">
        <v>144</v>
      </c>
      <c r="H44" s="33" t="s">
        <v>15</v>
      </c>
      <c r="I44" s="78">
        <f>REITORIA!J44+MUSEU!J44+ESAG!J44+CEART!J44+CEAD!J44+FAED!J44+CEFID!J44+CERES!J44+CESFI!J44</f>
        <v>1420</v>
      </c>
      <c r="J44" s="25">
        <f>(REITORIA!J44-REITORIA!K44)+(MUSEU!J44-MUSEU!K44)+(ESAG!J44-ESAG!K44)+(CEART!J44-CEART!K44)+(CEAD!J44-CEAD!K44)+(FAED!J44-FAED!K44)+(CEFID!J44-CEFID!K44)+(CERES!J44-CERES!K44)+(CESFI!J44-CESFI!K44)</f>
        <v>20</v>
      </c>
      <c r="K44" s="31">
        <f t="shared" si="0"/>
        <v>1400</v>
      </c>
      <c r="L44" s="20">
        <v>1.35</v>
      </c>
      <c r="M44" s="20">
        <f t="shared" si="1"/>
        <v>1917.0000000000002</v>
      </c>
      <c r="N44" s="17">
        <f t="shared" si="2"/>
        <v>27</v>
      </c>
    </row>
    <row r="45" spans="1:14" ht="39.950000000000003" customHeight="1" x14ac:dyDescent="0.45">
      <c r="A45" s="106"/>
      <c r="B45" s="108"/>
      <c r="C45" s="45">
        <v>42</v>
      </c>
      <c r="D45" s="59" t="s">
        <v>90</v>
      </c>
      <c r="E45" s="59" t="s">
        <v>13</v>
      </c>
      <c r="F45" s="67" t="s">
        <v>38</v>
      </c>
      <c r="G45" s="33" t="s">
        <v>144</v>
      </c>
      <c r="H45" s="33" t="s">
        <v>15</v>
      </c>
      <c r="I45" s="78">
        <f>REITORIA!J45+MUSEU!J45+ESAG!J45+CEART!J45+CEAD!J45+FAED!J45+CEFID!J45+CERES!J45+CESFI!J45</f>
        <v>1420</v>
      </c>
      <c r="J45" s="25">
        <f>(REITORIA!J45-REITORIA!K45)+(MUSEU!J45-MUSEU!K45)+(ESAG!J45-ESAG!K45)+(CEART!J45-CEART!K45)+(CEAD!J45-CEAD!K45)+(FAED!J45-FAED!K45)+(CEFID!J45-CEFID!K45)+(CERES!J45-CERES!K45)+(CESFI!J45-CESFI!K45)</f>
        <v>20</v>
      </c>
      <c r="K45" s="31">
        <f t="shared" si="0"/>
        <v>1400</v>
      </c>
      <c r="L45" s="20">
        <v>0.65</v>
      </c>
      <c r="M45" s="20">
        <f t="shared" si="1"/>
        <v>923</v>
      </c>
      <c r="N45" s="17">
        <f t="shared" si="2"/>
        <v>13</v>
      </c>
    </row>
    <row r="46" spans="1:14" ht="39.950000000000003" customHeight="1" x14ac:dyDescent="0.45">
      <c r="A46" s="106"/>
      <c r="B46" s="108"/>
      <c r="C46" s="45">
        <v>43</v>
      </c>
      <c r="D46" s="59" t="s">
        <v>91</v>
      </c>
      <c r="E46" s="59" t="s">
        <v>13</v>
      </c>
      <c r="F46" s="67" t="s">
        <v>38</v>
      </c>
      <c r="G46" s="33" t="s">
        <v>145</v>
      </c>
      <c r="H46" s="33" t="s">
        <v>15</v>
      </c>
      <c r="I46" s="78">
        <f>REITORIA!J46+MUSEU!J46+ESAG!J46+CEART!J46+CEAD!J46+FAED!J46+CEFID!J46+CERES!J46+CESFI!J46</f>
        <v>1920</v>
      </c>
      <c r="J46" s="25">
        <f>(REITORIA!J46-REITORIA!K46)+(MUSEU!J46-MUSEU!K46)+(ESAG!J46-ESAG!K46)+(CEART!J46-CEART!K46)+(CEAD!J46-CEAD!K46)+(FAED!J46-FAED!K46)+(CEFID!J46-CEFID!K46)+(CERES!J46-CERES!K46)+(CESFI!J46-CESFI!K46)</f>
        <v>120</v>
      </c>
      <c r="K46" s="31">
        <f t="shared" si="0"/>
        <v>1800</v>
      </c>
      <c r="L46" s="20">
        <v>0.08</v>
      </c>
      <c r="M46" s="20">
        <f t="shared" si="1"/>
        <v>153.6</v>
      </c>
      <c r="N46" s="17">
        <f t="shared" si="2"/>
        <v>9.6</v>
      </c>
    </row>
    <row r="47" spans="1:14" ht="39.950000000000003" customHeight="1" x14ac:dyDescent="0.45">
      <c r="A47" s="106"/>
      <c r="B47" s="108"/>
      <c r="C47" s="45">
        <v>44</v>
      </c>
      <c r="D47" s="59" t="s">
        <v>92</v>
      </c>
      <c r="E47" s="59" t="s">
        <v>13</v>
      </c>
      <c r="F47" s="67" t="s">
        <v>38</v>
      </c>
      <c r="G47" s="33" t="s">
        <v>145</v>
      </c>
      <c r="H47" s="33" t="s">
        <v>15</v>
      </c>
      <c r="I47" s="78">
        <f>REITORIA!J47+MUSEU!J47+ESAG!J47+CEART!J47+CEAD!J47+FAED!J47+CEFID!J47+CERES!J47+CESFI!J47</f>
        <v>2900</v>
      </c>
      <c r="J47" s="25">
        <f>(REITORIA!J47-REITORIA!K47)+(MUSEU!J47-MUSEU!K47)+(ESAG!J47-ESAG!K47)+(CEART!J47-CEART!K47)+(CEAD!J47-CEAD!K47)+(FAED!J47-FAED!K47)+(CEFID!J47-CEFID!K47)+(CERES!J47-CERES!K47)+(CESFI!J47-CESFI!K47)</f>
        <v>620</v>
      </c>
      <c r="K47" s="31">
        <f t="shared" si="0"/>
        <v>2280</v>
      </c>
      <c r="L47" s="20">
        <v>0.12</v>
      </c>
      <c r="M47" s="20">
        <f t="shared" si="1"/>
        <v>348</v>
      </c>
      <c r="N47" s="17">
        <f t="shared" si="2"/>
        <v>74.399999999999991</v>
      </c>
    </row>
    <row r="48" spans="1:14" ht="39.950000000000003" customHeight="1" x14ac:dyDescent="0.45">
      <c r="A48" s="106"/>
      <c r="B48" s="108"/>
      <c r="C48" s="45">
        <v>45</v>
      </c>
      <c r="D48" s="59" t="s">
        <v>93</v>
      </c>
      <c r="E48" s="59" t="s">
        <v>13</v>
      </c>
      <c r="F48" s="67" t="s">
        <v>38</v>
      </c>
      <c r="G48" s="33" t="s">
        <v>145</v>
      </c>
      <c r="H48" s="33" t="s">
        <v>15</v>
      </c>
      <c r="I48" s="78">
        <f>REITORIA!J48+MUSEU!J48+ESAG!J48+CEART!J48+CEAD!J48+FAED!J48+CEFID!J48+CERES!J48+CESFI!J48</f>
        <v>3320</v>
      </c>
      <c r="J48" s="25">
        <f>(REITORIA!J48-REITORIA!K48)+(MUSEU!J48-MUSEU!K48)+(ESAG!J48-ESAG!K48)+(CEART!J48-CEART!K48)+(CEAD!J48-CEAD!K48)+(FAED!J48-FAED!K48)+(CEFID!J48-CEFID!K48)+(CERES!J48-CERES!K48)+(CESFI!J48-CESFI!K48)</f>
        <v>140</v>
      </c>
      <c r="K48" s="31">
        <f t="shared" si="0"/>
        <v>3180</v>
      </c>
      <c r="L48" s="20">
        <v>0.09</v>
      </c>
      <c r="M48" s="20">
        <f t="shared" si="1"/>
        <v>298.8</v>
      </c>
      <c r="N48" s="17">
        <f t="shared" si="2"/>
        <v>12.6</v>
      </c>
    </row>
    <row r="49" spans="1:14" ht="39.950000000000003" customHeight="1" x14ac:dyDescent="0.45">
      <c r="A49" s="106"/>
      <c r="B49" s="108"/>
      <c r="C49" s="45">
        <v>46</v>
      </c>
      <c r="D49" s="59" t="s">
        <v>94</v>
      </c>
      <c r="E49" s="59" t="s">
        <v>13</v>
      </c>
      <c r="F49" s="67" t="s">
        <v>38</v>
      </c>
      <c r="G49" s="33" t="s">
        <v>145</v>
      </c>
      <c r="H49" s="33" t="s">
        <v>15</v>
      </c>
      <c r="I49" s="78">
        <f>REITORIA!J49+MUSEU!J49+ESAG!J49+CEART!J49+CEAD!J49+FAED!J49+CEFID!J49+CERES!J49+CESFI!J49</f>
        <v>2940</v>
      </c>
      <c r="J49" s="25">
        <f>(REITORIA!J49-REITORIA!K49)+(MUSEU!J49-MUSEU!K49)+(ESAG!J49-ESAG!K49)+(CEART!J49-CEART!K49)+(CEAD!J49-CEAD!K49)+(FAED!J49-FAED!K49)+(CEFID!J49-CEFID!K49)+(CERES!J49-CERES!K49)+(CESFI!J49-CESFI!K49)</f>
        <v>370</v>
      </c>
      <c r="K49" s="31">
        <f t="shared" si="0"/>
        <v>2570</v>
      </c>
      <c r="L49" s="20">
        <v>0.08</v>
      </c>
      <c r="M49" s="20">
        <f t="shared" si="1"/>
        <v>235.20000000000002</v>
      </c>
      <c r="N49" s="17">
        <f t="shared" si="2"/>
        <v>29.6</v>
      </c>
    </row>
    <row r="50" spans="1:14" ht="39.950000000000003" customHeight="1" x14ac:dyDescent="0.45">
      <c r="A50" s="106"/>
      <c r="B50" s="108"/>
      <c r="C50" s="45">
        <v>47</v>
      </c>
      <c r="D50" s="59" t="s">
        <v>95</v>
      </c>
      <c r="E50" s="59" t="s">
        <v>13</v>
      </c>
      <c r="F50" s="67" t="s">
        <v>38</v>
      </c>
      <c r="G50" s="33" t="s">
        <v>145</v>
      </c>
      <c r="H50" s="33" t="s">
        <v>15</v>
      </c>
      <c r="I50" s="78">
        <f>REITORIA!J50+MUSEU!J50+ESAG!J50+CEART!J50+CEAD!J50+FAED!J50+CEFID!J50+CERES!J50+CESFI!J50</f>
        <v>3320</v>
      </c>
      <c r="J50" s="25">
        <f>(REITORIA!J50-REITORIA!K50)+(MUSEU!J50-MUSEU!K50)+(ESAG!J50-ESAG!K50)+(CEART!J50-CEART!K50)+(CEAD!J50-CEAD!K50)+(FAED!J50-FAED!K50)+(CEFID!J50-CEFID!K50)+(CERES!J50-CERES!K50)+(CESFI!J50-CESFI!K50)</f>
        <v>20</v>
      </c>
      <c r="K50" s="31">
        <f t="shared" si="0"/>
        <v>3300</v>
      </c>
      <c r="L50" s="20">
        <v>0.12</v>
      </c>
      <c r="M50" s="20">
        <f t="shared" si="1"/>
        <v>398.4</v>
      </c>
      <c r="N50" s="17">
        <f t="shared" si="2"/>
        <v>2.4</v>
      </c>
    </row>
    <row r="51" spans="1:14" ht="39.950000000000003" customHeight="1" x14ac:dyDescent="0.45">
      <c r="A51" s="106"/>
      <c r="B51" s="108"/>
      <c r="C51" s="45">
        <v>48</v>
      </c>
      <c r="D51" s="59" t="s">
        <v>96</v>
      </c>
      <c r="E51" s="59" t="s">
        <v>13</v>
      </c>
      <c r="F51" s="67" t="s">
        <v>38</v>
      </c>
      <c r="G51" s="33" t="s">
        <v>145</v>
      </c>
      <c r="H51" s="33" t="s">
        <v>15</v>
      </c>
      <c r="I51" s="78">
        <f>REITORIA!J51+MUSEU!J51+ESAG!J51+CEART!J51+CEAD!J51+FAED!J51+CEFID!J51+CERES!J51+CESFI!J51</f>
        <v>2320</v>
      </c>
      <c r="J51" s="25">
        <f>(REITORIA!J51-REITORIA!K51)+(MUSEU!J51-MUSEU!K51)+(ESAG!J51-ESAG!K51)+(CEART!J51-CEART!K51)+(CEAD!J51-CEAD!K51)+(FAED!J51-FAED!K51)+(CEFID!J51-CEFID!K51)+(CERES!J51-CERES!K51)+(CESFI!J51-CESFI!K51)</f>
        <v>20</v>
      </c>
      <c r="K51" s="31">
        <f t="shared" si="0"/>
        <v>2300</v>
      </c>
      <c r="L51" s="20">
        <v>0.18</v>
      </c>
      <c r="M51" s="20">
        <f t="shared" si="1"/>
        <v>417.59999999999997</v>
      </c>
      <c r="N51" s="17">
        <f t="shared" si="2"/>
        <v>3.5999999999999996</v>
      </c>
    </row>
    <row r="52" spans="1:14" ht="39.950000000000003" customHeight="1" x14ac:dyDescent="0.45">
      <c r="A52" s="106"/>
      <c r="B52" s="108"/>
      <c r="C52" s="45">
        <v>49</v>
      </c>
      <c r="D52" s="59" t="s">
        <v>97</v>
      </c>
      <c r="E52" s="59" t="s">
        <v>13</v>
      </c>
      <c r="F52" s="67" t="s">
        <v>38</v>
      </c>
      <c r="G52" s="33" t="s">
        <v>145</v>
      </c>
      <c r="H52" s="33" t="s">
        <v>15</v>
      </c>
      <c r="I52" s="78">
        <f>REITORIA!J52+MUSEU!J52+ESAG!J52+CEART!J52+CEAD!J52+FAED!J52+CEFID!J52+CERES!J52+CESFI!J52</f>
        <v>1900</v>
      </c>
      <c r="J52" s="25">
        <f>(REITORIA!J52-REITORIA!K52)+(MUSEU!J52-MUSEU!K52)+(ESAG!J52-ESAG!K52)+(CEART!J52-CEART!K52)+(CEAD!J52-CEAD!K52)+(FAED!J52-FAED!K52)+(CEFID!J52-CEFID!K52)+(CERES!J52-CERES!K52)+(CESFI!J52-CESFI!K52)</f>
        <v>120</v>
      </c>
      <c r="K52" s="31">
        <f t="shared" si="0"/>
        <v>1780</v>
      </c>
      <c r="L52" s="20">
        <v>0.19</v>
      </c>
      <c r="M52" s="20">
        <f t="shared" si="1"/>
        <v>361</v>
      </c>
      <c r="N52" s="17">
        <f t="shared" si="2"/>
        <v>22.8</v>
      </c>
    </row>
    <row r="53" spans="1:14" ht="39.950000000000003" customHeight="1" x14ac:dyDescent="0.45">
      <c r="A53" s="106"/>
      <c r="B53" s="108"/>
      <c r="C53" s="45">
        <v>50</v>
      </c>
      <c r="D53" s="59" t="s">
        <v>98</v>
      </c>
      <c r="E53" s="59" t="s">
        <v>13</v>
      </c>
      <c r="F53" s="67" t="s">
        <v>38</v>
      </c>
      <c r="G53" s="33" t="s">
        <v>145</v>
      </c>
      <c r="H53" s="33" t="s">
        <v>15</v>
      </c>
      <c r="I53" s="78">
        <f>REITORIA!J53+MUSEU!J53+ESAG!J53+CEART!J53+CEAD!J53+FAED!J53+CEFID!J53+CERES!J53+CESFI!J53</f>
        <v>1940</v>
      </c>
      <c r="J53" s="25">
        <f>(REITORIA!J53-REITORIA!K53)+(MUSEU!J53-MUSEU!K53)+(ESAG!J53-ESAG!K53)+(CEART!J53-CEART!K53)+(CEAD!J53-CEAD!K53)+(FAED!J53-FAED!K53)+(CEFID!J53-CEFID!K53)+(CERES!J53-CERES!K53)+(CESFI!J53-CESFI!K53)</f>
        <v>20</v>
      </c>
      <c r="K53" s="31">
        <f t="shared" si="0"/>
        <v>1920</v>
      </c>
      <c r="L53" s="20">
        <v>0.28000000000000003</v>
      </c>
      <c r="M53" s="20">
        <f t="shared" si="1"/>
        <v>543.20000000000005</v>
      </c>
      <c r="N53" s="17">
        <f t="shared" si="2"/>
        <v>5.6000000000000005</v>
      </c>
    </row>
    <row r="54" spans="1:14" ht="39.950000000000003" customHeight="1" x14ac:dyDescent="0.45">
      <c r="A54" s="106"/>
      <c r="B54" s="108"/>
      <c r="C54" s="45">
        <v>51</v>
      </c>
      <c r="D54" s="59" t="s">
        <v>99</v>
      </c>
      <c r="E54" s="59" t="s">
        <v>13</v>
      </c>
      <c r="F54" s="67" t="s">
        <v>38</v>
      </c>
      <c r="G54" s="33" t="s">
        <v>145</v>
      </c>
      <c r="H54" s="33" t="s">
        <v>15</v>
      </c>
      <c r="I54" s="78">
        <f>REITORIA!J54+MUSEU!J54+ESAG!J54+CEART!J54+CEAD!J54+FAED!J54+CEFID!J54+CERES!J54+CESFI!J54</f>
        <v>2020</v>
      </c>
      <c r="J54" s="25">
        <f>(REITORIA!J54-REITORIA!K54)+(MUSEU!J54-MUSEU!K54)+(ESAG!J54-ESAG!K54)+(CEART!J54-CEART!K54)+(CEAD!J54-CEAD!K54)+(FAED!J54-FAED!K54)+(CEFID!J54-CEFID!K54)+(CERES!J54-CERES!K54)+(CESFI!J54-CESFI!K54)</f>
        <v>20</v>
      </c>
      <c r="K54" s="31">
        <f t="shared" si="0"/>
        <v>2000</v>
      </c>
      <c r="L54" s="20">
        <v>0.04</v>
      </c>
      <c r="M54" s="20">
        <f t="shared" si="1"/>
        <v>80.8</v>
      </c>
      <c r="N54" s="17">
        <f t="shared" si="2"/>
        <v>0.8</v>
      </c>
    </row>
    <row r="55" spans="1:14" ht="39.950000000000003" customHeight="1" x14ac:dyDescent="0.45">
      <c r="A55" s="106"/>
      <c r="B55" s="108"/>
      <c r="C55" s="45">
        <v>52</v>
      </c>
      <c r="D55" s="59" t="s">
        <v>100</v>
      </c>
      <c r="E55" s="59" t="s">
        <v>13</v>
      </c>
      <c r="F55" s="67" t="s">
        <v>38</v>
      </c>
      <c r="G55" s="33" t="s">
        <v>146</v>
      </c>
      <c r="H55" s="33" t="s">
        <v>15</v>
      </c>
      <c r="I55" s="78">
        <f>REITORIA!J55+MUSEU!J55+ESAG!J55+CEART!J55+CEAD!J55+FAED!J55+CEFID!J55+CERES!J55+CESFI!J55</f>
        <v>2020</v>
      </c>
      <c r="J55" s="25">
        <f>(REITORIA!J55-REITORIA!K55)+(MUSEU!J55-MUSEU!K55)+(ESAG!J55-ESAG!K55)+(CEART!J55-CEART!K55)+(CEAD!J55-CEAD!K55)+(FAED!J55-FAED!K55)+(CEFID!J55-CEFID!K55)+(CERES!J55-CERES!K55)+(CESFI!J55-CESFI!K55)</f>
        <v>520</v>
      </c>
      <c r="K55" s="31">
        <f t="shared" si="0"/>
        <v>1500</v>
      </c>
      <c r="L55" s="20">
        <v>0.04</v>
      </c>
      <c r="M55" s="20">
        <f t="shared" si="1"/>
        <v>80.8</v>
      </c>
      <c r="N55" s="17">
        <f t="shared" si="2"/>
        <v>20.8</v>
      </c>
    </row>
    <row r="56" spans="1:14" ht="39.950000000000003" customHeight="1" x14ac:dyDescent="0.45">
      <c r="A56" s="106"/>
      <c r="B56" s="108"/>
      <c r="C56" s="45">
        <v>53</v>
      </c>
      <c r="D56" s="59" t="s">
        <v>101</v>
      </c>
      <c r="E56" s="59" t="s">
        <v>13</v>
      </c>
      <c r="F56" s="67" t="s">
        <v>38</v>
      </c>
      <c r="G56" s="33" t="s">
        <v>147</v>
      </c>
      <c r="H56" s="33" t="s">
        <v>15</v>
      </c>
      <c r="I56" s="78">
        <f>REITORIA!J56+MUSEU!J56+ESAG!J56+CEART!J56+CEAD!J56+FAED!J56+CEFID!J56+CERES!J56+CESFI!J56</f>
        <v>4820</v>
      </c>
      <c r="J56" s="25">
        <f>(REITORIA!J56-REITORIA!K56)+(MUSEU!J56-MUSEU!K56)+(ESAG!J56-ESAG!K56)+(CEART!J56-CEART!K56)+(CEAD!J56-CEAD!K56)+(FAED!J56-FAED!K56)+(CEFID!J56-CEFID!K56)+(CERES!J56-CERES!K56)+(CESFI!J56-CESFI!K56)</f>
        <v>20</v>
      </c>
      <c r="K56" s="31">
        <f t="shared" si="0"/>
        <v>4800</v>
      </c>
      <c r="L56" s="20">
        <v>0.09</v>
      </c>
      <c r="M56" s="20">
        <f t="shared" si="1"/>
        <v>433.8</v>
      </c>
      <c r="N56" s="17">
        <f t="shared" si="2"/>
        <v>1.7999999999999998</v>
      </c>
    </row>
    <row r="57" spans="1:14" ht="39.950000000000003" customHeight="1" x14ac:dyDescent="0.45">
      <c r="A57" s="106"/>
      <c r="B57" s="108"/>
      <c r="C57" s="45">
        <v>54</v>
      </c>
      <c r="D57" s="59" t="s">
        <v>102</v>
      </c>
      <c r="E57" s="59" t="s">
        <v>13</v>
      </c>
      <c r="F57" s="67" t="s">
        <v>38</v>
      </c>
      <c r="G57" s="33" t="s">
        <v>147</v>
      </c>
      <c r="H57" s="33" t="s">
        <v>15</v>
      </c>
      <c r="I57" s="78">
        <f>REITORIA!J57+MUSEU!J57+ESAG!J57+CEART!J57+CEAD!J57+FAED!J57+CEFID!J57+CERES!J57+CESFI!J57</f>
        <v>4820</v>
      </c>
      <c r="J57" s="25">
        <f>(REITORIA!J57-REITORIA!K57)+(MUSEU!J57-MUSEU!K57)+(ESAG!J57-ESAG!K57)+(CEART!J57-CEART!K57)+(CEAD!J57-CEAD!K57)+(FAED!J57-FAED!K57)+(CEFID!J57-CEFID!K57)+(CERES!J57-CERES!K57)+(CESFI!J57-CESFI!K57)</f>
        <v>520</v>
      </c>
      <c r="K57" s="31">
        <f t="shared" si="0"/>
        <v>4300</v>
      </c>
      <c r="L57" s="20">
        <v>0.08</v>
      </c>
      <c r="M57" s="20">
        <f t="shared" si="1"/>
        <v>385.6</v>
      </c>
      <c r="N57" s="17">
        <f t="shared" si="2"/>
        <v>41.6</v>
      </c>
    </row>
    <row r="58" spans="1:14" ht="39.950000000000003" customHeight="1" x14ac:dyDescent="0.45">
      <c r="A58" s="106"/>
      <c r="B58" s="108"/>
      <c r="C58" s="45">
        <v>55</v>
      </c>
      <c r="D58" s="59" t="s">
        <v>103</v>
      </c>
      <c r="E58" s="59" t="s">
        <v>13</v>
      </c>
      <c r="F58" s="67" t="s">
        <v>38</v>
      </c>
      <c r="G58" s="33" t="s">
        <v>148</v>
      </c>
      <c r="H58" s="33" t="s">
        <v>15</v>
      </c>
      <c r="I58" s="78">
        <f>REITORIA!J58+MUSEU!J58+ESAG!J58+CEART!J58+CEAD!J58+FAED!J58+CEFID!J58+CERES!J58+CESFI!J58</f>
        <v>4320</v>
      </c>
      <c r="J58" s="25">
        <f>(REITORIA!J58-REITORIA!K58)+(MUSEU!J58-MUSEU!K58)+(ESAG!J58-ESAG!K58)+(CEART!J58-CEART!K58)+(CEAD!J58-CEAD!K58)+(FAED!J58-FAED!K58)+(CEFID!J58-CEFID!K58)+(CERES!J58-CERES!K58)+(CESFI!J58-CESFI!K58)</f>
        <v>320</v>
      </c>
      <c r="K58" s="31">
        <f t="shared" si="0"/>
        <v>4000</v>
      </c>
      <c r="L58" s="20">
        <v>0.09</v>
      </c>
      <c r="M58" s="20">
        <f t="shared" si="1"/>
        <v>388.8</v>
      </c>
      <c r="N58" s="17">
        <f t="shared" si="2"/>
        <v>28.799999999999997</v>
      </c>
    </row>
    <row r="59" spans="1:14" ht="39.950000000000003" customHeight="1" x14ac:dyDescent="0.45">
      <c r="A59" s="106"/>
      <c r="B59" s="108"/>
      <c r="C59" s="45">
        <v>56</v>
      </c>
      <c r="D59" s="59" t="s">
        <v>104</v>
      </c>
      <c r="E59" s="59" t="s">
        <v>13</v>
      </c>
      <c r="F59" s="67" t="s">
        <v>38</v>
      </c>
      <c r="G59" s="33" t="s">
        <v>148</v>
      </c>
      <c r="H59" s="33" t="s">
        <v>15</v>
      </c>
      <c r="I59" s="78">
        <f>REITORIA!J59+MUSEU!J59+ESAG!J59+CEART!J59+CEAD!J59+FAED!J59+CEFID!J59+CERES!J59+CESFI!J59</f>
        <v>4820</v>
      </c>
      <c r="J59" s="25">
        <f>(REITORIA!J59-REITORIA!K59)+(MUSEU!J59-MUSEU!K59)+(ESAG!J59-ESAG!K59)+(CEART!J59-CEART!K59)+(CEAD!J59-CEAD!K59)+(FAED!J59-FAED!K59)+(CEFID!J59-CEFID!K59)+(CERES!J59-CERES!K59)+(CESFI!J59-CESFI!K59)</f>
        <v>20</v>
      </c>
      <c r="K59" s="31">
        <f t="shared" si="0"/>
        <v>4800</v>
      </c>
      <c r="L59" s="20">
        <v>0.09</v>
      </c>
      <c r="M59" s="20">
        <f t="shared" si="1"/>
        <v>433.8</v>
      </c>
      <c r="N59" s="17">
        <f t="shared" si="2"/>
        <v>1.7999999999999998</v>
      </c>
    </row>
    <row r="60" spans="1:14" ht="39.950000000000003" customHeight="1" x14ac:dyDescent="0.45">
      <c r="A60" s="106"/>
      <c r="B60" s="108"/>
      <c r="C60" s="45">
        <v>57</v>
      </c>
      <c r="D60" s="59" t="s">
        <v>105</v>
      </c>
      <c r="E60" s="59" t="s">
        <v>13</v>
      </c>
      <c r="F60" s="67" t="s">
        <v>38</v>
      </c>
      <c r="G60" s="33" t="s">
        <v>145</v>
      </c>
      <c r="H60" s="33" t="s">
        <v>15</v>
      </c>
      <c r="I60" s="78">
        <f>REITORIA!J60+MUSEU!J60+ESAG!J60+CEART!J60+CEAD!J60+FAED!J60+CEFID!J60+CERES!J60+CESFI!J60</f>
        <v>4020</v>
      </c>
      <c r="J60" s="25">
        <f>(REITORIA!J60-REITORIA!K60)+(MUSEU!J60-MUSEU!K60)+(ESAG!J60-ESAG!K60)+(CEART!J60-CEART!K60)+(CEAD!J60-CEAD!K60)+(FAED!J60-FAED!K60)+(CEFID!J60-CEFID!K60)+(CERES!J60-CERES!K60)+(CESFI!J60-CESFI!K60)</f>
        <v>120</v>
      </c>
      <c r="K60" s="31">
        <f t="shared" si="0"/>
        <v>3900</v>
      </c>
      <c r="L60" s="20">
        <v>0.05</v>
      </c>
      <c r="M60" s="20">
        <f t="shared" si="1"/>
        <v>201</v>
      </c>
      <c r="N60" s="17">
        <f t="shared" si="2"/>
        <v>6</v>
      </c>
    </row>
    <row r="61" spans="1:14" ht="39.950000000000003" customHeight="1" x14ac:dyDescent="0.45">
      <c r="A61" s="106"/>
      <c r="B61" s="108"/>
      <c r="C61" s="45">
        <v>58</v>
      </c>
      <c r="D61" s="59" t="s">
        <v>106</v>
      </c>
      <c r="E61" s="59" t="s">
        <v>107</v>
      </c>
      <c r="F61" s="68" t="s">
        <v>38</v>
      </c>
      <c r="G61" s="33" t="s">
        <v>149</v>
      </c>
      <c r="H61" s="33" t="s">
        <v>15</v>
      </c>
      <c r="I61" s="78">
        <f>REITORIA!J61+MUSEU!J61+ESAG!J61+CEART!J61+CEAD!J61+FAED!J61+CEFID!J61+CERES!J61+CESFI!J61</f>
        <v>370</v>
      </c>
      <c r="J61" s="25">
        <f>(REITORIA!J61-REITORIA!K61)+(MUSEU!J61-MUSEU!K61)+(ESAG!J61-ESAG!K61)+(CEART!J61-CEART!K61)+(CEAD!J61-CEAD!K61)+(FAED!J61-FAED!K61)+(CEFID!J61-CEFID!K61)+(CERES!J61-CERES!K61)+(CESFI!J61-CESFI!K61)</f>
        <v>30</v>
      </c>
      <c r="K61" s="31">
        <f t="shared" si="0"/>
        <v>340</v>
      </c>
      <c r="L61" s="20">
        <v>13.68</v>
      </c>
      <c r="M61" s="20">
        <f t="shared" si="1"/>
        <v>5061.5999999999995</v>
      </c>
      <c r="N61" s="17">
        <f t="shared" si="2"/>
        <v>410.4</v>
      </c>
    </row>
    <row r="62" spans="1:14" ht="39.950000000000003" customHeight="1" x14ac:dyDescent="0.45">
      <c r="A62" s="106"/>
      <c r="B62" s="108"/>
      <c r="C62" s="45">
        <v>59</v>
      </c>
      <c r="D62" s="59" t="s">
        <v>108</v>
      </c>
      <c r="E62" s="59" t="s">
        <v>21</v>
      </c>
      <c r="F62" s="67" t="s">
        <v>38</v>
      </c>
      <c r="G62" s="33" t="s">
        <v>150</v>
      </c>
      <c r="H62" s="33" t="s">
        <v>15</v>
      </c>
      <c r="I62" s="78">
        <f>REITORIA!J62+MUSEU!J62+ESAG!J62+CEART!J62+CEAD!J62+FAED!J62+CEFID!J62+CERES!J62+CESFI!J62</f>
        <v>1000</v>
      </c>
      <c r="J62" s="25">
        <f>(REITORIA!J62-REITORIA!K62)+(MUSEU!J62-MUSEU!K62)+(ESAG!J62-ESAG!K62)+(CEART!J62-CEART!K62)+(CEAD!J62-CEAD!K62)+(FAED!J62-FAED!K62)+(CEFID!J62-CEFID!K62)+(CERES!J62-CERES!K62)+(CESFI!J62-CESFI!K62)</f>
        <v>0</v>
      </c>
      <c r="K62" s="31">
        <f t="shared" si="0"/>
        <v>1000</v>
      </c>
      <c r="L62" s="20">
        <v>0.71</v>
      </c>
      <c r="M62" s="20">
        <f t="shared" si="1"/>
        <v>710</v>
      </c>
      <c r="N62" s="17">
        <f t="shared" si="2"/>
        <v>0</v>
      </c>
    </row>
    <row r="63" spans="1:14" ht="39.950000000000003" customHeight="1" x14ac:dyDescent="0.45">
      <c r="A63" s="106"/>
      <c r="B63" s="108"/>
      <c r="C63" s="45">
        <v>60</v>
      </c>
      <c r="D63" s="59" t="s">
        <v>109</v>
      </c>
      <c r="E63" s="59" t="s">
        <v>13</v>
      </c>
      <c r="F63" s="67" t="s">
        <v>38</v>
      </c>
      <c r="G63" s="33" t="s">
        <v>151</v>
      </c>
      <c r="H63" s="33" t="s">
        <v>15</v>
      </c>
      <c r="I63" s="78">
        <f>REITORIA!J63+MUSEU!J63+ESAG!J63+CEART!J63+CEAD!J63+FAED!J63+CEFID!J63+CERES!J63+CESFI!J63</f>
        <v>870</v>
      </c>
      <c r="J63" s="25">
        <f>(REITORIA!J63-REITORIA!K63)+(MUSEU!J63-MUSEU!K63)+(ESAG!J63-ESAG!K63)+(CEART!J63-CEART!K63)+(CEAD!J63-CEAD!K63)+(FAED!J63-FAED!K63)+(CEFID!J63-CEFID!K63)+(CERES!J63-CERES!K63)+(CESFI!J63-CESFI!K63)</f>
        <v>20</v>
      </c>
      <c r="K63" s="31">
        <f t="shared" si="0"/>
        <v>850</v>
      </c>
      <c r="L63" s="20">
        <v>1.24</v>
      </c>
      <c r="M63" s="20">
        <f t="shared" si="1"/>
        <v>1078.8</v>
      </c>
      <c r="N63" s="17">
        <f t="shared" si="2"/>
        <v>24.8</v>
      </c>
    </row>
    <row r="64" spans="1:14" ht="39.950000000000003" customHeight="1" x14ac:dyDescent="0.45">
      <c r="A64" s="106"/>
      <c r="B64" s="108"/>
      <c r="C64" s="45">
        <v>61</v>
      </c>
      <c r="D64" s="59" t="s">
        <v>110</v>
      </c>
      <c r="E64" s="59" t="s">
        <v>16</v>
      </c>
      <c r="F64" s="67" t="s">
        <v>111</v>
      </c>
      <c r="G64" s="33" t="s">
        <v>152</v>
      </c>
      <c r="H64" s="33" t="s">
        <v>15</v>
      </c>
      <c r="I64" s="78">
        <f>REITORIA!J64+MUSEU!J64+ESAG!J64+CEART!J64+CEAD!J64+FAED!J64+CEFID!J64+CERES!J64+CESFI!J64</f>
        <v>22</v>
      </c>
      <c r="J64" s="25">
        <f>(REITORIA!J64-REITORIA!K64)+(MUSEU!J64-MUSEU!K64)+(ESAG!J64-ESAG!K64)+(CEART!J64-CEART!K64)+(CEAD!J64-CEAD!K64)+(FAED!J64-FAED!K64)+(CEFID!J64-CEFID!K64)+(CERES!J64-CERES!K64)+(CESFI!J64-CESFI!K64)</f>
        <v>2</v>
      </c>
      <c r="K64" s="31">
        <f t="shared" si="0"/>
        <v>20</v>
      </c>
      <c r="L64" s="20">
        <v>51.02</v>
      </c>
      <c r="M64" s="20">
        <f t="shared" si="1"/>
        <v>1122.44</v>
      </c>
      <c r="N64" s="17">
        <f t="shared" si="2"/>
        <v>102.04</v>
      </c>
    </row>
    <row r="65" spans="1:14" ht="39.950000000000003" customHeight="1" x14ac:dyDescent="0.45">
      <c r="A65" s="106"/>
      <c r="B65" s="108"/>
      <c r="C65" s="45">
        <v>62</v>
      </c>
      <c r="D65" s="59" t="s">
        <v>112</v>
      </c>
      <c r="E65" s="59" t="s">
        <v>16</v>
      </c>
      <c r="F65" s="67" t="s">
        <v>111</v>
      </c>
      <c r="G65" s="33" t="s">
        <v>138</v>
      </c>
      <c r="H65" s="33" t="s">
        <v>15</v>
      </c>
      <c r="I65" s="78">
        <f>REITORIA!J65+MUSEU!J65+ESAG!J65+CEART!J65+CEAD!J65+FAED!J65+CEFID!J65+CERES!J65+CESFI!J65</f>
        <v>20</v>
      </c>
      <c r="J65" s="25">
        <f>(REITORIA!J65-REITORIA!K65)+(MUSEU!J65-MUSEU!K65)+(ESAG!J65-ESAG!K65)+(CEART!J65-CEART!K65)+(CEAD!J65-CEAD!K65)+(FAED!J65-FAED!K65)+(CEFID!J65-CEFID!K65)+(CERES!J65-CERES!K65)+(CESFI!J65-CESFI!K65)</f>
        <v>2</v>
      </c>
      <c r="K65" s="31">
        <f t="shared" si="0"/>
        <v>18</v>
      </c>
      <c r="L65" s="20">
        <v>42.85</v>
      </c>
      <c r="M65" s="20">
        <f t="shared" si="1"/>
        <v>857</v>
      </c>
      <c r="N65" s="17">
        <f t="shared" si="2"/>
        <v>85.7</v>
      </c>
    </row>
    <row r="66" spans="1:14" ht="39.950000000000003" customHeight="1" x14ac:dyDescent="0.45">
      <c r="A66" s="106"/>
      <c r="B66" s="108"/>
      <c r="C66" s="45">
        <v>63</v>
      </c>
      <c r="D66" s="59" t="s">
        <v>113</v>
      </c>
      <c r="E66" s="59" t="s">
        <v>16</v>
      </c>
      <c r="F66" s="67" t="s">
        <v>111</v>
      </c>
      <c r="G66" s="33" t="s">
        <v>138</v>
      </c>
      <c r="H66" s="33" t="s">
        <v>15</v>
      </c>
      <c r="I66" s="78">
        <f>REITORIA!J66+MUSEU!J66+ESAG!J66+CEART!J66+CEAD!J66+FAED!J66+CEFID!J66+CERES!J66+CESFI!J66</f>
        <v>22</v>
      </c>
      <c r="J66" s="25">
        <f>(REITORIA!J66-REITORIA!K66)+(MUSEU!J66-MUSEU!K66)+(ESAG!J66-ESAG!K66)+(CEART!J66-CEART!K66)+(CEAD!J66-CEAD!K66)+(FAED!J66-FAED!K66)+(CEFID!J66-CEFID!K66)+(CERES!J66-CERES!K66)+(CESFI!J66-CESFI!K66)</f>
        <v>4</v>
      </c>
      <c r="K66" s="31">
        <f t="shared" si="0"/>
        <v>18</v>
      </c>
      <c r="L66" s="20">
        <v>36.450000000000003</v>
      </c>
      <c r="M66" s="20">
        <f t="shared" si="1"/>
        <v>801.90000000000009</v>
      </c>
      <c r="N66" s="17">
        <f t="shared" si="2"/>
        <v>145.80000000000001</v>
      </c>
    </row>
    <row r="67" spans="1:14" ht="39.950000000000003" customHeight="1" x14ac:dyDescent="0.45">
      <c r="A67" s="106"/>
      <c r="B67" s="108"/>
      <c r="C67" s="45">
        <v>64</v>
      </c>
      <c r="D67" s="59" t="s">
        <v>114</v>
      </c>
      <c r="E67" s="59" t="s">
        <v>16</v>
      </c>
      <c r="F67" s="67" t="s">
        <v>111</v>
      </c>
      <c r="G67" s="33" t="s">
        <v>152</v>
      </c>
      <c r="H67" s="33" t="s">
        <v>15</v>
      </c>
      <c r="I67" s="78">
        <f>REITORIA!J67+MUSEU!J67+ESAG!J67+CEART!J67+CEAD!J67+FAED!J67+CEFID!J67+CERES!J67+CESFI!J67</f>
        <v>22</v>
      </c>
      <c r="J67" s="25">
        <f>(REITORIA!J67-REITORIA!K67)+(MUSEU!J67-MUSEU!K67)+(ESAG!J67-ESAG!K67)+(CEART!J67-CEART!K67)+(CEAD!J67-CEAD!K67)+(FAED!J67-FAED!K67)+(CEFID!J67-CEFID!K67)+(CERES!J67-CERES!K67)+(CESFI!J67-CESFI!K67)</f>
        <v>2</v>
      </c>
      <c r="K67" s="31">
        <f t="shared" si="0"/>
        <v>20</v>
      </c>
      <c r="L67" s="20">
        <v>29.57</v>
      </c>
      <c r="M67" s="20">
        <f t="shared" si="1"/>
        <v>650.54</v>
      </c>
      <c r="N67" s="17">
        <f t="shared" si="2"/>
        <v>59.14</v>
      </c>
    </row>
    <row r="68" spans="1:14" ht="39.950000000000003" customHeight="1" x14ac:dyDescent="0.45">
      <c r="A68" s="106"/>
      <c r="B68" s="108"/>
      <c r="C68" s="45">
        <v>65</v>
      </c>
      <c r="D68" s="59" t="s">
        <v>115</v>
      </c>
      <c r="E68" s="59" t="s">
        <v>16</v>
      </c>
      <c r="F68" s="67" t="s">
        <v>111</v>
      </c>
      <c r="G68" s="33" t="s">
        <v>153</v>
      </c>
      <c r="H68" s="33" t="s">
        <v>15</v>
      </c>
      <c r="I68" s="78">
        <f>REITORIA!J68+MUSEU!J68+ESAG!J68+CEART!J68+CEAD!J68+FAED!J68+CEFID!J68+CERES!J68+CESFI!J68</f>
        <v>26</v>
      </c>
      <c r="J68" s="25">
        <f>(REITORIA!J68-REITORIA!K68)+(MUSEU!J68-MUSEU!K68)+(ESAG!J68-ESAG!K68)+(CEART!J68-CEART!K68)+(CEAD!J68-CEAD!K68)+(FAED!J68-FAED!K68)+(CEFID!J68-CEFID!K68)+(CERES!J68-CERES!K68)+(CESFI!J68-CESFI!K68)</f>
        <v>1</v>
      </c>
      <c r="K68" s="31">
        <f t="shared" si="0"/>
        <v>25</v>
      </c>
      <c r="L68" s="20">
        <v>34.56</v>
      </c>
      <c r="M68" s="20">
        <f t="shared" si="1"/>
        <v>898.56000000000006</v>
      </c>
      <c r="N68" s="17">
        <f t="shared" si="2"/>
        <v>34.56</v>
      </c>
    </row>
    <row r="69" spans="1:14" ht="39.950000000000003" customHeight="1" x14ac:dyDescent="0.45">
      <c r="A69" s="106"/>
      <c r="B69" s="108"/>
      <c r="C69" s="45">
        <v>66</v>
      </c>
      <c r="D69" s="59" t="s">
        <v>116</v>
      </c>
      <c r="E69" s="59" t="s">
        <v>16</v>
      </c>
      <c r="F69" s="67" t="s">
        <v>111</v>
      </c>
      <c r="G69" s="33" t="s">
        <v>138</v>
      </c>
      <c r="H69" s="34" t="s">
        <v>15</v>
      </c>
      <c r="I69" s="78">
        <f>REITORIA!J69+MUSEU!J69+ESAG!J69+CEART!J69+CEAD!J69+FAED!J69+CEFID!J69+CERES!J69+CESFI!J69</f>
        <v>20</v>
      </c>
      <c r="J69" s="25">
        <f>(REITORIA!J69-REITORIA!K69)+(MUSEU!J69-MUSEU!K69)+(ESAG!J69-ESAG!K69)+(CEART!J69-CEART!K69)+(CEAD!J69-CEAD!K69)+(FAED!J69-FAED!K69)+(CEFID!J69-CEFID!K69)+(CERES!J69-CERES!K69)+(CESFI!J69-CESFI!K69)</f>
        <v>1</v>
      </c>
      <c r="K69" s="31">
        <f t="shared" si="0"/>
        <v>19</v>
      </c>
      <c r="L69" s="20">
        <v>34.35</v>
      </c>
      <c r="M69" s="20">
        <f t="shared" si="1"/>
        <v>687</v>
      </c>
      <c r="N69" s="17">
        <f t="shared" si="2"/>
        <v>34.35</v>
      </c>
    </row>
    <row r="70" spans="1:14" ht="39.950000000000003" customHeight="1" x14ac:dyDescent="0.45">
      <c r="A70" s="106"/>
      <c r="B70" s="108"/>
      <c r="C70" s="45">
        <v>67</v>
      </c>
      <c r="D70" s="59" t="s">
        <v>117</v>
      </c>
      <c r="E70" s="59" t="s">
        <v>16</v>
      </c>
      <c r="F70" s="67" t="s">
        <v>118</v>
      </c>
      <c r="G70" s="33" t="s">
        <v>138</v>
      </c>
      <c r="H70" s="33" t="s">
        <v>15</v>
      </c>
      <c r="I70" s="78">
        <f>REITORIA!J70+MUSEU!J70+ESAG!J70+CEART!J70+CEAD!J70+FAED!J70+CEFID!J70+CERES!J70+CESFI!J70</f>
        <v>26</v>
      </c>
      <c r="J70" s="25">
        <f>(REITORIA!J70-REITORIA!K70)+(MUSEU!J70-MUSEU!K70)+(ESAG!J70-ESAG!K70)+(CEART!J70-CEART!K70)+(CEAD!J70-CEAD!K70)+(FAED!J70-FAED!K70)+(CEFID!J70-CEFID!K70)+(CERES!J70-CERES!K70)+(CESFI!J70-CESFI!K70)</f>
        <v>4</v>
      </c>
      <c r="K70" s="31">
        <f t="shared" si="0"/>
        <v>22</v>
      </c>
      <c r="L70" s="20">
        <v>36.6</v>
      </c>
      <c r="M70" s="20">
        <f t="shared" si="1"/>
        <v>951.6</v>
      </c>
      <c r="N70" s="17">
        <f t="shared" si="2"/>
        <v>146.4</v>
      </c>
    </row>
    <row r="71" spans="1:14" ht="39.950000000000003" customHeight="1" x14ac:dyDescent="0.45">
      <c r="A71" s="106"/>
      <c r="B71" s="108"/>
      <c r="C71" s="45">
        <v>68</v>
      </c>
      <c r="D71" s="59" t="s">
        <v>119</v>
      </c>
      <c r="E71" s="59" t="s">
        <v>16</v>
      </c>
      <c r="F71" s="67" t="s">
        <v>111</v>
      </c>
      <c r="G71" s="33" t="s">
        <v>138</v>
      </c>
      <c r="H71" s="33" t="s">
        <v>15</v>
      </c>
      <c r="I71" s="78">
        <f>REITORIA!J71+MUSEU!J71+ESAG!J71+CEART!J71+CEAD!J71+FAED!J71+CEFID!J71+CERES!J71+CESFI!J71</f>
        <v>26</v>
      </c>
      <c r="J71" s="25">
        <f>(REITORIA!J71-REITORIA!K71)+(MUSEU!J71-MUSEU!K71)+(ESAG!J71-ESAG!K71)+(CEART!J71-CEART!K71)+(CEAD!J71-CEAD!K71)+(FAED!J71-FAED!K71)+(CEFID!J71-CEFID!K71)+(CERES!J71-CERES!K71)+(CESFI!J71-CESFI!K71)</f>
        <v>5</v>
      </c>
      <c r="K71" s="31">
        <f t="shared" si="0"/>
        <v>21</v>
      </c>
      <c r="L71" s="20">
        <v>35.869999999999997</v>
      </c>
      <c r="M71" s="20">
        <f t="shared" si="1"/>
        <v>932.61999999999989</v>
      </c>
      <c r="N71" s="17">
        <f t="shared" si="2"/>
        <v>179.35</v>
      </c>
    </row>
    <row r="72" spans="1:14" ht="39.950000000000003" customHeight="1" x14ac:dyDescent="0.45">
      <c r="A72" s="106"/>
      <c r="B72" s="108"/>
      <c r="C72" s="45">
        <v>69</v>
      </c>
      <c r="D72" s="59" t="s">
        <v>120</v>
      </c>
      <c r="E72" s="59" t="s">
        <v>16</v>
      </c>
      <c r="F72" s="67" t="s">
        <v>118</v>
      </c>
      <c r="G72" s="33" t="s">
        <v>138</v>
      </c>
      <c r="H72" s="33" t="s">
        <v>15</v>
      </c>
      <c r="I72" s="78">
        <f>REITORIA!J72+MUSEU!J72+ESAG!J72+CEART!J72+CEAD!J72+FAED!J72+CEFID!J72+CERES!J72+CESFI!J72</f>
        <v>19</v>
      </c>
      <c r="J72" s="25">
        <f>(REITORIA!J72-REITORIA!K72)+(MUSEU!J72-MUSEU!K72)+(ESAG!J72-ESAG!K72)+(CEART!J72-CEART!K72)+(CEAD!J72-CEAD!K72)+(FAED!J72-FAED!K72)+(CEFID!J72-CEFID!K72)+(CERES!J72-CERES!K72)+(CESFI!J72-CESFI!K72)</f>
        <v>6</v>
      </c>
      <c r="K72" s="31">
        <f t="shared" si="0"/>
        <v>13</v>
      </c>
      <c r="L72" s="20">
        <v>35.869999999999997</v>
      </c>
      <c r="M72" s="20">
        <f t="shared" si="1"/>
        <v>681.53</v>
      </c>
      <c r="N72" s="17">
        <f t="shared" si="2"/>
        <v>215.21999999999997</v>
      </c>
    </row>
    <row r="73" spans="1:14" ht="39.950000000000003" customHeight="1" x14ac:dyDescent="0.45">
      <c r="A73" s="106"/>
      <c r="B73" s="108"/>
      <c r="C73" s="45">
        <v>70</v>
      </c>
      <c r="D73" s="59" t="s">
        <v>121</v>
      </c>
      <c r="E73" s="59" t="s">
        <v>16</v>
      </c>
      <c r="F73" s="67" t="s">
        <v>118</v>
      </c>
      <c r="G73" s="33" t="s">
        <v>138</v>
      </c>
      <c r="H73" s="33" t="s">
        <v>15</v>
      </c>
      <c r="I73" s="78">
        <f>REITORIA!J73+MUSEU!J73+ESAG!J73+CEART!J73+CEAD!J73+FAED!J73+CEFID!J73+CERES!J73+CESFI!J73</f>
        <v>28</v>
      </c>
      <c r="J73" s="25">
        <f>(REITORIA!J73-REITORIA!K73)+(MUSEU!J73-MUSEU!K73)+(ESAG!J73-ESAG!K73)+(CEART!J73-CEART!K73)+(CEAD!J73-CEAD!K73)+(FAED!J73-FAED!K73)+(CEFID!J73-CEFID!K73)+(CERES!J73-CERES!K73)+(CESFI!J73-CESFI!K73)</f>
        <v>3</v>
      </c>
      <c r="K73" s="31">
        <f t="shared" si="0"/>
        <v>25</v>
      </c>
      <c r="L73" s="20">
        <v>36.97</v>
      </c>
      <c r="M73" s="20">
        <f t="shared" si="1"/>
        <v>1035.1599999999999</v>
      </c>
      <c r="N73" s="17">
        <f t="shared" si="2"/>
        <v>110.91</v>
      </c>
    </row>
    <row r="74" spans="1:14" ht="39.950000000000003" customHeight="1" x14ac:dyDescent="0.45">
      <c r="A74" s="106"/>
      <c r="B74" s="108"/>
      <c r="C74" s="45">
        <v>71</v>
      </c>
      <c r="D74" s="59" t="s">
        <v>122</v>
      </c>
      <c r="E74" s="59" t="s">
        <v>16</v>
      </c>
      <c r="F74" s="67" t="s">
        <v>111</v>
      </c>
      <c r="G74" s="33" t="s">
        <v>152</v>
      </c>
      <c r="H74" s="33" t="s">
        <v>15</v>
      </c>
      <c r="I74" s="78">
        <f>REITORIA!J74+MUSEU!J74+ESAG!J74+CEART!J74+CEAD!J74+FAED!J74+CEFID!J74+CERES!J74+CESFI!J74</f>
        <v>22</v>
      </c>
      <c r="J74" s="25">
        <f>(REITORIA!J74-REITORIA!K74)+(MUSEU!J74-MUSEU!K74)+(ESAG!J74-ESAG!K74)+(CEART!J74-CEART!K74)+(CEAD!J74-CEAD!K74)+(FAED!J74-FAED!K74)+(CEFID!J74-CEFID!K74)+(CERES!J74-CERES!K74)+(CESFI!J74-CESFI!K74)</f>
        <v>1</v>
      </c>
      <c r="K74" s="31">
        <f t="shared" si="0"/>
        <v>21</v>
      </c>
      <c r="L74" s="20">
        <v>35.78</v>
      </c>
      <c r="M74" s="20">
        <f t="shared" si="1"/>
        <v>787.16000000000008</v>
      </c>
      <c r="N74" s="17">
        <f t="shared" si="2"/>
        <v>35.78</v>
      </c>
    </row>
    <row r="75" spans="1:14" ht="39.950000000000003" customHeight="1" x14ac:dyDescent="0.45">
      <c r="A75" s="106"/>
      <c r="B75" s="108"/>
      <c r="C75" s="45">
        <v>72</v>
      </c>
      <c r="D75" s="59" t="s">
        <v>123</v>
      </c>
      <c r="E75" s="59" t="s">
        <v>16</v>
      </c>
      <c r="F75" s="67" t="s">
        <v>111</v>
      </c>
      <c r="G75" s="33" t="s">
        <v>154</v>
      </c>
      <c r="H75" s="33" t="s">
        <v>15</v>
      </c>
      <c r="I75" s="78">
        <f>REITORIA!J75+MUSEU!J75+ESAG!J75+CEART!J75+CEAD!J75+FAED!J75+CEFID!J75+CERES!J75+CESFI!J75</f>
        <v>21</v>
      </c>
      <c r="J75" s="25">
        <f>(REITORIA!J75-REITORIA!K75)+(MUSEU!J75-MUSEU!K75)+(ESAG!J75-ESAG!K75)+(CEART!J75-CEART!K75)+(CEAD!J75-CEAD!K75)+(FAED!J75-FAED!K75)+(CEFID!J75-CEFID!K75)+(CERES!J75-CERES!K75)+(CESFI!J75-CESFI!K75)</f>
        <v>2</v>
      </c>
      <c r="K75" s="31">
        <f t="shared" si="0"/>
        <v>19</v>
      </c>
      <c r="L75" s="20">
        <v>25.45</v>
      </c>
      <c r="M75" s="20">
        <f t="shared" si="1"/>
        <v>534.44999999999993</v>
      </c>
      <c r="N75" s="17">
        <f t="shared" si="2"/>
        <v>50.9</v>
      </c>
    </row>
    <row r="76" spans="1:14" ht="39.950000000000003" customHeight="1" x14ac:dyDescent="0.45">
      <c r="A76" s="106"/>
      <c r="B76" s="108"/>
      <c r="C76" s="45">
        <v>73</v>
      </c>
      <c r="D76" s="59" t="s">
        <v>124</v>
      </c>
      <c r="E76" s="59" t="s">
        <v>16</v>
      </c>
      <c r="F76" s="68" t="s">
        <v>111</v>
      </c>
      <c r="G76" s="33" t="s">
        <v>155</v>
      </c>
      <c r="H76" s="33" t="s">
        <v>15</v>
      </c>
      <c r="I76" s="78">
        <f>REITORIA!J76+MUSEU!J76+ESAG!J76+CEART!J76+CEAD!J76+FAED!J76+CEFID!J76+CERES!J76+CESFI!J76</f>
        <v>19</v>
      </c>
      <c r="J76" s="25">
        <f>(REITORIA!J76-REITORIA!K76)+(MUSEU!J76-MUSEU!K76)+(ESAG!J76-ESAG!K76)+(CEART!J76-CEART!K76)+(CEAD!J76-CEAD!K76)+(FAED!J76-FAED!K76)+(CEFID!J76-CEFID!K76)+(CERES!J76-CERES!K76)+(CESFI!J76-CESFI!K76)</f>
        <v>2</v>
      </c>
      <c r="K76" s="31">
        <f t="shared" si="0"/>
        <v>17</v>
      </c>
      <c r="L76" s="20">
        <v>21.67</v>
      </c>
      <c r="M76" s="20">
        <f t="shared" si="1"/>
        <v>411.73</v>
      </c>
      <c r="N76" s="17">
        <f t="shared" si="2"/>
        <v>43.34</v>
      </c>
    </row>
    <row r="77" spans="1:14" ht="39.950000000000003" customHeight="1" x14ac:dyDescent="0.45">
      <c r="A77" s="106"/>
      <c r="B77" s="108"/>
      <c r="C77" s="45">
        <v>74</v>
      </c>
      <c r="D77" s="59" t="s">
        <v>125</v>
      </c>
      <c r="E77" s="59" t="s">
        <v>17</v>
      </c>
      <c r="F77" s="67" t="s">
        <v>38</v>
      </c>
      <c r="G77" s="34" t="s">
        <v>156</v>
      </c>
      <c r="H77" s="33" t="s">
        <v>15</v>
      </c>
      <c r="I77" s="78">
        <f>REITORIA!J77+MUSEU!J77+ESAG!J77+CEART!J77+CEAD!J77+FAED!J77+CEFID!J77+CERES!J77+CESFI!J77</f>
        <v>5</v>
      </c>
      <c r="J77" s="25">
        <f>(REITORIA!J77-REITORIA!K77)+(MUSEU!J77-MUSEU!K77)+(ESAG!J77-ESAG!K77)+(CEART!J77-CEART!K77)+(CEAD!J77-CEAD!K77)+(FAED!J77-FAED!K77)+(CEFID!J77-CEFID!K77)+(CERES!J77-CERES!K77)+(CESFI!J77-CESFI!K77)</f>
        <v>0</v>
      </c>
      <c r="K77" s="31">
        <f t="shared" si="0"/>
        <v>5</v>
      </c>
      <c r="L77" s="20">
        <v>46.93</v>
      </c>
      <c r="M77" s="20">
        <f t="shared" si="1"/>
        <v>234.65</v>
      </c>
      <c r="N77" s="17">
        <f t="shared" si="2"/>
        <v>0</v>
      </c>
    </row>
    <row r="78" spans="1:14" ht="39.950000000000003" customHeight="1" x14ac:dyDescent="0.45">
      <c r="A78" s="106"/>
      <c r="B78" s="108"/>
      <c r="C78" s="45">
        <v>75</v>
      </c>
      <c r="D78" s="59" t="s">
        <v>126</v>
      </c>
      <c r="E78" s="59" t="s">
        <v>17</v>
      </c>
      <c r="F78" s="67" t="s">
        <v>38</v>
      </c>
      <c r="G78" s="33" t="s">
        <v>156</v>
      </c>
      <c r="H78" s="33" t="s">
        <v>15</v>
      </c>
      <c r="I78" s="78">
        <f>REITORIA!J78+MUSEU!J78+ESAG!J78+CEART!J78+CEAD!J78+FAED!J78+CEFID!J78+CERES!J78+CESFI!J78</f>
        <v>5</v>
      </c>
      <c r="J78" s="25">
        <f>(REITORIA!J78-REITORIA!K78)+(MUSEU!J78-MUSEU!K78)+(ESAG!J78-ESAG!K78)+(CEART!J78-CEART!K78)+(CEAD!J78-CEAD!K78)+(FAED!J78-FAED!K78)+(CEFID!J78-CEFID!K78)+(CERES!J78-CERES!K78)+(CESFI!J78-CESFI!K78)</f>
        <v>1</v>
      </c>
      <c r="K78" s="31">
        <f t="shared" si="0"/>
        <v>4</v>
      </c>
      <c r="L78" s="20">
        <v>180</v>
      </c>
      <c r="M78" s="20">
        <f t="shared" si="1"/>
        <v>900</v>
      </c>
      <c r="N78" s="17">
        <f t="shared" si="2"/>
        <v>180</v>
      </c>
    </row>
    <row r="79" spans="1:14" ht="39.950000000000003" customHeight="1" x14ac:dyDescent="0.45">
      <c r="A79" s="106"/>
      <c r="B79" s="108"/>
      <c r="C79" s="45">
        <v>76</v>
      </c>
      <c r="D79" s="59" t="s">
        <v>127</v>
      </c>
      <c r="E79" s="59" t="s">
        <v>17</v>
      </c>
      <c r="F79" s="67" t="s">
        <v>38</v>
      </c>
      <c r="G79" s="33" t="s">
        <v>156</v>
      </c>
      <c r="H79" s="33" t="s">
        <v>15</v>
      </c>
      <c r="I79" s="78">
        <f>REITORIA!J79+MUSEU!J79+ESAG!J79+CEART!J79+CEAD!J79+FAED!J79+CEFID!J79+CERES!J79+CESFI!J79</f>
        <v>5</v>
      </c>
      <c r="J79" s="25">
        <f>(REITORIA!J79-REITORIA!K79)+(MUSEU!J79-MUSEU!K79)+(ESAG!J79-ESAG!K79)+(CEART!J79-CEART!K79)+(CEAD!J79-CEAD!K79)+(FAED!J79-FAED!K79)+(CEFID!J79-CEFID!K79)+(CERES!J79-CERES!K79)+(CESFI!J79-CESFI!K79)</f>
        <v>0</v>
      </c>
      <c r="K79" s="31">
        <f t="shared" si="0"/>
        <v>5</v>
      </c>
      <c r="L79" s="20">
        <v>39.19</v>
      </c>
      <c r="M79" s="20">
        <f t="shared" si="1"/>
        <v>195.95</v>
      </c>
      <c r="N79" s="17">
        <f t="shared" si="2"/>
        <v>0</v>
      </c>
    </row>
    <row r="80" spans="1:14" ht="39.950000000000003" customHeight="1" x14ac:dyDescent="0.45">
      <c r="A80" s="106"/>
      <c r="B80" s="108"/>
      <c r="C80" s="45">
        <v>77</v>
      </c>
      <c r="D80" s="62" t="s">
        <v>128</v>
      </c>
      <c r="E80" s="62" t="s">
        <v>17</v>
      </c>
      <c r="F80" s="67" t="s">
        <v>38</v>
      </c>
      <c r="G80" s="65" t="s">
        <v>156</v>
      </c>
      <c r="H80" s="65" t="s">
        <v>15</v>
      </c>
      <c r="I80" s="78">
        <f>REITORIA!J80+MUSEU!J80+ESAG!J80+CEART!J80+CEAD!J80+FAED!J80+CEFID!J80+CERES!J80+CESFI!J80</f>
        <v>5</v>
      </c>
      <c r="J80" s="25">
        <f>(REITORIA!J80-REITORIA!K80)+(MUSEU!J80-MUSEU!K80)+(ESAG!J80-ESAG!K80)+(CEART!J80-CEART!K80)+(CEAD!J80-CEAD!K80)+(FAED!J80-FAED!K80)+(CEFID!J80-CEFID!K80)+(CERES!J80-CERES!K80)+(CESFI!J80-CESFI!K80)</f>
        <v>0</v>
      </c>
      <c r="K80" s="31">
        <f t="shared" si="0"/>
        <v>5</v>
      </c>
      <c r="L80" s="20">
        <v>44.75</v>
      </c>
      <c r="M80" s="20">
        <f t="shared" si="1"/>
        <v>223.75</v>
      </c>
      <c r="N80" s="17">
        <f t="shared" si="2"/>
        <v>0</v>
      </c>
    </row>
    <row r="81" spans="1:14" ht="39.950000000000003" customHeight="1" x14ac:dyDescent="0.45">
      <c r="A81" s="106"/>
      <c r="B81" s="108"/>
      <c r="C81" s="45">
        <v>78</v>
      </c>
      <c r="D81" s="59" t="s">
        <v>129</v>
      </c>
      <c r="E81" s="59" t="s">
        <v>17</v>
      </c>
      <c r="F81" s="67" t="s">
        <v>38</v>
      </c>
      <c r="G81" s="33" t="s">
        <v>156</v>
      </c>
      <c r="H81" s="33" t="s">
        <v>15</v>
      </c>
      <c r="I81" s="78">
        <f>REITORIA!J81+MUSEU!J81+ESAG!J81+CEART!J81+CEAD!J81+FAED!J81+CEFID!J81+CERES!J81+CESFI!J81</f>
        <v>5</v>
      </c>
      <c r="J81" s="25">
        <f>(REITORIA!J81-REITORIA!K81)+(MUSEU!J81-MUSEU!K81)+(ESAG!J81-ESAG!K81)+(CEART!J81-CEART!K81)+(CEAD!J81-CEAD!K81)+(FAED!J81-FAED!K81)+(CEFID!J81-CEFID!K81)+(CERES!J81-CERES!K81)+(CESFI!J81-CESFI!K81)</f>
        <v>0</v>
      </c>
      <c r="K81" s="31">
        <f t="shared" si="0"/>
        <v>5</v>
      </c>
      <c r="L81" s="20">
        <v>35.9</v>
      </c>
      <c r="M81" s="20">
        <f t="shared" si="1"/>
        <v>179.5</v>
      </c>
      <c r="N81" s="17">
        <f t="shared" si="2"/>
        <v>0</v>
      </c>
    </row>
    <row r="82" spans="1:14" ht="39.950000000000003" customHeight="1" x14ac:dyDescent="0.45">
      <c r="A82" s="106"/>
      <c r="B82" s="108"/>
      <c r="C82" s="45">
        <v>79</v>
      </c>
      <c r="D82" s="59" t="s">
        <v>130</v>
      </c>
      <c r="E82" s="59" t="s">
        <v>17</v>
      </c>
      <c r="F82" s="67" t="s">
        <v>38</v>
      </c>
      <c r="G82" s="33" t="s">
        <v>156</v>
      </c>
      <c r="H82" s="33" t="s">
        <v>15</v>
      </c>
      <c r="I82" s="78">
        <f>REITORIA!J82+MUSEU!J82+ESAG!J82+CEART!J82+CEAD!J82+FAED!J82+CEFID!J82+CERES!J82+CESFI!J82</f>
        <v>5</v>
      </c>
      <c r="J82" s="25">
        <f>(REITORIA!J82-REITORIA!K82)+(MUSEU!J82-MUSEU!K82)+(ESAG!J82-ESAG!K82)+(CEART!J82-CEART!K82)+(CEAD!J82-CEAD!K82)+(FAED!J82-FAED!K82)+(CEFID!J82-CEFID!K82)+(CERES!J82-CERES!K82)+(CESFI!J82-CESFI!K82)</f>
        <v>0</v>
      </c>
      <c r="K82" s="31">
        <f t="shared" si="0"/>
        <v>5</v>
      </c>
      <c r="L82" s="20">
        <v>77</v>
      </c>
      <c r="M82" s="20">
        <f t="shared" si="1"/>
        <v>385</v>
      </c>
      <c r="N82" s="17">
        <f t="shared" si="2"/>
        <v>0</v>
      </c>
    </row>
    <row r="83" spans="1:14" ht="39.950000000000003" customHeight="1" x14ac:dyDescent="0.45">
      <c r="A83" s="106"/>
      <c r="B83" s="108"/>
      <c r="C83" s="45">
        <v>80</v>
      </c>
      <c r="D83" s="59" t="s">
        <v>131</v>
      </c>
      <c r="E83" s="59" t="s">
        <v>17</v>
      </c>
      <c r="F83" s="67" t="s">
        <v>38</v>
      </c>
      <c r="G83" s="33" t="s">
        <v>156</v>
      </c>
      <c r="H83" s="33" t="s">
        <v>15</v>
      </c>
      <c r="I83" s="78">
        <f>REITORIA!J83+MUSEU!J83+ESAG!J83+CEART!J83+CEAD!J83+FAED!J83+CEFID!J83+CERES!J83+CESFI!J83</f>
        <v>5</v>
      </c>
      <c r="J83" s="25">
        <f>(REITORIA!J83-REITORIA!K83)+(MUSEU!J83-MUSEU!K83)+(ESAG!J83-ESAG!K83)+(CEART!J83-CEART!K83)+(CEAD!J83-CEAD!K83)+(FAED!J83-FAED!K83)+(CEFID!J83-CEFID!K83)+(CERES!J83-CERES!K83)+(CESFI!J83-CESFI!K83)</f>
        <v>3</v>
      </c>
      <c r="K83" s="31">
        <f t="shared" si="0"/>
        <v>2</v>
      </c>
      <c r="L83" s="20">
        <v>138.4</v>
      </c>
      <c r="M83" s="20">
        <f t="shared" si="1"/>
        <v>692</v>
      </c>
      <c r="N83" s="17">
        <f t="shared" si="2"/>
        <v>415.20000000000005</v>
      </c>
    </row>
    <row r="84" spans="1:14" ht="39.950000000000003" customHeight="1" x14ac:dyDescent="0.45">
      <c r="A84" s="109">
        <v>2</v>
      </c>
      <c r="B84" s="111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78">
        <f>REITORIA!J84+MUSEU!J84+ESAG!J84+CEART!J84+CEAD!J84+FAED!J84+CEFID!J84+CERES!J84+CESFI!J84</f>
        <v>30</v>
      </c>
      <c r="J84" s="25">
        <f>(REITORIA!J84-REITORIA!K84)+(MUSEU!J84-MUSEU!K84)+(ESAG!J84-ESAG!K84)+(CEART!J84-CEART!K84)+(CEAD!J84-CEAD!K84)+(FAED!J84-FAED!K84)+(CEFID!J84-CEFID!K84)+(CERES!J84-CERES!K84)+(CESFI!J84-CESFI!K84)</f>
        <v>1</v>
      </c>
      <c r="K84" s="31">
        <f t="shared" si="0"/>
        <v>29</v>
      </c>
      <c r="L84" s="20">
        <v>28.01</v>
      </c>
      <c r="M84" s="20">
        <f t="shared" ref="M84:M110" si="3">L84*I84</f>
        <v>840.30000000000007</v>
      </c>
      <c r="N84" s="17">
        <f t="shared" ref="N84:N110" si="4">L84*J84</f>
        <v>28.01</v>
      </c>
    </row>
    <row r="85" spans="1:14" ht="39.950000000000003" customHeight="1" x14ac:dyDescent="0.45">
      <c r="A85" s="110"/>
      <c r="B85" s="112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78">
        <f>REITORIA!J85+MUSEU!J85+ESAG!J85+CEART!J85+CEAD!J85+FAED!J85+CEFID!J85+CERES!J85+CESFI!J85</f>
        <v>33</v>
      </c>
      <c r="J85" s="25">
        <f>(REITORIA!J85-REITORIA!K85)+(MUSEU!J85-MUSEU!K85)+(ESAG!J85-ESAG!K85)+(CEART!J85-CEART!K85)+(CEAD!J85-CEAD!K85)+(FAED!J85-FAED!K85)+(CEFID!J85-CEFID!K85)+(CERES!J85-CERES!K85)+(CESFI!J85-CESFI!K85)</f>
        <v>2</v>
      </c>
      <c r="K85" s="31">
        <f t="shared" ref="K85" si="5">I85-J85</f>
        <v>31</v>
      </c>
      <c r="L85" s="20">
        <v>134.75</v>
      </c>
      <c r="M85" s="20">
        <f t="shared" si="3"/>
        <v>4446.75</v>
      </c>
      <c r="N85" s="17">
        <f t="shared" si="4"/>
        <v>269.5</v>
      </c>
    </row>
    <row r="86" spans="1:14" ht="39.950000000000003" customHeight="1" x14ac:dyDescent="0.45">
      <c r="A86" s="110"/>
      <c r="B86" s="112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78">
        <f>REITORIA!J86+MUSEU!J86+ESAG!J86+CEART!J86+CEAD!J86+FAED!J86+CEFID!J86+CERES!J86+CESFI!J86</f>
        <v>31</v>
      </c>
      <c r="J86" s="25">
        <f>(REITORIA!J86-REITORIA!K86)+(MUSEU!J86-MUSEU!K86)+(ESAG!J86-ESAG!K86)+(CEART!J86-CEART!K86)+(CEAD!J86-CEAD!K86)+(FAED!J86-FAED!K86)+(CEFID!J86-CEFID!K86)+(CERES!J86-CERES!K86)+(CESFI!J86-CESFI!K86)</f>
        <v>12</v>
      </c>
      <c r="K86" s="31">
        <f t="shared" ref="K86:K110" si="6">I86-J86</f>
        <v>19</v>
      </c>
      <c r="L86" s="20">
        <v>129.9</v>
      </c>
      <c r="M86" s="20">
        <f t="shared" si="3"/>
        <v>4026.9</v>
      </c>
      <c r="N86" s="17">
        <f t="shared" si="4"/>
        <v>1558.8000000000002</v>
      </c>
    </row>
    <row r="87" spans="1:14" ht="39.950000000000003" customHeight="1" x14ac:dyDescent="0.45">
      <c r="A87" s="110"/>
      <c r="B87" s="112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78">
        <f>REITORIA!J87+MUSEU!J87+ESAG!J87+CEART!J87+CEAD!J87+FAED!J87+CEFID!J87+CERES!J87+CESFI!J87</f>
        <v>43</v>
      </c>
      <c r="J87" s="25">
        <f>(REITORIA!J87-REITORIA!K87)+(MUSEU!J87-MUSEU!K87)+(ESAG!J87-ESAG!K87)+(CEART!J87-CEART!K87)+(CEAD!J87-CEAD!K87)+(FAED!J87-FAED!K87)+(CEFID!J87-CEFID!K87)+(CERES!J87-CERES!K87)+(CESFI!J87-CESFI!K87)</f>
        <v>12</v>
      </c>
      <c r="K87" s="31">
        <f t="shared" si="6"/>
        <v>31</v>
      </c>
      <c r="L87" s="20">
        <v>134.9</v>
      </c>
      <c r="M87" s="20">
        <f t="shared" si="3"/>
        <v>5800.7</v>
      </c>
      <c r="N87" s="17">
        <f t="shared" si="4"/>
        <v>1618.8000000000002</v>
      </c>
    </row>
    <row r="88" spans="1:14" ht="39.950000000000003" customHeight="1" x14ac:dyDescent="0.45">
      <c r="A88" s="110"/>
      <c r="B88" s="112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78">
        <f>REITORIA!J88+MUSEU!J88+ESAG!J88+CEART!J88+CEAD!J88+FAED!J88+CEFID!J88+CERES!J88+CESFI!J88</f>
        <v>162</v>
      </c>
      <c r="J88" s="25">
        <f>(REITORIA!J88-REITORIA!K88)+(MUSEU!J88-MUSEU!K88)+(ESAG!J88-ESAG!K88)+(CEART!J88-CEART!K88)+(CEAD!J88-CEAD!K88)+(FAED!J88-FAED!K88)+(CEFID!J88-CEFID!K88)+(CERES!J88-CERES!K88)+(CESFI!J88-CESFI!K88)</f>
        <v>72</v>
      </c>
      <c r="K88" s="31">
        <f t="shared" si="6"/>
        <v>90</v>
      </c>
      <c r="L88" s="20">
        <v>27.89</v>
      </c>
      <c r="M88" s="20">
        <f t="shared" si="3"/>
        <v>4518.18</v>
      </c>
      <c r="N88" s="17">
        <f t="shared" si="4"/>
        <v>2008.08</v>
      </c>
    </row>
    <row r="89" spans="1:14" ht="39.950000000000003" customHeight="1" x14ac:dyDescent="0.45">
      <c r="A89" s="110"/>
      <c r="B89" s="112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78">
        <f>REITORIA!J89+MUSEU!J89+ESAG!J89+CEART!J89+CEAD!J89+FAED!J89+CEFID!J89+CERES!J89+CESFI!J89</f>
        <v>256</v>
      </c>
      <c r="J89" s="25">
        <f>(REITORIA!J89-REITORIA!K89)+(MUSEU!J89-MUSEU!K89)+(ESAG!J89-ESAG!K89)+(CEART!J89-CEART!K89)+(CEAD!J89-CEAD!K89)+(FAED!J89-FAED!K89)+(CEFID!J89-CEFID!K89)+(CERES!J89-CERES!K89)+(CESFI!J89-CESFI!K89)</f>
        <v>46</v>
      </c>
      <c r="K89" s="31">
        <f t="shared" si="6"/>
        <v>210</v>
      </c>
      <c r="L89" s="20">
        <v>13</v>
      </c>
      <c r="M89" s="20">
        <f t="shared" si="3"/>
        <v>3328</v>
      </c>
      <c r="N89" s="17">
        <f t="shared" si="4"/>
        <v>598</v>
      </c>
    </row>
    <row r="90" spans="1:14" ht="39.950000000000003" customHeight="1" x14ac:dyDescent="0.45">
      <c r="A90" s="110"/>
      <c r="B90" s="112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78">
        <f>REITORIA!J90+MUSEU!J90+ESAG!J90+CEART!J90+CEAD!J90+FAED!J90+CEFID!J90+CERES!J90+CESFI!J90</f>
        <v>61</v>
      </c>
      <c r="J90" s="25">
        <f>(REITORIA!J90-REITORIA!K90)+(MUSEU!J90-MUSEU!K90)+(ESAG!J90-ESAG!K90)+(CEART!J90-CEART!K90)+(CEAD!J90-CEAD!K90)+(FAED!J90-FAED!K90)+(CEFID!J90-CEFID!K90)+(CERES!J90-CERES!K90)+(CESFI!J90-CESFI!K90)</f>
        <v>0</v>
      </c>
      <c r="K90" s="31">
        <f t="shared" si="6"/>
        <v>61</v>
      </c>
      <c r="L90" s="20">
        <v>51.01</v>
      </c>
      <c r="M90" s="20">
        <f t="shared" si="3"/>
        <v>3111.6099999999997</v>
      </c>
      <c r="N90" s="17">
        <f t="shared" si="4"/>
        <v>0</v>
      </c>
    </row>
    <row r="91" spans="1:14" ht="39.950000000000003" customHeight="1" x14ac:dyDescent="0.45">
      <c r="A91" s="110"/>
      <c r="B91" s="112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78">
        <f>REITORIA!J91+MUSEU!J91+ESAG!J91+CEART!J91+CEAD!J91+FAED!J91+CEFID!J91+CERES!J91+CESFI!J91</f>
        <v>61</v>
      </c>
      <c r="J91" s="25">
        <f>(REITORIA!J91-REITORIA!K91)+(MUSEU!J91-MUSEU!K91)+(ESAG!J91-ESAG!K91)+(CEART!J91-CEART!K91)+(CEAD!J91-CEAD!K91)+(FAED!J91-FAED!K91)+(CEFID!J91-CEFID!K91)+(CERES!J91-CERES!K91)+(CESFI!J91-CESFI!K91)</f>
        <v>13</v>
      </c>
      <c r="K91" s="31">
        <f t="shared" si="6"/>
        <v>48</v>
      </c>
      <c r="L91" s="20">
        <v>32.54</v>
      </c>
      <c r="M91" s="20">
        <f t="shared" si="3"/>
        <v>1984.94</v>
      </c>
      <c r="N91" s="17">
        <f t="shared" si="4"/>
        <v>423.02</v>
      </c>
    </row>
    <row r="92" spans="1:14" ht="39.950000000000003" customHeight="1" x14ac:dyDescent="0.45">
      <c r="A92" s="110"/>
      <c r="B92" s="112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78">
        <f>REITORIA!J92+MUSEU!J92+ESAG!J92+CEART!J92+CEAD!J92+FAED!J92+CEFID!J92+CERES!J92+CESFI!J92</f>
        <v>55</v>
      </c>
      <c r="J92" s="25">
        <f>(REITORIA!J92-REITORIA!K92)+(MUSEU!J92-MUSEU!K92)+(ESAG!J92-ESAG!K92)+(CEART!J92-CEART!K92)+(CEAD!J92-CEAD!K92)+(FAED!J92-FAED!K92)+(CEFID!J92-CEFID!K92)+(CERES!J92-CERES!K92)+(CESFI!J92-CESFI!K92)</f>
        <v>1</v>
      </c>
      <c r="K92" s="31">
        <f t="shared" si="6"/>
        <v>54</v>
      </c>
      <c r="L92" s="20">
        <v>9.02</v>
      </c>
      <c r="M92" s="20">
        <f t="shared" si="3"/>
        <v>496.09999999999997</v>
      </c>
      <c r="N92" s="17">
        <f t="shared" si="4"/>
        <v>9.02</v>
      </c>
    </row>
    <row r="93" spans="1:14" ht="39.950000000000003" customHeight="1" x14ac:dyDescent="0.45">
      <c r="A93" s="110"/>
      <c r="B93" s="112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78">
        <f>REITORIA!J93+MUSEU!J93+ESAG!J93+CEART!J93+CEAD!J93+FAED!J93+CEFID!J93+CERES!J93+CESFI!J93</f>
        <v>35</v>
      </c>
      <c r="J93" s="25">
        <f>(REITORIA!J93-REITORIA!K93)+(MUSEU!J93-MUSEU!K93)+(ESAG!J93-ESAG!K93)+(CEART!J93-CEART!K93)+(CEAD!J93-CEAD!K93)+(FAED!J93-FAED!K93)+(CEFID!J93-CEFID!K93)+(CERES!J93-CERES!K93)+(CESFI!J93-CESFI!K93)</f>
        <v>18</v>
      </c>
      <c r="K93" s="31">
        <f t="shared" si="6"/>
        <v>17</v>
      </c>
      <c r="L93" s="20">
        <v>164.23</v>
      </c>
      <c r="M93" s="20">
        <f t="shared" si="3"/>
        <v>5748.0499999999993</v>
      </c>
      <c r="N93" s="17">
        <f t="shared" si="4"/>
        <v>2956.14</v>
      </c>
    </row>
    <row r="94" spans="1:14" ht="39.950000000000003" customHeight="1" x14ac:dyDescent="0.45">
      <c r="A94" s="110"/>
      <c r="B94" s="112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78">
        <f>REITORIA!J94+MUSEU!J94+ESAG!J94+CEART!J94+CEAD!J94+FAED!J94+CEFID!J94+CERES!J94+CESFI!J94</f>
        <v>28</v>
      </c>
      <c r="J94" s="25">
        <f>(REITORIA!J94-REITORIA!K94)+(MUSEU!J94-MUSEU!K94)+(ESAG!J94-ESAG!K94)+(CEART!J94-CEART!K94)+(CEAD!J94-CEAD!K94)+(FAED!J94-FAED!K94)+(CEFID!J94-CEFID!K94)+(CERES!J94-CERES!K94)+(CESFI!J94-CESFI!K94)</f>
        <v>24</v>
      </c>
      <c r="K94" s="31">
        <f t="shared" si="6"/>
        <v>4</v>
      </c>
      <c r="L94" s="20">
        <v>138.1</v>
      </c>
      <c r="M94" s="20">
        <f t="shared" si="3"/>
        <v>3866.7999999999997</v>
      </c>
      <c r="N94" s="17">
        <f t="shared" si="4"/>
        <v>3314.3999999999996</v>
      </c>
    </row>
    <row r="95" spans="1:14" ht="39.950000000000003" customHeight="1" x14ac:dyDescent="0.45">
      <c r="A95" s="110"/>
      <c r="B95" s="112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78">
        <f>REITORIA!J95+MUSEU!J95+ESAG!J95+CEART!J95+CEAD!J95+FAED!J95+CEFID!J95+CERES!J95+CESFI!J95</f>
        <v>24</v>
      </c>
      <c r="J95" s="25">
        <f>(REITORIA!J95-REITORIA!K95)+(MUSEU!J95-MUSEU!K95)+(ESAG!J95-ESAG!K95)+(CEART!J95-CEART!K95)+(CEAD!J95-CEAD!K95)+(FAED!J95-FAED!K95)+(CEFID!J95-CEFID!K95)+(CERES!J95-CERES!K95)+(CESFI!J95-CESFI!K95)</f>
        <v>12</v>
      </c>
      <c r="K95" s="31">
        <f t="shared" si="6"/>
        <v>12</v>
      </c>
      <c r="L95" s="20">
        <v>13.09</v>
      </c>
      <c r="M95" s="20">
        <f t="shared" si="3"/>
        <v>314.15999999999997</v>
      </c>
      <c r="N95" s="17">
        <f t="shared" si="4"/>
        <v>157.07999999999998</v>
      </c>
    </row>
    <row r="96" spans="1:14" ht="39.950000000000003" customHeight="1" x14ac:dyDescent="0.45">
      <c r="A96" s="110"/>
      <c r="B96" s="112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78">
        <f>REITORIA!J96+MUSEU!J96+ESAG!J96+CEART!J96+CEAD!J96+FAED!J96+CEFID!J96+CERES!J96+CESFI!J96</f>
        <v>328</v>
      </c>
      <c r="J96" s="25">
        <f>(REITORIA!J96-REITORIA!K96)+(MUSEU!J96-MUSEU!K96)+(ESAG!J96-ESAG!K96)+(CEART!J96-CEART!K96)+(CEAD!J96-CEAD!K96)+(FAED!J96-FAED!K96)+(CEFID!J96-CEFID!K96)+(CERES!J96-CERES!K96)+(CESFI!J96-CESFI!K96)</f>
        <v>109</v>
      </c>
      <c r="K96" s="31">
        <f t="shared" si="6"/>
        <v>219</v>
      </c>
      <c r="L96" s="20">
        <v>19.190000000000001</v>
      </c>
      <c r="M96" s="20">
        <f t="shared" si="3"/>
        <v>6294.3200000000006</v>
      </c>
      <c r="N96" s="17">
        <f t="shared" si="4"/>
        <v>2091.71</v>
      </c>
    </row>
    <row r="97" spans="1:14" ht="39.950000000000003" customHeight="1" x14ac:dyDescent="0.45">
      <c r="A97" s="110"/>
      <c r="B97" s="112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78">
        <f>REITORIA!J97+MUSEU!J97+ESAG!J97+CEART!J97+CEAD!J97+FAED!J97+CEFID!J97+CERES!J97+CESFI!J97</f>
        <v>358</v>
      </c>
      <c r="J97" s="25">
        <f>(REITORIA!J97-REITORIA!K97)+(MUSEU!J97-MUSEU!K97)+(ESAG!J97-ESAG!K97)+(CEART!J97-CEART!K97)+(CEAD!J97-CEAD!K97)+(FAED!J97-FAED!K97)+(CEFID!J97-CEFID!K97)+(CERES!J97-CERES!K97)+(CESFI!J97-CESFI!K97)</f>
        <v>103</v>
      </c>
      <c r="K97" s="31">
        <f t="shared" si="6"/>
        <v>255</v>
      </c>
      <c r="L97" s="20">
        <v>29.76</v>
      </c>
      <c r="M97" s="20">
        <f t="shared" si="3"/>
        <v>10654.08</v>
      </c>
      <c r="N97" s="17">
        <f t="shared" si="4"/>
        <v>3065.28</v>
      </c>
    </row>
    <row r="98" spans="1:14" ht="39.950000000000003" customHeight="1" x14ac:dyDescent="0.45">
      <c r="A98" s="110"/>
      <c r="B98" s="112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78">
        <f>REITORIA!J98+MUSEU!J98+ESAG!J98+CEART!J98+CEAD!J98+FAED!J98+CEFID!J98+CERES!J98+CESFI!J98</f>
        <v>100</v>
      </c>
      <c r="J98" s="25">
        <f>(REITORIA!J98-REITORIA!K98)+(MUSEU!J98-MUSEU!K98)+(ESAG!J98-ESAG!K98)+(CEART!J98-CEART!K98)+(CEAD!J98-CEAD!K98)+(FAED!J98-FAED!K98)+(CEFID!J98-CEFID!K98)+(CERES!J98-CERES!K98)+(CESFI!J98-CESFI!K98)</f>
        <v>69</v>
      </c>
      <c r="K98" s="31">
        <f t="shared" si="6"/>
        <v>31</v>
      </c>
      <c r="L98" s="20">
        <v>64.67</v>
      </c>
      <c r="M98" s="20">
        <f t="shared" si="3"/>
        <v>6467</v>
      </c>
      <c r="N98" s="17">
        <f t="shared" si="4"/>
        <v>4462.2300000000005</v>
      </c>
    </row>
    <row r="99" spans="1:14" ht="39.950000000000003" customHeight="1" x14ac:dyDescent="0.45">
      <c r="A99" s="110"/>
      <c r="B99" s="112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78">
        <f>REITORIA!J99+MUSEU!J99+ESAG!J99+CEART!J99+CEAD!J99+FAED!J99+CEFID!J99+CERES!J99+CESFI!J99</f>
        <v>48</v>
      </c>
      <c r="J99" s="25">
        <f>(REITORIA!J99-REITORIA!K99)+(MUSEU!J99-MUSEU!K99)+(ESAG!J99-ESAG!K99)+(CEART!J99-CEART!K99)+(CEAD!J99-CEAD!K99)+(FAED!J99-FAED!K99)+(CEFID!J99-CEFID!K99)+(CERES!J99-CERES!K99)+(CESFI!J99-CESFI!K99)</f>
        <v>10</v>
      </c>
      <c r="K99" s="31">
        <f t="shared" si="6"/>
        <v>38</v>
      </c>
      <c r="L99" s="20">
        <v>4.2</v>
      </c>
      <c r="M99" s="20">
        <f t="shared" si="3"/>
        <v>201.60000000000002</v>
      </c>
      <c r="N99" s="17">
        <f t="shared" si="4"/>
        <v>42</v>
      </c>
    </row>
    <row r="100" spans="1:14" ht="39.950000000000003" customHeight="1" x14ac:dyDescent="0.45">
      <c r="A100" s="110"/>
      <c r="B100" s="112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78">
        <f>REITORIA!J100+MUSEU!J100+ESAG!J100+CEART!J100+CEAD!J100+FAED!J100+CEFID!J100+CERES!J100+CESFI!J100</f>
        <v>160</v>
      </c>
      <c r="J100" s="25">
        <f>(REITORIA!J100-REITORIA!K100)+(MUSEU!J100-MUSEU!K100)+(ESAG!J100-ESAG!K100)+(CEART!J100-CEART!K100)+(CEAD!J100-CEAD!K100)+(FAED!J100-FAED!K100)+(CEFID!J100-CEFID!K100)+(CERES!J100-CERES!K100)+(CESFI!J100-CESFI!K100)</f>
        <v>75</v>
      </c>
      <c r="K100" s="31">
        <f t="shared" si="6"/>
        <v>85</v>
      </c>
      <c r="L100" s="20">
        <v>27.8</v>
      </c>
      <c r="M100" s="20">
        <f t="shared" si="3"/>
        <v>4448</v>
      </c>
      <c r="N100" s="17">
        <f t="shared" si="4"/>
        <v>2085</v>
      </c>
    </row>
    <row r="101" spans="1:14" ht="39.950000000000003" customHeight="1" x14ac:dyDescent="0.45">
      <c r="A101" s="110"/>
      <c r="B101" s="112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78">
        <f>REITORIA!J101+MUSEU!J101+ESAG!J101+CEART!J101+CEAD!J101+FAED!J101+CEFID!J101+CERES!J101+CESFI!J101</f>
        <v>320</v>
      </c>
      <c r="J101" s="25">
        <f>(REITORIA!J101-REITORIA!K101)+(MUSEU!J101-MUSEU!K101)+(ESAG!J101-ESAG!K101)+(CEART!J101-CEART!K101)+(CEAD!J101-CEAD!K101)+(FAED!J101-FAED!K101)+(CEFID!J101-CEFID!K101)+(CERES!J101-CERES!K101)+(CESFI!J101-CESFI!K101)</f>
        <v>53</v>
      </c>
      <c r="K101" s="31">
        <f t="shared" si="6"/>
        <v>267</v>
      </c>
      <c r="L101" s="20">
        <v>27.8</v>
      </c>
      <c r="M101" s="20">
        <f t="shared" si="3"/>
        <v>8896</v>
      </c>
      <c r="N101" s="17">
        <f t="shared" si="4"/>
        <v>1473.4</v>
      </c>
    </row>
    <row r="102" spans="1:14" ht="39.950000000000003" customHeight="1" x14ac:dyDescent="0.45">
      <c r="A102" s="110"/>
      <c r="B102" s="112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78">
        <f>REITORIA!J102+MUSEU!J102+ESAG!J102+CEART!J102+CEAD!J102+FAED!J102+CEFID!J102+CERES!J102+CESFI!J102</f>
        <v>5</v>
      </c>
      <c r="J102" s="25">
        <f>(REITORIA!J102-REITORIA!K102)+(MUSEU!J102-MUSEU!K102)+(ESAG!J102-ESAG!K102)+(CEART!J102-CEART!K102)+(CEAD!J102-CEAD!K102)+(FAED!J102-FAED!K102)+(CEFID!J102-CEFID!K102)+(CERES!J102-CERES!K102)+(CESFI!J102-CESFI!K102)</f>
        <v>4</v>
      </c>
      <c r="K102" s="31">
        <f t="shared" si="6"/>
        <v>1</v>
      </c>
      <c r="L102" s="20">
        <v>98.25</v>
      </c>
      <c r="M102" s="20">
        <f t="shared" si="3"/>
        <v>491.25</v>
      </c>
      <c r="N102" s="17">
        <f t="shared" si="4"/>
        <v>393</v>
      </c>
    </row>
    <row r="103" spans="1:14" ht="39.950000000000003" customHeight="1" x14ac:dyDescent="0.45">
      <c r="A103" s="110"/>
      <c r="B103" s="112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78">
        <f>REITORIA!J103+MUSEU!J103+ESAG!J103+CEART!J103+CEAD!J103+FAED!J103+CEFID!J103+CERES!J103+CESFI!J103</f>
        <v>10</v>
      </c>
      <c r="J103" s="25">
        <f>(REITORIA!J103-REITORIA!K103)+(MUSEU!J103-MUSEU!K103)+(ESAG!J103-ESAG!K103)+(CEART!J103-CEART!K103)+(CEAD!J103-CEAD!K103)+(FAED!J103-FAED!K103)+(CEFID!J103-CEFID!K103)+(CERES!J103-CERES!K103)+(CESFI!J103-CESFI!K103)</f>
        <v>10</v>
      </c>
      <c r="K103" s="31">
        <f t="shared" si="6"/>
        <v>0</v>
      </c>
      <c r="L103" s="20">
        <v>13.68</v>
      </c>
      <c r="M103" s="20">
        <f t="shared" si="3"/>
        <v>136.80000000000001</v>
      </c>
      <c r="N103" s="17">
        <f t="shared" si="4"/>
        <v>136.80000000000001</v>
      </c>
    </row>
    <row r="104" spans="1:14" ht="39.950000000000003" customHeight="1" x14ac:dyDescent="0.45">
      <c r="A104" s="110"/>
      <c r="B104" s="112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78">
        <f>REITORIA!J104+MUSEU!J104+ESAG!J104+CEART!J104+CEAD!J104+FAED!J104+CEFID!J104+CERES!J104+CESFI!J104</f>
        <v>90</v>
      </c>
      <c r="J104" s="25">
        <f>(REITORIA!J104-REITORIA!K104)+(MUSEU!J104-MUSEU!K104)+(ESAG!J104-ESAG!K104)+(CEART!J104-CEART!K104)+(CEAD!J104-CEAD!K104)+(FAED!J104-FAED!K104)+(CEFID!J104-CEFID!K104)+(CERES!J104-CERES!K104)+(CESFI!J104-CESFI!K104)</f>
        <v>0</v>
      </c>
      <c r="K104" s="31">
        <f t="shared" si="6"/>
        <v>90</v>
      </c>
      <c r="L104" s="20">
        <v>33.229999999999997</v>
      </c>
      <c r="M104" s="20">
        <f t="shared" si="3"/>
        <v>2990.7</v>
      </c>
      <c r="N104" s="17">
        <f t="shared" si="4"/>
        <v>0</v>
      </c>
    </row>
    <row r="105" spans="1:14" ht="39.950000000000003" customHeight="1" x14ac:dyDescent="0.45">
      <c r="A105" s="110"/>
      <c r="B105" s="112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78">
        <f>REITORIA!J105+MUSEU!J105+ESAG!J105+CEART!J105+CEAD!J105+FAED!J105+CEFID!J105+CERES!J105+CESFI!J105</f>
        <v>753</v>
      </c>
      <c r="J105" s="25">
        <f>(REITORIA!J105-REITORIA!K105)+(MUSEU!J105-MUSEU!K105)+(ESAG!J105-ESAG!K105)+(CEART!J105-CEART!K105)+(CEAD!J105-CEAD!K105)+(FAED!J105-FAED!K105)+(CEFID!J105-CEFID!K105)+(CERES!J105-CERES!K105)+(CESFI!J105-CESFI!K105)</f>
        <v>503</v>
      </c>
      <c r="K105" s="31">
        <f t="shared" si="6"/>
        <v>250</v>
      </c>
      <c r="L105" s="20">
        <v>30.33</v>
      </c>
      <c r="M105" s="20">
        <f t="shared" si="3"/>
        <v>22838.489999999998</v>
      </c>
      <c r="N105" s="17">
        <f t="shared" si="4"/>
        <v>15255.99</v>
      </c>
    </row>
    <row r="106" spans="1:14" ht="39.950000000000003" customHeight="1" x14ac:dyDescent="0.45">
      <c r="A106" s="110"/>
      <c r="B106" s="112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78">
        <f>REITORIA!J106+MUSEU!J106+ESAG!J106+CEART!J106+CEAD!J106+FAED!J106+CEFID!J106+CERES!J106+CESFI!J106</f>
        <v>173</v>
      </c>
      <c r="J106" s="25">
        <f>(REITORIA!J106-REITORIA!K106)+(MUSEU!J106-MUSEU!K106)+(ESAG!J106-ESAG!K106)+(CEART!J106-CEART!K106)+(CEAD!J106-CEAD!K106)+(FAED!J106-FAED!K106)+(CEFID!J106-CEFID!K106)+(CERES!J106-CERES!K106)+(CESFI!J106-CESFI!K106)</f>
        <v>89</v>
      </c>
      <c r="K106" s="31">
        <f t="shared" si="6"/>
        <v>84</v>
      </c>
      <c r="L106" s="20">
        <v>5.3</v>
      </c>
      <c r="M106" s="20">
        <f t="shared" si="3"/>
        <v>916.9</v>
      </c>
      <c r="N106" s="17">
        <f t="shared" si="4"/>
        <v>471.7</v>
      </c>
    </row>
    <row r="107" spans="1:14" ht="39.950000000000003" customHeight="1" x14ac:dyDescent="0.45">
      <c r="A107" s="110"/>
      <c r="B107" s="112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78">
        <f>REITORIA!J107+MUSEU!J107+ESAG!J107+CEART!J107+CEAD!J107+FAED!J107+CEFID!J107+CERES!J107+CESFI!J107</f>
        <v>219</v>
      </c>
      <c r="J107" s="25">
        <f>(REITORIA!J107-REITORIA!K107)+(MUSEU!J107-MUSEU!K107)+(ESAG!J107-ESAG!K107)+(CEART!J107-CEART!K107)+(CEAD!J107-CEAD!K107)+(FAED!J107-FAED!K107)+(CEFID!J107-CEFID!K107)+(CERES!J107-CERES!K107)+(CESFI!J107-CESFI!K107)</f>
        <v>151</v>
      </c>
      <c r="K107" s="31">
        <f t="shared" si="6"/>
        <v>68</v>
      </c>
      <c r="L107" s="20">
        <v>23.99</v>
      </c>
      <c r="M107" s="20">
        <f t="shared" si="3"/>
        <v>5253.8099999999995</v>
      </c>
      <c r="N107" s="17">
        <f t="shared" si="4"/>
        <v>3622.49</v>
      </c>
    </row>
    <row r="108" spans="1:14" ht="39.950000000000003" customHeight="1" x14ac:dyDescent="0.45">
      <c r="A108" s="110"/>
      <c r="B108" s="112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78">
        <f>REITORIA!J108+MUSEU!J108+ESAG!J108+CEART!J108+CEAD!J108+FAED!J108+CEFID!J108+CERES!J108+CESFI!J108</f>
        <v>1700</v>
      </c>
      <c r="J108" s="25">
        <f>(REITORIA!J108-REITORIA!K108)+(MUSEU!J108-MUSEU!K108)+(ESAG!J108-ESAG!K108)+(CEART!J108-CEART!K108)+(CEAD!J108-CEAD!K108)+(FAED!J108-FAED!K108)+(CEFID!J108-CEFID!K108)+(CERES!J108-CERES!K108)+(CESFI!J108-CESFI!K108)</f>
        <v>0</v>
      </c>
      <c r="K108" s="31">
        <f t="shared" si="6"/>
        <v>1700</v>
      </c>
      <c r="L108" s="20">
        <v>1.51</v>
      </c>
      <c r="M108" s="20">
        <f t="shared" si="3"/>
        <v>2567</v>
      </c>
      <c r="N108" s="17">
        <f t="shared" si="4"/>
        <v>0</v>
      </c>
    </row>
    <row r="109" spans="1:14" ht="39.950000000000003" customHeight="1" x14ac:dyDescent="0.45">
      <c r="A109" s="110"/>
      <c r="B109" s="112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78">
        <f>REITORIA!J109+MUSEU!J109+ESAG!J109+CEART!J109+CEAD!J109+FAED!J109+CEFID!J109+CERES!J109+CESFI!J109</f>
        <v>6900</v>
      </c>
      <c r="J109" s="25">
        <f>(REITORIA!J109-REITORIA!K109)+(MUSEU!J109-MUSEU!K109)+(ESAG!J109-ESAG!K109)+(CEART!J109-CEART!K109)+(CEAD!J109-CEAD!K109)+(FAED!J109-FAED!K109)+(CEFID!J109-CEFID!K109)+(CERES!J109-CERES!K109)+(CESFI!J109-CESFI!K109)</f>
        <v>0</v>
      </c>
      <c r="K109" s="31">
        <f t="shared" si="6"/>
        <v>6900</v>
      </c>
      <c r="L109" s="20">
        <v>1.58</v>
      </c>
      <c r="M109" s="20">
        <f t="shared" si="3"/>
        <v>10902</v>
      </c>
      <c r="N109" s="17">
        <f t="shared" si="4"/>
        <v>0</v>
      </c>
    </row>
    <row r="110" spans="1:14" ht="39.950000000000003" customHeight="1" x14ac:dyDescent="0.45">
      <c r="A110" s="110"/>
      <c r="B110" s="112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78">
        <f>REITORIA!J110+MUSEU!J110+ESAG!J110+CEART!J110+CEAD!J110+FAED!J110+CEFID!J110+CERES!J110+CESFI!J110</f>
        <v>56</v>
      </c>
      <c r="J110" s="25">
        <f>(REITORIA!J110-REITORIA!K110)+(MUSEU!J110-MUSEU!K110)+(ESAG!J110-ESAG!K110)+(CEART!J110-CEART!K110)+(CEAD!J110-CEAD!K110)+(FAED!J110-FAED!K110)+(CEFID!J110-CEFID!K110)+(CERES!J110-CERES!K110)+(CESFI!J110-CESFI!K110)</f>
        <v>0</v>
      </c>
      <c r="K110" s="31">
        <f t="shared" si="6"/>
        <v>56</v>
      </c>
      <c r="L110" s="20">
        <v>14.26</v>
      </c>
      <c r="M110" s="20">
        <f t="shared" si="3"/>
        <v>798.56</v>
      </c>
      <c r="N110" s="17">
        <f t="shared" si="4"/>
        <v>0</v>
      </c>
    </row>
    <row r="111" spans="1:14" ht="39.950000000000003" customHeight="1" x14ac:dyDescent="0.45">
      <c r="A111" s="113">
        <v>3</v>
      </c>
      <c r="B111" s="115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78">
        <f>REITORIA!J111+MUSEU!J111+ESAG!J111+CEART!J111+CEAD!J111+FAED!J111+CEFID!J111+CERES!J111+CESFI!J111</f>
        <v>107</v>
      </c>
      <c r="J111" s="25">
        <f>(REITORIA!J111-REITORIA!K111)+(MUSEU!J111-MUSEU!K111)+(ESAG!J111-ESAG!K111)+(CEART!J111-CEART!K111)+(CEAD!J111-CEAD!K111)+(FAED!J111-FAED!K111)+(CEFID!J111-CEFID!K111)+(CERES!J111-CERES!K111)+(CESFI!J111-CESFI!K111)</f>
        <v>64</v>
      </c>
      <c r="K111" s="31">
        <f t="shared" ref="K111:K137" si="7">I111-J111</f>
        <v>43</v>
      </c>
      <c r="L111" s="20">
        <v>21.23</v>
      </c>
      <c r="M111" s="20">
        <f t="shared" ref="M111:M137" si="8">L111*I111</f>
        <v>2271.61</v>
      </c>
      <c r="N111" s="17">
        <f t="shared" ref="N111:N137" si="9">L111*J111</f>
        <v>1358.72</v>
      </c>
    </row>
    <row r="112" spans="1:14" ht="39.950000000000003" customHeight="1" x14ac:dyDescent="0.45">
      <c r="A112" s="114"/>
      <c r="B112" s="116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78">
        <f>REITORIA!J112+MUSEU!J112+ESAG!J112+CEART!J112+CEAD!J112+FAED!J112+CEFID!J112+CERES!J112+CESFI!J112</f>
        <v>31</v>
      </c>
      <c r="J112" s="25">
        <f>(REITORIA!J112-REITORIA!K112)+(MUSEU!J112-MUSEU!K112)+(ESAG!J112-ESAG!K112)+(CEART!J112-CEART!K112)+(CEAD!J112-CEAD!K112)+(FAED!J112-FAED!K112)+(CEFID!J112-CEFID!K112)+(CERES!J112-CERES!K112)+(CESFI!J112-CESFI!K112)</f>
        <v>9</v>
      </c>
      <c r="K112" s="31">
        <f t="shared" si="7"/>
        <v>22</v>
      </c>
      <c r="L112" s="20">
        <v>27.1</v>
      </c>
      <c r="M112" s="20">
        <f t="shared" si="8"/>
        <v>840.1</v>
      </c>
      <c r="N112" s="17">
        <f t="shared" si="9"/>
        <v>243.9</v>
      </c>
    </row>
    <row r="113" spans="1:14" ht="39.950000000000003" customHeight="1" x14ac:dyDescent="0.45">
      <c r="A113" s="114"/>
      <c r="B113" s="116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78">
        <f>REITORIA!J113+MUSEU!J113+ESAG!J113+CEART!J113+CEAD!J113+FAED!J113+CEFID!J113+CERES!J113+CESFI!J113</f>
        <v>9</v>
      </c>
      <c r="J113" s="25">
        <f>(REITORIA!J113-REITORIA!K113)+(MUSEU!J113-MUSEU!K113)+(ESAG!J113-ESAG!K113)+(CEART!J113-CEART!K113)+(CEAD!J113-CEAD!K113)+(FAED!J113-FAED!K113)+(CEFID!J113-CEFID!K113)+(CERES!J113-CERES!K113)+(CESFI!J113-CESFI!K113)</f>
        <v>2</v>
      </c>
      <c r="K113" s="31">
        <f t="shared" si="7"/>
        <v>7</v>
      </c>
      <c r="L113" s="20">
        <v>182.9</v>
      </c>
      <c r="M113" s="20">
        <f t="shared" si="8"/>
        <v>1646.1000000000001</v>
      </c>
      <c r="N113" s="17">
        <f t="shared" si="9"/>
        <v>365.8</v>
      </c>
    </row>
    <row r="114" spans="1:14" ht="39.950000000000003" customHeight="1" x14ac:dyDescent="0.45">
      <c r="A114" s="114"/>
      <c r="B114" s="116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78">
        <f>REITORIA!J114+MUSEU!J114+ESAG!J114+CEART!J114+CEAD!J114+FAED!J114+CEFID!J114+CERES!J114+CESFI!J114</f>
        <v>8</v>
      </c>
      <c r="J114" s="25">
        <f>(REITORIA!J114-REITORIA!K114)+(MUSEU!J114-MUSEU!K114)+(ESAG!J114-ESAG!K114)+(CEART!J114-CEART!K114)+(CEAD!J114-CEAD!K114)+(FAED!J114-FAED!K114)+(CEFID!J114-CEFID!K114)+(CERES!J114-CERES!K114)+(CESFI!J114-CESFI!K114)</f>
        <v>2</v>
      </c>
      <c r="K114" s="31">
        <f t="shared" si="7"/>
        <v>6</v>
      </c>
      <c r="L114" s="20">
        <v>1173.07</v>
      </c>
      <c r="M114" s="20">
        <f t="shared" si="8"/>
        <v>9384.56</v>
      </c>
      <c r="N114" s="17">
        <f t="shared" si="9"/>
        <v>2346.14</v>
      </c>
    </row>
    <row r="115" spans="1:14" ht="39.950000000000003" customHeight="1" x14ac:dyDescent="0.45">
      <c r="A115" s="114"/>
      <c r="B115" s="116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78">
        <f>REITORIA!J115+MUSEU!J115+ESAG!J115+CEART!J115+CEAD!J115+FAED!J115+CEFID!J115+CERES!J115+CESFI!J115</f>
        <v>7</v>
      </c>
      <c r="J115" s="25">
        <f>(REITORIA!J115-REITORIA!K115)+(MUSEU!J115-MUSEU!K115)+(ESAG!J115-ESAG!K115)+(CEART!J115-CEART!K115)+(CEAD!J115-CEAD!K115)+(FAED!J115-FAED!K115)+(CEFID!J115-CEFID!K115)+(CERES!J115-CERES!K115)+(CESFI!J115-CESFI!K115)</f>
        <v>5</v>
      </c>
      <c r="K115" s="31">
        <f t="shared" si="7"/>
        <v>2</v>
      </c>
      <c r="L115" s="20">
        <v>59.93</v>
      </c>
      <c r="M115" s="20">
        <f t="shared" si="8"/>
        <v>419.51</v>
      </c>
      <c r="N115" s="17">
        <f t="shared" si="9"/>
        <v>299.64999999999998</v>
      </c>
    </row>
    <row r="116" spans="1:14" ht="39.950000000000003" customHeight="1" x14ac:dyDescent="0.45">
      <c r="A116" s="114"/>
      <c r="B116" s="116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78">
        <f>REITORIA!J116+MUSEU!J116+ESAG!J116+CEART!J116+CEAD!J116+FAED!J116+CEFID!J116+CERES!J116+CESFI!J116</f>
        <v>5</v>
      </c>
      <c r="J116" s="25">
        <f>(REITORIA!J116-REITORIA!K116)+(MUSEU!J116-MUSEU!K116)+(ESAG!J116-ESAG!K116)+(CEART!J116-CEART!K116)+(CEAD!J116-CEAD!K116)+(FAED!J116-FAED!K116)+(CEFID!J116-CEFID!K116)+(CERES!J116-CERES!K116)+(CESFI!J116-CESFI!K116)</f>
        <v>15</v>
      </c>
      <c r="K116" s="31">
        <f t="shared" si="7"/>
        <v>-10</v>
      </c>
      <c r="L116" s="20">
        <v>150.02000000000001</v>
      </c>
      <c r="M116" s="20">
        <f t="shared" si="8"/>
        <v>750.1</v>
      </c>
      <c r="N116" s="17">
        <f t="shared" si="9"/>
        <v>2250.3000000000002</v>
      </c>
    </row>
    <row r="117" spans="1:14" ht="39.950000000000003" customHeight="1" x14ac:dyDescent="0.45">
      <c r="A117" s="114"/>
      <c r="B117" s="116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78">
        <f>REITORIA!J117+MUSEU!J117+ESAG!J117+CEART!J117+CEAD!J117+FAED!J117+CEFID!J117+CERES!J117+CESFI!J117</f>
        <v>115</v>
      </c>
      <c r="J117" s="25">
        <f>(REITORIA!J117-REITORIA!K117)+(MUSEU!J117-MUSEU!K117)+(ESAG!J117-ESAG!K117)+(CEART!J117-CEART!K117)+(CEAD!J117-CEAD!K117)+(FAED!J117-FAED!K117)+(CEFID!J117-CEFID!K117)+(CERES!J117-CERES!K117)+(CESFI!J117-CESFI!K117)</f>
        <v>17</v>
      </c>
      <c r="K117" s="31">
        <f t="shared" si="7"/>
        <v>98</v>
      </c>
      <c r="L117" s="20">
        <v>249.33</v>
      </c>
      <c r="M117" s="20">
        <f t="shared" si="8"/>
        <v>28672.95</v>
      </c>
      <c r="N117" s="17">
        <f t="shared" si="9"/>
        <v>4238.6100000000006</v>
      </c>
    </row>
    <row r="118" spans="1:14" ht="39.950000000000003" customHeight="1" x14ac:dyDescent="0.45">
      <c r="A118" s="114"/>
      <c r="B118" s="116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78">
        <f>REITORIA!J118+MUSEU!J118+ESAG!J118+CEART!J118+CEAD!J118+FAED!J118+CEFID!J118+CERES!J118+CESFI!J118</f>
        <v>17</v>
      </c>
      <c r="J118" s="25">
        <f>(REITORIA!J118-REITORIA!K118)+(MUSEU!J118-MUSEU!K118)+(ESAG!J118-ESAG!K118)+(CEART!J118-CEART!K118)+(CEAD!J118-CEAD!K118)+(FAED!J118-FAED!K118)+(CEFID!J118-CEFID!K118)+(CERES!J118-CERES!K118)+(CESFI!J118-CESFI!K118)</f>
        <v>2</v>
      </c>
      <c r="K118" s="31">
        <f t="shared" si="7"/>
        <v>15</v>
      </c>
      <c r="L118" s="20">
        <v>23.1</v>
      </c>
      <c r="M118" s="20">
        <f t="shared" si="8"/>
        <v>392.70000000000005</v>
      </c>
      <c r="N118" s="17">
        <f t="shared" si="9"/>
        <v>46.2</v>
      </c>
    </row>
    <row r="119" spans="1:14" ht="39.950000000000003" customHeight="1" x14ac:dyDescent="0.45">
      <c r="A119" s="114"/>
      <c r="B119" s="116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78">
        <f>REITORIA!J119+MUSEU!J119+ESAG!J119+CEART!J119+CEAD!J119+FAED!J119+CEFID!J119+CERES!J119+CESFI!J119</f>
        <v>5</v>
      </c>
      <c r="J119" s="25">
        <f>(REITORIA!J119-REITORIA!K119)+(MUSEU!J119-MUSEU!K119)+(ESAG!J119-ESAG!K119)+(CEART!J119-CEART!K119)+(CEAD!J119-CEAD!K119)+(FAED!J119-FAED!K119)+(CEFID!J119-CEFID!K119)+(CERES!J119-CERES!K119)+(CESFI!J119-CESFI!K119)</f>
        <v>0</v>
      </c>
      <c r="K119" s="31">
        <f t="shared" si="7"/>
        <v>5</v>
      </c>
      <c r="L119" s="20">
        <v>167.25</v>
      </c>
      <c r="M119" s="20">
        <f t="shared" si="8"/>
        <v>836.25</v>
      </c>
      <c r="N119" s="17">
        <f t="shared" si="9"/>
        <v>0</v>
      </c>
    </row>
    <row r="120" spans="1:14" ht="39.950000000000003" customHeight="1" x14ac:dyDescent="0.45">
      <c r="A120" s="114"/>
      <c r="B120" s="116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78">
        <f>REITORIA!J120+MUSEU!J120+ESAG!J120+CEART!J120+CEAD!J120+FAED!J120+CEFID!J120+CERES!J120+CESFI!J120</f>
        <v>5</v>
      </c>
      <c r="J120" s="25">
        <f>(REITORIA!J120-REITORIA!K120)+(MUSEU!J120-MUSEU!K120)+(ESAG!J120-ESAG!K120)+(CEART!J120-CEART!K120)+(CEAD!J120-CEAD!K120)+(FAED!J120-FAED!K120)+(CEFID!J120-CEFID!K120)+(CERES!J120-CERES!K120)+(CESFI!J120-CESFI!K120)</f>
        <v>7</v>
      </c>
      <c r="K120" s="31">
        <f t="shared" si="7"/>
        <v>-2</v>
      </c>
      <c r="L120" s="20">
        <v>208.1</v>
      </c>
      <c r="M120" s="20">
        <f t="shared" si="8"/>
        <v>1040.5</v>
      </c>
      <c r="N120" s="17">
        <f t="shared" si="9"/>
        <v>1456.7</v>
      </c>
    </row>
    <row r="121" spans="1:14" ht="39.950000000000003" customHeight="1" x14ac:dyDescent="0.45">
      <c r="A121" s="114"/>
      <c r="B121" s="116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78">
        <f>REITORIA!J121+MUSEU!J121+ESAG!J121+CEART!J121+CEAD!J121+FAED!J121+CEFID!J121+CERES!J121+CESFI!J121</f>
        <v>15</v>
      </c>
      <c r="J121" s="25">
        <f>(REITORIA!J121-REITORIA!K121)+(MUSEU!J121-MUSEU!K121)+(ESAG!J121-ESAG!K121)+(CEART!J121-CEART!K121)+(CEAD!J121-CEAD!K121)+(FAED!J121-FAED!K121)+(CEFID!J121-CEFID!K121)+(CERES!J121-CERES!K121)+(CESFI!J121-CESFI!K121)</f>
        <v>3</v>
      </c>
      <c r="K121" s="31">
        <f t="shared" si="7"/>
        <v>12</v>
      </c>
      <c r="L121" s="20">
        <v>16.16</v>
      </c>
      <c r="M121" s="20">
        <f t="shared" si="8"/>
        <v>242.4</v>
      </c>
      <c r="N121" s="17">
        <f t="shared" si="9"/>
        <v>48.480000000000004</v>
      </c>
    </row>
    <row r="122" spans="1:14" ht="39.950000000000003" customHeight="1" x14ac:dyDescent="0.45">
      <c r="A122" s="114"/>
      <c r="B122" s="116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78">
        <f>REITORIA!J122+MUSEU!J122+ESAG!J122+CEART!J122+CEAD!J122+FAED!J122+CEFID!J122+CERES!J122+CESFI!J122</f>
        <v>13</v>
      </c>
      <c r="J122" s="25">
        <f>(REITORIA!J122-REITORIA!K122)+(MUSEU!J122-MUSEU!K122)+(ESAG!J122-ESAG!K122)+(CEART!J122-CEART!K122)+(CEAD!J122-CEAD!K122)+(FAED!J122-FAED!K122)+(CEFID!J122-CEFID!K122)+(CERES!J122-CERES!K122)+(CESFI!J122-CESFI!K122)</f>
        <v>19</v>
      </c>
      <c r="K122" s="31">
        <f t="shared" si="7"/>
        <v>-6</v>
      </c>
      <c r="L122" s="20">
        <v>24.44</v>
      </c>
      <c r="M122" s="20">
        <f t="shared" si="8"/>
        <v>317.72000000000003</v>
      </c>
      <c r="N122" s="17">
        <f t="shared" si="9"/>
        <v>464.36</v>
      </c>
    </row>
    <row r="123" spans="1:14" ht="39.950000000000003" customHeight="1" x14ac:dyDescent="0.45">
      <c r="A123" s="114"/>
      <c r="B123" s="116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78">
        <f>REITORIA!J123+MUSEU!J123+ESAG!J123+CEART!J123+CEAD!J123+FAED!J123+CEFID!J123+CERES!J123+CESFI!J123</f>
        <v>14</v>
      </c>
      <c r="J123" s="25">
        <f>(REITORIA!J123-REITORIA!K123)+(MUSEU!J123-MUSEU!K123)+(ESAG!J123-ESAG!K123)+(CEART!J123-CEART!K123)+(CEAD!J123-CEAD!K123)+(FAED!J123-FAED!K123)+(CEFID!J123-CEFID!K123)+(CERES!J123-CERES!K123)+(CESFI!J123-CESFI!K123)</f>
        <v>3</v>
      </c>
      <c r="K123" s="31">
        <f t="shared" si="7"/>
        <v>11</v>
      </c>
      <c r="L123" s="20">
        <v>14.93</v>
      </c>
      <c r="M123" s="20">
        <f t="shared" si="8"/>
        <v>209.01999999999998</v>
      </c>
      <c r="N123" s="17">
        <f t="shared" si="9"/>
        <v>44.79</v>
      </c>
    </row>
    <row r="124" spans="1:14" ht="39.950000000000003" customHeight="1" x14ac:dyDescent="0.45">
      <c r="A124" s="114"/>
      <c r="B124" s="116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78">
        <f>REITORIA!J124+MUSEU!J124+ESAG!J124+CEART!J124+CEAD!J124+FAED!J124+CEFID!J124+CERES!J124+CESFI!J124</f>
        <v>10</v>
      </c>
      <c r="J124" s="25">
        <f>(REITORIA!J124-REITORIA!K124)+(MUSEU!J124-MUSEU!K124)+(ESAG!J124-ESAG!K124)+(CEART!J124-CEART!K124)+(CEAD!J124-CEAD!K124)+(FAED!J124-FAED!K124)+(CEFID!J124-CEFID!K124)+(CERES!J124-CERES!K124)+(CESFI!J124-CESFI!K124)</f>
        <v>5</v>
      </c>
      <c r="K124" s="31">
        <f t="shared" si="7"/>
        <v>5</v>
      </c>
      <c r="L124" s="20">
        <v>59.47</v>
      </c>
      <c r="M124" s="20">
        <f t="shared" si="8"/>
        <v>594.70000000000005</v>
      </c>
      <c r="N124" s="17">
        <f t="shared" si="9"/>
        <v>297.35000000000002</v>
      </c>
    </row>
    <row r="125" spans="1:14" ht="39.950000000000003" customHeight="1" x14ac:dyDescent="0.45">
      <c r="A125" s="114"/>
      <c r="B125" s="116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78">
        <f>REITORIA!J125+MUSEU!J125+ESAG!J125+CEART!J125+CEAD!J125+FAED!J125+CEFID!J125+CERES!J125+CESFI!J125</f>
        <v>5</v>
      </c>
      <c r="J125" s="25">
        <f>(REITORIA!J125-REITORIA!K125)+(MUSEU!J125-MUSEU!K125)+(ESAG!J125-ESAG!K125)+(CEART!J125-CEART!K125)+(CEAD!J125-CEAD!K125)+(FAED!J125-FAED!K125)+(CEFID!J125-CEFID!K125)+(CERES!J125-CERES!K125)+(CESFI!J125-CESFI!K125)</f>
        <v>47</v>
      </c>
      <c r="K125" s="31">
        <f t="shared" si="7"/>
        <v>-42</v>
      </c>
      <c r="L125" s="20">
        <v>50.71</v>
      </c>
      <c r="M125" s="20">
        <f t="shared" si="8"/>
        <v>253.55</v>
      </c>
      <c r="N125" s="17">
        <f t="shared" si="9"/>
        <v>2383.37</v>
      </c>
    </row>
    <row r="126" spans="1:14" ht="39.950000000000003" customHeight="1" x14ac:dyDescent="0.45">
      <c r="A126" s="114"/>
      <c r="B126" s="116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78">
        <f>REITORIA!J126+MUSEU!J126+ESAG!J126+CEART!J126+CEAD!J126+FAED!J126+CEFID!J126+CERES!J126+CESFI!J126</f>
        <v>30</v>
      </c>
      <c r="J126" s="25">
        <f>(REITORIA!J126-REITORIA!K126)+(MUSEU!J126-MUSEU!K126)+(ESAG!J126-ESAG!K126)+(CEART!J126-CEART!K126)+(CEAD!J126-CEAD!K126)+(FAED!J126-FAED!K126)+(CEFID!J126-CEFID!K126)+(CERES!J126-CERES!K126)+(CESFI!J126-CESFI!K126)</f>
        <v>12</v>
      </c>
      <c r="K126" s="31">
        <f t="shared" si="7"/>
        <v>18</v>
      </c>
      <c r="L126" s="20">
        <v>22.4</v>
      </c>
      <c r="M126" s="20">
        <f t="shared" si="8"/>
        <v>672</v>
      </c>
      <c r="N126" s="17">
        <f t="shared" si="9"/>
        <v>268.79999999999995</v>
      </c>
    </row>
    <row r="127" spans="1:14" ht="39.950000000000003" customHeight="1" x14ac:dyDescent="0.45">
      <c r="A127" s="114"/>
      <c r="B127" s="116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78">
        <f>REITORIA!J127+MUSEU!J127+ESAG!J127+CEART!J127+CEAD!J127+FAED!J127+CEFID!J127+CERES!J127+CESFI!J127</f>
        <v>53</v>
      </c>
      <c r="J127" s="25">
        <f>(REITORIA!J127-REITORIA!K127)+(MUSEU!J127-MUSEU!K127)+(ESAG!J127-ESAG!K127)+(CEART!J127-CEART!K127)+(CEAD!J127-CEAD!K127)+(FAED!J127-FAED!K127)+(CEFID!J127-CEFID!K127)+(CERES!J127-CERES!K127)+(CESFI!J127-CESFI!K127)</f>
        <v>31</v>
      </c>
      <c r="K127" s="31">
        <f t="shared" si="7"/>
        <v>22</v>
      </c>
      <c r="L127" s="20">
        <v>2.96</v>
      </c>
      <c r="M127" s="20">
        <f t="shared" si="8"/>
        <v>156.88</v>
      </c>
      <c r="N127" s="17">
        <f t="shared" si="9"/>
        <v>91.76</v>
      </c>
    </row>
    <row r="128" spans="1:14" ht="39.950000000000003" customHeight="1" x14ac:dyDescent="0.45">
      <c r="A128" s="114"/>
      <c r="B128" s="116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78">
        <f>REITORIA!J128+MUSEU!J128+ESAG!J128+CEART!J128+CEAD!J128+FAED!J128+CEFID!J128+CERES!J128+CESFI!J128</f>
        <v>25</v>
      </c>
      <c r="J128" s="25">
        <f>(REITORIA!J128-REITORIA!K128)+(MUSEU!J128-MUSEU!K128)+(ESAG!J128-ESAG!K128)+(CEART!J128-CEART!K128)+(CEAD!J128-CEAD!K128)+(FAED!J128-FAED!K128)+(CEFID!J128-CEFID!K128)+(CERES!J128-CERES!K128)+(CESFI!J128-CESFI!K128)</f>
        <v>43</v>
      </c>
      <c r="K128" s="31">
        <f t="shared" si="7"/>
        <v>-18</v>
      </c>
      <c r="L128" s="20">
        <v>42.79</v>
      </c>
      <c r="M128" s="20">
        <f t="shared" si="8"/>
        <v>1069.75</v>
      </c>
      <c r="N128" s="17">
        <f t="shared" si="9"/>
        <v>1839.97</v>
      </c>
    </row>
    <row r="129" spans="1:14" ht="39.950000000000003" customHeight="1" x14ac:dyDescent="0.45">
      <c r="A129" s="114"/>
      <c r="B129" s="116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78">
        <f>REITORIA!J129+MUSEU!J129+ESAG!J129+CEART!J129+CEAD!J129+FAED!J129+CEFID!J129+CERES!J129+CESFI!J129</f>
        <v>42</v>
      </c>
      <c r="J129" s="25">
        <f>(REITORIA!J129-REITORIA!K129)+(MUSEU!J129-MUSEU!K129)+(ESAG!J129-ESAG!K129)+(CEART!J129-CEART!K129)+(CEAD!J129-CEAD!K129)+(FAED!J129-FAED!K129)+(CEFID!J129-CEFID!K129)+(CERES!J129-CERES!K129)+(CESFI!J129-CESFI!K129)</f>
        <v>31</v>
      </c>
      <c r="K129" s="31">
        <f t="shared" si="7"/>
        <v>11</v>
      </c>
      <c r="L129" s="20">
        <v>208.59</v>
      </c>
      <c r="M129" s="20">
        <f t="shared" si="8"/>
        <v>8760.7800000000007</v>
      </c>
      <c r="N129" s="17">
        <f t="shared" si="9"/>
        <v>6466.29</v>
      </c>
    </row>
    <row r="130" spans="1:14" ht="39.950000000000003" customHeight="1" x14ac:dyDescent="0.45">
      <c r="A130" s="114"/>
      <c r="B130" s="116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78">
        <f>REITORIA!J130+MUSEU!J130+ESAG!J130+CEART!J130+CEAD!J130+FAED!J130+CEFID!J130+CERES!J130+CESFI!J130</f>
        <v>10</v>
      </c>
      <c r="J130" s="25">
        <f>(REITORIA!J130-REITORIA!K130)+(MUSEU!J130-MUSEU!K130)+(ESAG!J130-ESAG!K130)+(CEART!J130-CEART!K130)+(CEAD!J130-CEAD!K130)+(FAED!J130-FAED!K130)+(CEFID!J130-CEFID!K130)+(CERES!J130-CERES!K130)+(CESFI!J130-CESFI!K130)</f>
        <v>20811.599999999999</v>
      </c>
      <c r="K130" s="31">
        <f t="shared" si="7"/>
        <v>-20801.599999999999</v>
      </c>
      <c r="L130" s="20">
        <v>35.33</v>
      </c>
      <c r="M130" s="20">
        <f t="shared" si="8"/>
        <v>353.29999999999995</v>
      </c>
      <c r="N130" s="17">
        <f t="shared" si="9"/>
        <v>735273.82799999986</v>
      </c>
    </row>
    <row r="131" spans="1:14" ht="39.950000000000003" customHeight="1" x14ac:dyDescent="0.45">
      <c r="A131" s="114"/>
      <c r="B131" s="116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78">
        <f>REITORIA!J131+MUSEU!J131+ESAG!J131+CEART!J131+CEAD!J131+FAED!J131+CEFID!J131+CERES!J131+CESFI!J131</f>
        <v>32</v>
      </c>
      <c r="J131" s="25">
        <f>(REITORIA!J131-REITORIA!K131)+(MUSEU!J131-MUSEU!K131)+(ESAG!J131-ESAG!K131)+(CEART!J131-CEART!K131)+(CEAD!J131-CEAD!K131)+(FAED!J131-FAED!K131)+(CEFID!J131-CEFID!K131)+(CERES!J131-CERES!K131)+(CESFI!J131-CESFI!K131)</f>
        <v>1006.7299999999999</v>
      </c>
      <c r="K131" s="31">
        <f t="shared" si="7"/>
        <v>-974.7299999999999</v>
      </c>
      <c r="L131" s="20">
        <v>107.69</v>
      </c>
      <c r="M131" s="20">
        <f t="shared" si="8"/>
        <v>3446.08</v>
      </c>
      <c r="N131" s="17">
        <f t="shared" si="9"/>
        <v>108414.75369999999</v>
      </c>
    </row>
    <row r="132" spans="1:14" ht="39.950000000000003" customHeight="1" x14ac:dyDescent="0.45">
      <c r="A132" s="114"/>
      <c r="B132" s="116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78">
        <f>REITORIA!J132+MUSEU!J132+ESAG!J132+CEART!J132+CEAD!J132+FAED!J132+CEFID!J132+CERES!J132+CESFI!J132</f>
        <v>19</v>
      </c>
      <c r="J132" s="25">
        <f>(REITORIA!J132-REITORIA!K132)+(MUSEU!J132-MUSEU!K132)+(ESAG!J132-ESAG!K132)+(CEART!J132-CEART!K132)+(CEAD!J132-CEAD!K132)+(FAED!J132-FAED!K132)+(CEFID!J132-CEFID!K132)+(CERES!J132-CERES!K132)+(CESFI!J132-CESFI!K132)</f>
        <v>8</v>
      </c>
      <c r="K132" s="31">
        <f t="shared" si="7"/>
        <v>11</v>
      </c>
      <c r="L132" s="20">
        <v>71.77</v>
      </c>
      <c r="M132" s="20">
        <f t="shared" si="8"/>
        <v>1363.6299999999999</v>
      </c>
      <c r="N132" s="17">
        <f t="shared" si="9"/>
        <v>574.16</v>
      </c>
    </row>
    <row r="133" spans="1:14" ht="39.950000000000003" customHeight="1" x14ac:dyDescent="0.45">
      <c r="A133" s="114"/>
      <c r="B133" s="116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78">
        <f>REITORIA!J133+MUSEU!J133+ESAG!J133+CEART!J133+CEAD!J133+FAED!J133+CEFID!J133+CERES!J133+CESFI!J133</f>
        <v>207</v>
      </c>
      <c r="J133" s="25">
        <f>(REITORIA!J133-REITORIA!K133)+(MUSEU!J133-MUSEU!K133)+(ESAG!J133-ESAG!K133)+(CEART!J133-CEART!K133)+(CEAD!J133-CEAD!K133)+(FAED!J133-FAED!K133)+(CEFID!J133-CEFID!K133)+(CERES!J133-CERES!K133)+(CESFI!J133-CESFI!K133)</f>
        <v>20</v>
      </c>
      <c r="K133" s="31">
        <f t="shared" si="7"/>
        <v>187</v>
      </c>
      <c r="L133" s="20">
        <v>2.37</v>
      </c>
      <c r="M133" s="20">
        <f t="shared" si="8"/>
        <v>490.59000000000003</v>
      </c>
      <c r="N133" s="17">
        <f t="shared" si="9"/>
        <v>47.400000000000006</v>
      </c>
    </row>
    <row r="134" spans="1:14" ht="39.950000000000003" customHeight="1" x14ac:dyDescent="0.45">
      <c r="A134" s="114"/>
      <c r="B134" s="116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78">
        <f>REITORIA!J134+MUSEU!J134+ESAG!J134+CEART!J134+CEAD!J134+FAED!J134+CEFID!J134+CERES!J134+CESFI!J134</f>
        <v>12</v>
      </c>
      <c r="J134" s="25">
        <f>(REITORIA!J134-REITORIA!K134)+(MUSEU!J134-MUSEU!K134)+(ESAG!J134-ESAG!K134)+(CEART!J134-CEART!K134)+(CEAD!J134-CEAD!K134)+(FAED!J134-FAED!K134)+(CEFID!J134-CEFID!K134)+(CERES!J134-CERES!K134)+(CESFI!J134-CESFI!K134)</f>
        <v>12</v>
      </c>
      <c r="K134" s="31">
        <f t="shared" si="7"/>
        <v>0</v>
      </c>
      <c r="L134" s="20">
        <v>51.25</v>
      </c>
      <c r="M134" s="20">
        <f t="shared" si="8"/>
        <v>615</v>
      </c>
      <c r="N134" s="17">
        <f t="shared" si="9"/>
        <v>615</v>
      </c>
    </row>
    <row r="135" spans="1:14" ht="39.950000000000003" customHeight="1" x14ac:dyDescent="0.45">
      <c r="A135" s="114"/>
      <c r="B135" s="116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78">
        <f>REITORIA!J135+MUSEU!J135+ESAG!J135+CEART!J135+CEAD!J135+FAED!J135+CEFID!J135+CERES!J135+CESFI!J135</f>
        <v>220</v>
      </c>
      <c r="J135" s="25">
        <f>(REITORIA!J135-REITORIA!K135)+(MUSEU!J135-MUSEU!K135)+(ESAG!J135-ESAG!K135)+(CEART!J135-CEART!K135)+(CEAD!J135-CEAD!K135)+(FAED!J135-FAED!K135)+(CEFID!J135-CEFID!K135)+(CERES!J135-CERES!K135)+(CESFI!J135-CESFI!K135)</f>
        <v>53</v>
      </c>
      <c r="K135" s="31">
        <f t="shared" si="7"/>
        <v>167</v>
      </c>
      <c r="L135" s="20">
        <v>19.8</v>
      </c>
      <c r="M135" s="20">
        <f t="shared" si="8"/>
        <v>4356</v>
      </c>
      <c r="N135" s="17">
        <f t="shared" si="9"/>
        <v>1049.4000000000001</v>
      </c>
    </row>
    <row r="136" spans="1:14" ht="39.950000000000003" customHeight="1" x14ac:dyDescent="0.45">
      <c r="A136" s="114"/>
      <c r="B136" s="116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78">
        <f>REITORIA!J136+MUSEU!J136+ESAG!J136+CEART!J136+CEAD!J136+FAED!J136+CEFID!J136+CERES!J136+CESFI!J136</f>
        <v>10</v>
      </c>
      <c r="J136" s="25">
        <f>(REITORIA!J136-REITORIA!K136)+(MUSEU!J136-MUSEU!K136)+(ESAG!J136-ESAG!K136)+(CEART!J136-CEART!K136)+(CEAD!J136-CEAD!K136)+(FAED!J136-FAED!K136)+(CEFID!J136-CEFID!K136)+(CERES!J136-CERES!K136)+(CESFI!J136-CESFI!K136)</f>
        <v>0</v>
      </c>
      <c r="K136" s="31">
        <f t="shared" si="7"/>
        <v>10</v>
      </c>
      <c r="L136" s="20">
        <v>94.8</v>
      </c>
      <c r="M136" s="20">
        <f t="shared" si="8"/>
        <v>948</v>
      </c>
      <c r="N136" s="17">
        <f t="shared" si="9"/>
        <v>0</v>
      </c>
    </row>
    <row r="137" spans="1:14" ht="39.950000000000003" customHeight="1" x14ac:dyDescent="0.45">
      <c r="A137" s="114"/>
      <c r="B137" s="116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78">
        <f>REITORIA!J137+MUSEU!J137+ESAG!J137+CEART!J137+CEAD!J137+FAED!J137+CEFID!J137+CERES!J137+CESFI!J137</f>
        <v>117</v>
      </c>
      <c r="J137" s="25">
        <f>(REITORIA!J137-REITORIA!K137)+(MUSEU!J137-MUSEU!K137)+(ESAG!J137-ESAG!K137)+(CEART!J137-CEART!K137)+(CEAD!J137-CEAD!K137)+(FAED!J137-FAED!K137)+(CEFID!J137-CEFID!K137)+(CERES!J137-CERES!K137)+(CESFI!J137-CESFI!K137)</f>
        <v>11</v>
      </c>
      <c r="K137" s="31">
        <f t="shared" si="7"/>
        <v>106</v>
      </c>
      <c r="L137" s="20">
        <v>18.54</v>
      </c>
      <c r="M137" s="20">
        <f t="shared" si="8"/>
        <v>2169.1799999999998</v>
      </c>
      <c r="N137" s="17">
        <f t="shared" si="9"/>
        <v>203.94</v>
      </c>
    </row>
    <row r="138" spans="1:14" ht="39.950000000000003" customHeight="1" x14ac:dyDescent="0.45">
      <c r="A138" s="109">
        <v>4</v>
      </c>
      <c r="B138" s="111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78">
        <f>REITORIA!J138+MUSEU!J138+ESAG!J138+CEART!J138+CEAD!J138+FAED!J138+CEFID!J138+CERES!J138+CESFI!J138</f>
        <v>10</v>
      </c>
      <c r="J138" s="25">
        <f>(REITORIA!J138-REITORIA!K138)+(MUSEU!J138-MUSEU!K138)+(ESAG!J138-ESAG!K138)+(CEART!J138-CEART!K138)+(CEAD!J138-CEAD!K138)+(FAED!J138-FAED!K138)+(CEFID!J138-CEFID!K138)+(CERES!J138-CERES!K138)+(CESFI!J138-CESFI!K138)</f>
        <v>0</v>
      </c>
      <c r="K138" s="31">
        <f t="shared" ref="K138:K139" si="10">I138-J138</f>
        <v>10</v>
      </c>
      <c r="L138" s="20">
        <v>33.159999999999997</v>
      </c>
      <c r="M138" s="20">
        <f t="shared" ref="M138:M139" si="11">L138*I138</f>
        <v>331.59999999999997</v>
      </c>
      <c r="N138" s="17">
        <f t="shared" ref="N138:N139" si="12">L138*J138</f>
        <v>0</v>
      </c>
    </row>
    <row r="139" spans="1:14" ht="39.950000000000003" customHeight="1" x14ac:dyDescent="0.45">
      <c r="A139" s="110"/>
      <c r="B139" s="112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78">
        <f>REITORIA!J139+MUSEU!J139+ESAG!J139+CEART!J139+CEAD!J139+FAED!J139+CEFID!J139+CERES!J139+CESFI!J139</f>
        <v>106</v>
      </c>
      <c r="J139" s="25">
        <f>(REITORIA!J139-REITORIA!K139)+(MUSEU!J139-MUSEU!K139)+(ESAG!J139-ESAG!K139)+(CEART!J139-CEART!K139)+(CEAD!J139-CEAD!K139)+(FAED!J139-FAED!K139)+(CEFID!J139-CEFID!K139)+(CERES!J139-CERES!K139)+(CESFI!J139-CESFI!K139)</f>
        <v>0</v>
      </c>
      <c r="K139" s="31">
        <f t="shared" si="10"/>
        <v>106</v>
      </c>
      <c r="L139" s="20">
        <v>142.38999999999999</v>
      </c>
      <c r="M139" s="20">
        <f t="shared" si="11"/>
        <v>15093.339999999998</v>
      </c>
      <c r="N139" s="17">
        <f t="shared" si="12"/>
        <v>0</v>
      </c>
    </row>
    <row r="140" spans="1:14" ht="39.950000000000003" customHeight="1" x14ac:dyDescent="0.45">
      <c r="A140" s="110"/>
      <c r="B140" s="112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78">
        <f>REITORIA!J140+MUSEU!J140+ESAG!J140+CEART!J140+CEAD!J140+FAED!J140+CEFID!J140+CERES!J140+CESFI!J140</f>
        <v>10</v>
      </c>
      <c r="J140" s="25">
        <f>(REITORIA!J140-REITORIA!K140)+(MUSEU!J140-MUSEU!K140)+(ESAG!J140-ESAG!K140)+(CEART!J140-CEART!K140)+(CEAD!J140-CEAD!K140)+(FAED!J140-FAED!K140)+(CEFID!J140-CEFID!K140)+(CERES!J140-CERES!K140)+(CESFI!J140-CESFI!K140)</f>
        <v>0</v>
      </c>
      <c r="K140" s="31">
        <f t="shared" ref="K140:K150" si="13">I140-J140</f>
        <v>10</v>
      </c>
      <c r="L140" s="20">
        <v>71.12</v>
      </c>
      <c r="M140" s="20">
        <f t="shared" ref="M140:M150" si="14">L140*I140</f>
        <v>711.2</v>
      </c>
      <c r="N140" s="17">
        <f t="shared" ref="N140:N150" si="15">L140*J140</f>
        <v>0</v>
      </c>
    </row>
    <row r="141" spans="1:14" ht="39.950000000000003" customHeight="1" x14ac:dyDescent="0.45">
      <c r="A141" s="110"/>
      <c r="B141" s="112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78">
        <f>REITORIA!J141+MUSEU!J141+ESAG!J141+CEART!J141+CEAD!J141+FAED!J141+CEFID!J141+CERES!J141+CESFI!J141</f>
        <v>61</v>
      </c>
      <c r="J141" s="25">
        <f>(REITORIA!J141-REITORIA!K141)+(MUSEU!J141-MUSEU!K141)+(ESAG!J141-ESAG!K141)+(CEART!J141-CEART!K141)+(CEAD!J141-CEAD!K141)+(FAED!J141-FAED!K141)+(CEFID!J141-CEFID!K141)+(CERES!J141-CERES!K141)+(CESFI!J141-CESFI!K141)</f>
        <v>12</v>
      </c>
      <c r="K141" s="31">
        <f t="shared" si="13"/>
        <v>49</v>
      </c>
      <c r="L141" s="20">
        <v>39.700000000000003</v>
      </c>
      <c r="M141" s="20">
        <f t="shared" si="14"/>
        <v>2421.7000000000003</v>
      </c>
      <c r="N141" s="17">
        <f t="shared" si="15"/>
        <v>476.40000000000003</v>
      </c>
    </row>
    <row r="142" spans="1:14" ht="39.950000000000003" customHeight="1" x14ac:dyDescent="0.45">
      <c r="A142" s="110"/>
      <c r="B142" s="112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78">
        <f>REITORIA!J142+MUSEU!J142+ESAG!J142+CEART!J142+CEAD!J142+FAED!J142+CEFID!J142+CERES!J142+CESFI!J142</f>
        <v>10</v>
      </c>
      <c r="J142" s="25">
        <f>(REITORIA!J142-REITORIA!K142)+(MUSEU!J142-MUSEU!K142)+(ESAG!J142-ESAG!K142)+(CEART!J142-CEART!K142)+(CEAD!J142-CEAD!K142)+(FAED!J142-FAED!K142)+(CEFID!J142-CEFID!K142)+(CERES!J142-CERES!K142)+(CESFI!J142-CESFI!K142)</f>
        <v>5</v>
      </c>
      <c r="K142" s="31">
        <f t="shared" si="13"/>
        <v>5</v>
      </c>
      <c r="L142" s="20">
        <v>108.75</v>
      </c>
      <c r="M142" s="20">
        <f t="shared" si="14"/>
        <v>1087.5</v>
      </c>
      <c r="N142" s="17">
        <f t="shared" si="15"/>
        <v>543.75</v>
      </c>
    </row>
    <row r="143" spans="1:14" ht="39.950000000000003" customHeight="1" x14ac:dyDescent="0.45">
      <c r="A143" s="110"/>
      <c r="B143" s="112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78">
        <f>REITORIA!J143+MUSEU!J143+ESAG!J143+CEART!J143+CEAD!J143+FAED!J143+CEFID!J143+CERES!J143+CESFI!J143</f>
        <v>8</v>
      </c>
      <c r="J143" s="25">
        <f>(REITORIA!J143-REITORIA!K143)+(MUSEU!J143-MUSEU!K143)+(ESAG!J143-ESAG!K143)+(CEART!J143-CEART!K143)+(CEAD!J143-CEAD!K143)+(FAED!J143-FAED!K143)+(CEFID!J143-CEFID!K143)+(CERES!J143-CERES!K143)+(CESFI!J143-CESFI!K143)</f>
        <v>8</v>
      </c>
      <c r="K143" s="31">
        <f t="shared" si="13"/>
        <v>0</v>
      </c>
      <c r="L143" s="20">
        <v>222.32</v>
      </c>
      <c r="M143" s="20">
        <f t="shared" si="14"/>
        <v>1778.56</v>
      </c>
      <c r="N143" s="17">
        <f t="shared" si="15"/>
        <v>1778.56</v>
      </c>
    </row>
    <row r="144" spans="1:14" ht="39.950000000000003" customHeight="1" x14ac:dyDescent="0.45">
      <c r="A144" s="110"/>
      <c r="B144" s="112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78">
        <f>REITORIA!J144+MUSEU!J144+ESAG!J144+CEART!J144+CEAD!J144+FAED!J144+CEFID!J144+CERES!J144+CESFI!J144</f>
        <v>30</v>
      </c>
      <c r="J144" s="25">
        <f>(REITORIA!J144-REITORIA!K144)+(MUSEU!J144-MUSEU!K144)+(ESAG!J144-ESAG!K144)+(CEART!J144-CEART!K144)+(CEAD!J144-CEAD!K144)+(FAED!J144-FAED!K144)+(CEFID!J144-CEFID!K144)+(CERES!J144-CERES!K144)+(CESFI!J144-CESFI!K144)</f>
        <v>0</v>
      </c>
      <c r="K144" s="31">
        <f t="shared" si="13"/>
        <v>30</v>
      </c>
      <c r="L144" s="20">
        <v>353.99</v>
      </c>
      <c r="M144" s="20">
        <f t="shared" si="14"/>
        <v>10619.7</v>
      </c>
      <c r="N144" s="17">
        <f t="shared" si="15"/>
        <v>0</v>
      </c>
    </row>
    <row r="145" spans="1:14" ht="39.950000000000003" customHeight="1" x14ac:dyDescent="0.45">
      <c r="A145" s="110"/>
      <c r="B145" s="112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78">
        <f>REITORIA!J145+MUSEU!J145+ESAG!J145+CEART!J145+CEAD!J145+FAED!J145+CEFID!J145+CERES!J145+CESFI!J145</f>
        <v>10</v>
      </c>
      <c r="J145" s="25">
        <f>(REITORIA!J145-REITORIA!K145)+(MUSEU!J145-MUSEU!K145)+(ESAG!J145-ESAG!K145)+(CEART!J145-CEART!K145)+(CEAD!J145-CEAD!K145)+(FAED!J145-FAED!K145)+(CEFID!J145-CEFID!K145)+(CERES!J145-CERES!K145)+(CESFI!J145-CESFI!K145)</f>
        <v>10</v>
      </c>
      <c r="K145" s="31">
        <f t="shared" si="13"/>
        <v>0</v>
      </c>
      <c r="L145" s="20">
        <v>13.67</v>
      </c>
      <c r="M145" s="20">
        <f t="shared" si="14"/>
        <v>136.69999999999999</v>
      </c>
      <c r="N145" s="17">
        <f t="shared" si="15"/>
        <v>136.69999999999999</v>
      </c>
    </row>
    <row r="146" spans="1:14" ht="39.950000000000003" customHeight="1" x14ac:dyDescent="0.45">
      <c r="A146" s="110"/>
      <c r="B146" s="112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78">
        <f>REITORIA!J146+MUSEU!J146+ESAG!J146+CEART!J146+CEAD!J146+FAED!J146+CEFID!J146+CERES!J146+CESFI!J146</f>
        <v>50</v>
      </c>
      <c r="J146" s="25">
        <f>(REITORIA!J146-REITORIA!K146)+(MUSEU!J146-MUSEU!K146)+(ESAG!J146-ESAG!K146)+(CEART!J146-CEART!K146)+(CEAD!J146-CEAD!K146)+(FAED!J146-FAED!K146)+(CEFID!J146-CEFID!K146)+(CERES!J146-CERES!K146)+(CESFI!J146-CESFI!K146)</f>
        <v>4</v>
      </c>
      <c r="K146" s="31">
        <f t="shared" si="13"/>
        <v>46</v>
      </c>
      <c r="L146" s="20">
        <v>247.62</v>
      </c>
      <c r="M146" s="20">
        <f t="shared" si="14"/>
        <v>12381</v>
      </c>
      <c r="N146" s="17">
        <f t="shared" si="15"/>
        <v>990.48</v>
      </c>
    </row>
    <row r="147" spans="1:14" ht="39.950000000000003" customHeight="1" x14ac:dyDescent="0.45">
      <c r="A147" s="110"/>
      <c r="B147" s="112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78">
        <f>REITORIA!J147+MUSEU!J147+ESAG!J147+CEART!J147+CEAD!J147+FAED!J147+CEFID!J147+CERES!J147+CESFI!J147</f>
        <v>20</v>
      </c>
      <c r="J147" s="25">
        <f>(REITORIA!J147-REITORIA!K147)+(MUSEU!J147-MUSEU!K147)+(ESAG!J147-ESAG!K147)+(CEART!J147-CEART!K147)+(CEAD!J147-CEAD!K147)+(FAED!J147-FAED!K147)+(CEFID!J147-CEFID!K147)+(CERES!J147-CERES!K147)+(CESFI!J147-CESFI!K147)</f>
        <v>0</v>
      </c>
      <c r="K147" s="31">
        <f t="shared" si="13"/>
        <v>20</v>
      </c>
      <c r="L147" s="20">
        <v>17.29</v>
      </c>
      <c r="M147" s="20">
        <f t="shared" si="14"/>
        <v>345.79999999999995</v>
      </c>
      <c r="N147" s="17">
        <f t="shared" si="15"/>
        <v>0</v>
      </c>
    </row>
    <row r="148" spans="1:14" ht="39.950000000000003" customHeight="1" x14ac:dyDescent="0.45">
      <c r="A148" s="110"/>
      <c r="B148" s="112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78">
        <f>REITORIA!J148+MUSEU!J148+ESAG!J148+CEART!J148+CEAD!J148+FAED!J148+CEFID!J148+CERES!J148+CESFI!J148</f>
        <v>107</v>
      </c>
      <c r="J148" s="25">
        <f>(REITORIA!J148-REITORIA!K148)+(MUSEU!J148-MUSEU!K148)+(ESAG!J148-ESAG!K148)+(CEART!J148-CEART!K148)+(CEAD!J148-CEAD!K148)+(FAED!J148-FAED!K148)+(CEFID!J148-CEFID!K148)+(CERES!J148-CERES!K148)+(CESFI!J148-CESFI!K148)</f>
        <v>3</v>
      </c>
      <c r="K148" s="31">
        <f t="shared" si="13"/>
        <v>104</v>
      </c>
      <c r="L148" s="20">
        <v>82.3</v>
      </c>
      <c r="M148" s="20">
        <f t="shared" si="14"/>
        <v>8806.1</v>
      </c>
      <c r="N148" s="17">
        <f t="shared" si="15"/>
        <v>246.89999999999998</v>
      </c>
    </row>
    <row r="149" spans="1:14" ht="39.950000000000003" customHeight="1" x14ac:dyDescent="0.45">
      <c r="A149" s="110"/>
      <c r="B149" s="112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78">
        <f>REITORIA!J149+MUSEU!J149+ESAG!J149+CEART!J149+CEAD!J149+FAED!J149+CEFID!J149+CERES!J149+CESFI!J149</f>
        <v>150</v>
      </c>
      <c r="J149" s="25">
        <f>(REITORIA!J149-REITORIA!K149)+(MUSEU!J149-MUSEU!K149)+(ESAG!J149-ESAG!K149)+(CEART!J149-CEART!K149)+(CEAD!J149-CEAD!K149)+(FAED!J149-FAED!K149)+(CEFID!J149-CEFID!K149)+(CERES!J149-CERES!K149)+(CESFI!J149-CESFI!K149)</f>
        <v>3</v>
      </c>
      <c r="K149" s="31">
        <f t="shared" si="13"/>
        <v>147</v>
      </c>
      <c r="L149" s="20">
        <v>139.96</v>
      </c>
      <c r="M149" s="20">
        <f t="shared" si="14"/>
        <v>20994</v>
      </c>
      <c r="N149" s="17">
        <f t="shared" si="15"/>
        <v>419.88</v>
      </c>
    </row>
    <row r="150" spans="1:14" ht="39.950000000000003" customHeight="1" x14ac:dyDescent="0.45">
      <c r="A150" s="110"/>
      <c r="B150" s="11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78">
        <f>REITORIA!J150+MUSEU!J150+ESAG!J150+CEART!J150+CEAD!J150+FAED!J150+CEFID!J150+CERES!J150+CESFI!J150</f>
        <v>260</v>
      </c>
      <c r="J150" s="25">
        <f>(REITORIA!J150-REITORIA!K150)+(MUSEU!J150-MUSEU!K150)+(ESAG!J150-ESAG!K150)+(CEART!J150-CEART!K150)+(CEAD!J150-CEAD!K150)+(FAED!J150-FAED!K150)+(CEFID!J150-CEFID!K150)+(CERES!J150-CERES!K150)+(CESFI!J150-CESFI!K150)</f>
        <v>10</v>
      </c>
      <c r="K150" s="31">
        <f t="shared" si="13"/>
        <v>250</v>
      </c>
      <c r="L150" s="20">
        <v>67.930000000000007</v>
      </c>
      <c r="M150" s="20">
        <f t="shared" si="14"/>
        <v>17661.800000000003</v>
      </c>
      <c r="N150" s="17">
        <f t="shared" si="15"/>
        <v>679.30000000000007</v>
      </c>
    </row>
    <row r="151" spans="1:14" ht="39.950000000000003" customHeight="1" x14ac:dyDescent="0.45">
      <c r="L151" s="58">
        <f>SUM(L4:L150)</f>
        <v>7177.5200000000013</v>
      </c>
      <c r="M151" s="58">
        <f>SUM(M4:M150)</f>
        <v>346265.9</v>
      </c>
      <c r="N151" s="58">
        <f>SUM(N4:N150)</f>
        <v>927421.16169999994</v>
      </c>
    </row>
    <row r="153" spans="1:14" ht="39.950000000000003" customHeight="1" x14ac:dyDescent="0.45">
      <c r="I153" s="95" t="str">
        <f>D1</f>
        <v>OBJETO: AQUISIÇÃO DE FERRAMENTAS E UTENSÍLIOS (RELANÇAMENTO)</v>
      </c>
      <c r="J153" s="96"/>
      <c r="K153" s="96"/>
      <c r="L153" s="96"/>
      <c r="M153" s="96"/>
      <c r="N153" s="97"/>
    </row>
    <row r="154" spans="1:14" ht="39.950000000000003" customHeight="1" x14ac:dyDescent="0.45">
      <c r="I154" s="98" t="str">
        <f>A1</f>
        <v>PROCESSO: 502/2021/UDESC</v>
      </c>
      <c r="J154" s="99"/>
      <c r="K154" s="99"/>
      <c r="L154" s="99"/>
      <c r="M154" s="99"/>
      <c r="N154" s="100"/>
    </row>
    <row r="155" spans="1:14" ht="39.950000000000003" customHeight="1" x14ac:dyDescent="0.45">
      <c r="I155" s="101" t="str">
        <f>I1</f>
        <v>VIGÊNCIA DA ATA: 13/04/2021 até 13/04/2022</v>
      </c>
      <c r="J155" s="102"/>
      <c r="K155" s="102"/>
      <c r="L155" s="102"/>
      <c r="M155" s="102"/>
      <c r="N155" s="103"/>
    </row>
    <row r="156" spans="1:14" ht="39.950000000000003" customHeight="1" x14ac:dyDescent="0.5">
      <c r="I156" s="11" t="s">
        <v>25</v>
      </c>
      <c r="J156" s="12"/>
      <c r="K156" s="12"/>
      <c r="L156" s="12"/>
      <c r="M156" s="12"/>
      <c r="N156" s="7">
        <f>M151</f>
        <v>346265.9</v>
      </c>
    </row>
    <row r="157" spans="1:14" ht="39.950000000000003" customHeight="1" x14ac:dyDescent="0.5">
      <c r="I157" s="13" t="s">
        <v>7</v>
      </c>
      <c r="J157" s="14"/>
      <c r="K157" s="14"/>
      <c r="L157" s="14"/>
      <c r="M157" s="14"/>
      <c r="N157" s="8">
        <f>N151</f>
        <v>927421.16169999994</v>
      </c>
    </row>
    <row r="158" spans="1:14" ht="39.950000000000003" customHeight="1" x14ac:dyDescent="0.5">
      <c r="I158" s="13" t="s">
        <v>8</v>
      </c>
      <c r="J158" s="14"/>
      <c r="K158" s="14"/>
      <c r="L158" s="14"/>
      <c r="M158" s="14"/>
      <c r="N158" s="10"/>
    </row>
    <row r="159" spans="1:14" ht="39.950000000000003" customHeight="1" x14ac:dyDescent="0.5">
      <c r="I159" s="15" t="s">
        <v>9</v>
      </c>
      <c r="J159" s="16"/>
      <c r="K159" s="16"/>
      <c r="L159" s="16"/>
      <c r="M159" s="16"/>
      <c r="N159" s="9">
        <f>N157/N156</f>
        <v>2.6783496778054086</v>
      </c>
    </row>
    <row r="160" spans="1:14" ht="39.950000000000003" customHeight="1" x14ac:dyDescent="0.5">
      <c r="I160" s="55"/>
      <c r="J160" s="56"/>
      <c r="K160" s="56"/>
      <c r="L160" s="56"/>
      <c r="M160" s="56"/>
      <c r="N160" s="57"/>
    </row>
  </sheetData>
  <mergeCells count="15">
    <mergeCell ref="I153:N153"/>
    <mergeCell ref="I154:N154"/>
    <mergeCell ref="I155:N155"/>
    <mergeCell ref="I1:N1"/>
    <mergeCell ref="A2:N2"/>
    <mergeCell ref="A1:C1"/>
    <mergeCell ref="D1:H1"/>
    <mergeCell ref="A4:A83"/>
    <mergeCell ref="B4:B83"/>
    <mergeCell ref="A138:A150"/>
    <mergeCell ref="B138:B150"/>
    <mergeCell ref="B84:B110"/>
    <mergeCell ref="A111:A137"/>
    <mergeCell ref="B111:B137"/>
    <mergeCell ref="A84:A110"/>
  </mergeCells>
  <conditionalFormatting sqref="K4:K150">
    <cfRule type="cellIs" dxfId="2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1"/>
  <sheetViews>
    <sheetView zoomScale="98" zoomScaleNormal="98" workbookViewId="0">
      <selection activeCell="J113" sqref="J113"/>
    </sheetView>
  </sheetViews>
  <sheetFormatPr defaultColWidth="9.73046875" defaultRowHeight="39.950000000000003" customHeight="1" x14ac:dyDescent="0.45"/>
  <cols>
    <col min="1" max="1" width="7" style="38" customWidth="1"/>
    <col min="2" max="2" width="38.59765625" style="1" customWidth="1"/>
    <col min="3" max="3" width="9.59765625" style="37" customWidth="1"/>
    <col min="4" max="4" width="55.265625" style="48" customWidth="1"/>
    <col min="5" max="5" width="11.73046875" style="48" customWidth="1"/>
    <col min="6" max="6" width="14.1328125" style="52" customWidth="1"/>
    <col min="7" max="7" width="10" style="1" customWidth="1"/>
    <col min="8" max="8" width="16.73046875" style="1" customWidth="1"/>
    <col min="9" max="9" width="16.59765625" style="29" customWidth="1"/>
    <col min="10" max="10" width="13.86328125" style="4" customWidth="1"/>
    <col min="11" max="11" width="13.265625" style="28" customWidth="1"/>
    <col min="12" max="12" width="12.59765625" style="5" customWidth="1"/>
    <col min="13" max="24" width="13.73046875" style="6" customWidth="1"/>
    <col min="25" max="30" width="13.73046875" style="2" customWidth="1"/>
    <col min="31" max="16384" width="9.73046875" style="2"/>
  </cols>
  <sheetData>
    <row r="1" spans="1:30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80"/>
      <c r="J1" s="80" t="s">
        <v>43</v>
      </c>
      <c r="K1" s="80"/>
      <c r="L1" s="80"/>
      <c r="M1" s="79" t="s">
        <v>37</v>
      </c>
      <c r="N1" s="79" t="s">
        <v>37</v>
      </c>
      <c r="O1" s="79" t="s">
        <v>37</v>
      </c>
      <c r="P1" s="79" t="s">
        <v>37</v>
      </c>
      <c r="Q1" s="79" t="s">
        <v>37</v>
      </c>
      <c r="R1" s="79" t="s">
        <v>37</v>
      </c>
      <c r="S1" s="79" t="s">
        <v>37</v>
      </c>
      <c r="T1" s="79" t="s">
        <v>37</v>
      </c>
      <c r="U1" s="79" t="s">
        <v>37</v>
      </c>
      <c r="V1" s="79" t="s">
        <v>37</v>
      </c>
      <c r="W1" s="79" t="s">
        <v>37</v>
      </c>
      <c r="X1" s="79" t="s">
        <v>37</v>
      </c>
      <c r="Y1" s="79" t="s">
        <v>37</v>
      </c>
      <c r="Z1" s="79" t="s">
        <v>37</v>
      </c>
      <c r="AA1" s="79" t="s">
        <v>37</v>
      </c>
      <c r="AB1" s="79" t="s">
        <v>37</v>
      </c>
      <c r="AC1" s="79" t="s">
        <v>37</v>
      </c>
      <c r="AD1" s="79" t="s">
        <v>37</v>
      </c>
    </row>
    <row r="2" spans="1:30" ht="39.950000000000003" customHeight="1" x14ac:dyDescent="0.4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45">
      <c r="A4" s="89">
        <v>1</v>
      </c>
      <c r="B4" s="91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45">
      <c r="A5" s="90"/>
      <c r="B5" s="92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/>
      <c r="K5" s="25">
        <f t="shared" ref="K5:K83" si="0">J5-(SUM(M5:AD5))</f>
        <v>0</v>
      </c>
      <c r="L5" s="26" t="str">
        <f t="shared" ref="L5:L83" si="1">IF(K5&lt;0,"ATENÇÃO","OK")</f>
        <v>OK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45">
      <c r="A6" s="90"/>
      <c r="B6" s="92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/>
      <c r="K6" s="25">
        <f t="shared" si="0"/>
        <v>0</v>
      </c>
      <c r="L6" s="26" t="str">
        <f t="shared" si="1"/>
        <v>OK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45">
      <c r="A7" s="90"/>
      <c r="B7" s="92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/>
      <c r="K7" s="25">
        <f t="shared" si="0"/>
        <v>0</v>
      </c>
      <c r="L7" s="26" t="str">
        <f t="shared" si="1"/>
        <v>OK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45">
      <c r="A8" s="90"/>
      <c r="B8" s="92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/>
      <c r="K8" s="25">
        <f t="shared" si="0"/>
        <v>0</v>
      </c>
      <c r="L8" s="26" t="str">
        <f t="shared" si="1"/>
        <v>OK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45">
      <c r="A9" s="90"/>
      <c r="B9" s="92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/>
      <c r="K9" s="25">
        <f t="shared" si="0"/>
        <v>0</v>
      </c>
      <c r="L9" s="26" t="str">
        <f t="shared" si="1"/>
        <v>OK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45">
      <c r="A10" s="90"/>
      <c r="B10" s="92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/>
      <c r="K10" s="25">
        <f t="shared" si="0"/>
        <v>0</v>
      </c>
      <c r="L10" s="26" t="str">
        <f t="shared" si="1"/>
        <v>OK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45">
      <c r="A11" s="90"/>
      <c r="B11" s="92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/>
      <c r="K11" s="25">
        <f t="shared" si="0"/>
        <v>0</v>
      </c>
      <c r="L11" s="26" t="str">
        <f t="shared" si="1"/>
        <v>OK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45">
      <c r="A12" s="90"/>
      <c r="B12" s="92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/>
      <c r="K12" s="25">
        <f t="shared" si="0"/>
        <v>0</v>
      </c>
      <c r="L12" s="26" t="str">
        <f t="shared" si="1"/>
        <v>OK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45">
      <c r="A13" s="90"/>
      <c r="B13" s="92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/>
      <c r="K13" s="25">
        <f t="shared" si="0"/>
        <v>0</v>
      </c>
      <c r="L13" s="26" t="str">
        <f t="shared" si="1"/>
        <v>OK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45">
      <c r="A14" s="90"/>
      <c r="B14" s="92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/>
      <c r="K14" s="25">
        <f t="shared" si="0"/>
        <v>0</v>
      </c>
      <c r="L14" s="26" t="str">
        <f t="shared" si="1"/>
        <v>OK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45">
      <c r="A15" s="90"/>
      <c r="B15" s="92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/>
      <c r="K15" s="25">
        <f t="shared" si="0"/>
        <v>0</v>
      </c>
      <c r="L15" s="26" t="str">
        <f t="shared" si="1"/>
        <v>OK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45">
      <c r="A16" s="90"/>
      <c r="B16" s="92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/>
      <c r="K16" s="25">
        <f t="shared" si="0"/>
        <v>0</v>
      </c>
      <c r="L16" s="26" t="str">
        <f t="shared" si="1"/>
        <v>OK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45">
      <c r="A17" s="90"/>
      <c r="B17" s="92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/>
      <c r="K17" s="25">
        <f t="shared" si="0"/>
        <v>0</v>
      </c>
      <c r="L17" s="26" t="str">
        <f t="shared" si="1"/>
        <v>OK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45">
      <c r="A18" s="90"/>
      <c r="B18" s="92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/>
      <c r="K18" s="25">
        <f t="shared" si="0"/>
        <v>0</v>
      </c>
      <c r="L18" s="26" t="str">
        <f t="shared" si="1"/>
        <v>OK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45">
      <c r="A19" s="90"/>
      <c r="B19" s="92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/>
      <c r="K19" s="25">
        <f t="shared" si="0"/>
        <v>0</v>
      </c>
      <c r="L19" s="26" t="str">
        <f t="shared" si="1"/>
        <v>OK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45">
      <c r="A20" s="90"/>
      <c r="B20" s="92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/>
      <c r="K20" s="25">
        <f t="shared" si="0"/>
        <v>0</v>
      </c>
      <c r="L20" s="26" t="str">
        <f t="shared" si="1"/>
        <v>OK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45">
      <c r="A21" s="90"/>
      <c r="B21" s="92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/>
      <c r="K21" s="25">
        <f t="shared" si="0"/>
        <v>0</v>
      </c>
      <c r="L21" s="26" t="str">
        <f t="shared" si="1"/>
        <v>OK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45">
      <c r="A22" s="90"/>
      <c r="B22" s="92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/>
      <c r="K22" s="25">
        <f t="shared" si="0"/>
        <v>0</v>
      </c>
      <c r="L22" s="26" t="str">
        <f t="shared" si="1"/>
        <v>OK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45">
      <c r="A23" s="90"/>
      <c r="B23" s="92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/>
      <c r="K23" s="25">
        <f t="shared" si="0"/>
        <v>0</v>
      </c>
      <c r="L23" s="26" t="str">
        <f t="shared" si="1"/>
        <v>OK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45">
      <c r="A24" s="90"/>
      <c r="B24" s="92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/>
      <c r="K24" s="25">
        <f t="shared" si="0"/>
        <v>0</v>
      </c>
      <c r="L24" s="26" t="str">
        <f t="shared" si="1"/>
        <v>OK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45">
      <c r="A25" s="90"/>
      <c r="B25" s="92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/>
      <c r="K25" s="25">
        <f t="shared" si="0"/>
        <v>0</v>
      </c>
      <c r="L25" s="26" t="str">
        <f t="shared" si="1"/>
        <v>OK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45">
      <c r="A26" s="90"/>
      <c r="B26" s="92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/>
      <c r="K26" s="25">
        <f t="shared" si="0"/>
        <v>0</v>
      </c>
      <c r="L26" s="26" t="str">
        <f t="shared" si="1"/>
        <v>OK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45">
      <c r="A27" s="90"/>
      <c r="B27" s="92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/>
      <c r="K27" s="25">
        <f t="shared" si="0"/>
        <v>0</v>
      </c>
      <c r="L27" s="26" t="str">
        <f t="shared" si="1"/>
        <v>OK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45">
      <c r="A28" s="90"/>
      <c r="B28" s="92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/>
      <c r="K28" s="25">
        <f t="shared" si="0"/>
        <v>0</v>
      </c>
      <c r="L28" s="26" t="str">
        <f t="shared" si="1"/>
        <v>OK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45">
      <c r="A29" s="90"/>
      <c r="B29" s="92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/>
      <c r="K29" s="25">
        <f t="shared" si="0"/>
        <v>0</v>
      </c>
      <c r="L29" s="26" t="str">
        <f t="shared" si="1"/>
        <v>OK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45">
      <c r="A30" s="90"/>
      <c r="B30" s="92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/>
      <c r="K30" s="25">
        <f t="shared" si="0"/>
        <v>0</v>
      </c>
      <c r="L30" s="26" t="str">
        <f t="shared" si="1"/>
        <v>OK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45">
      <c r="A31" s="90"/>
      <c r="B31" s="92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/>
      <c r="K31" s="25">
        <f t="shared" si="0"/>
        <v>0</v>
      </c>
      <c r="L31" s="26" t="str">
        <f t="shared" si="1"/>
        <v>OK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45">
      <c r="A32" s="90"/>
      <c r="B32" s="92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/>
      <c r="K32" s="25">
        <f t="shared" si="0"/>
        <v>0</v>
      </c>
      <c r="L32" s="26" t="str">
        <f t="shared" si="1"/>
        <v>OK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45">
      <c r="A33" s="90"/>
      <c r="B33" s="92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/>
      <c r="K33" s="25">
        <f t="shared" si="0"/>
        <v>0</v>
      </c>
      <c r="L33" s="26" t="str">
        <f t="shared" si="1"/>
        <v>OK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45">
      <c r="A34" s="90"/>
      <c r="B34" s="92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/>
      <c r="K34" s="25">
        <f t="shared" si="0"/>
        <v>0</v>
      </c>
      <c r="L34" s="26" t="str">
        <f t="shared" si="1"/>
        <v>OK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45">
      <c r="A35" s="90"/>
      <c r="B35" s="92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/>
      <c r="K35" s="25">
        <f t="shared" si="0"/>
        <v>0</v>
      </c>
      <c r="L35" s="26" t="str">
        <f t="shared" si="1"/>
        <v>OK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45">
      <c r="A36" s="90"/>
      <c r="B36" s="92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/>
      <c r="K36" s="25">
        <f t="shared" si="0"/>
        <v>0</v>
      </c>
      <c r="L36" s="26" t="str">
        <f t="shared" si="1"/>
        <v>OK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45">
      <c r="A37" s="90"/>
      <c r="B37" s="92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/>
      <c r="K37" s="25">
        <f t="shared" si="0"/>
        <v>0</v>
      </c>
      <c r="L37" s="26" t="str">
        <f t="shared" si="1"/>
        <v>OK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45">
      <c r="A38" s="90"/>
      <c r="B38" s="92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/>
      <c r="K38" s="25">
        <f t="shared" si="0"/>
        <v>0</v>
      </c>
      <c r="L38" s="26" t="str">
        <f t="shared" si="1"/>
        <v>OK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45">
      <c r="A39" s="90"/>
      <c r="B39" s="92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/>
      <c r="K39" s="25">
        <f t="shared" si="0"/>
        <v>0</v>
      </c>
      <c r="L39" s="26" t="str">
        <f t="shared" si="1"/>
        <v>OK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45">
      <c r="A40" s="90"/>
      <c r="B40" s="92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/>
      <c r="K40" s="25">
        <f t="shared" si="0"/>
        <v>0</v>
      </c>
      <c r="L40" s="26" t="str">
        <f t="shared" si="1"/>
        <v>OK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45">
      <c r="A41" s="90"/>
      <c r="B41" s="92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/>
      <c r="K41" s="25">
        <f t="shared" si="0"/>
        <v>0</v>
      </c>
      <c r="L41" s="26" t="str">
        <f t="shared" si="1"/>
        <v>OK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45">
      <c r="A42" s="90"/>
      <c r="B42" s="92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45">
      <c r="A43" s="90"/>
      <c r="B43" s="92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/>
      <c r="K43" s="25">
        <f t="shared" si="0"/>
        <v>0</v>
      </c>
      <c r="L43" s="26" t="str">
        <f t="shared" si="1"/>
        <v>OK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45">
      <c r="A44" s="90"/>
      <c r="B44" s="92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/>
      <c r="K44" s="25">
        <f t="shared" si="0"/>
        <v>0</v>
      </c>
      <c r="L44" s="26" t="str">
        <f t="shared" si="1"/>
        <v>OK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45">
      <c r="A45" s="90"/>
      <c r="B45" s="92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/>
      <c r="K45" s="25">
        <f t="shared" si="0"/>
        <v>0</v>
      </c>
      <c r="L45" s="26" t="str">
        <f t="shared" si="1"/>
        <v>OK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45">
      <c r="A46" s="90"/>
      <c r="B46" s="92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/>
      <c r="K46" s="25">
        <f t="shared" si="0"/>
        <v>0</v>
      </c>
      <c r="L46" s="26" t="str">
        <f t="shared" si="1"/>
        <v>OK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45">
      <c r="A47" s="90"/>
      <c r="B47" s="92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/>
      <c r="K47" s="25">
        <f t="shared" si="0"/>
        <v>0</v>
      </c>
      <c r="L47" s="26" t="str">
        <f t="shared" si="1"/>
        <v>OK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45">
      <c r="A48" s="90"/>
      <c r="B48" s="92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/>
      <c r="K48" s="25">
        <f t="shared" si="0"/>
        <v>0</v>
      </c>
      <c r="L48" s="26" t="str">
        <f t="shared" si="1"/>
        <v>OK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45">
      <c r="A49" s="90"/>
      <c r="B49" s="92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/>
      <c r="K49" s="25">
        <f t="shared" si="0"/>
        <v>0</v>
      </c>
      <c r="L49" s="26" t="str">
        <f t="shared" si="1"/>
        <v>OK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45">
      <c r="A50" s="90"/>
      <c r="B50" s="92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/>
      <c r="K50" s="25">
        <f t="shared" si="0"/>
        <v>0</v>
      </c>
      <c r="L50" s="26" t="str">
        <f t="shared" si="1"/>
        <v>OK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45">
      <c r="A51" s="90"/>
      <c r="B51" s="92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/>
      <c r="K51" s="25">
        <f t="shared" si="0"/>
        <v>0</v>
      </c>
      <c r="L51" s="26" t="str">
        <f t="shared" si="1"/>
        <v>OK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45">
      <c r="A52" s="90"/>
      <c r="B52" s="92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/>
      <c r="K52" s="25">
        <f t="shared" si="0"/>
        <v>0</v>
      </c>
      <c r="L52" s="26" t="str">
        <f t="shared" si="1"/>
        <v>OK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45">
      <c r="A53" s="90"/>
      <c r="B53" s="92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/>
      <c r="K53" s="25">
        <f t="shared" si="0"/>
        <v>0</v>
      </c>
      <c r="L53" s="26" t="str">
        <f t="shared" si="1"/>
        <v>OK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45">
      <c r="A54" s="90"/>
      <c r="B54" s="92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/>
      <c r="K54" s="25">
        <f t="shared" si="0"/>
        <v>0</v>
      </c>
      <c r="L54" s="26" t="str">
        <f t="shared" si="1"/>
        <v>OK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45">
      <c r="A55" s="90"/>
      <c r="B55" s="92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/>
      <c r="K55" s="25">
        <f t="shared" si="0"/>
        <v>0</v>
      </c>
      <c r="L55" s="26" t="str">
        <f t="shared" si="1"/>
        <v>OK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45">
      <c r="A56" s="90"/>
      <c r="B56" s="92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/>
      <c r="K56" s="25">
        <f t="shared" si="0"/>
        <v>0</v>
      </c>
      <c r="L56" s="26" t="str">
        <f t="shared" si="1"/>
        <v>OK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45">
      <c r="A57" s="90"/>
      <c r="B57" s="92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/>
      <c r="K57" s="25">
        <f t="shared" si="0"/>
        <v>0</v>
      </c>
      <c r="L57" s="26" t="str">
        <f t="shared" si="1"/>
        <v>OK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45">
      <c r="A58" s="90"/>
      <c r="B58" s="92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/>
      <c r="K58" s="25">
        <f t="shared" si="0"/>
        <v>0</v>
      </c>
      <c r="L58" s="26" t="str">
        <f t="shared" si="1"/>
        <v>OK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45">
      <c r="A59" s="90"/>
      <c r="B59" s="92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/>
      <c r="K59" s="25">
        <f t="shared" si="0"/>
        <v>0</v>
      </c>
      <c r="L59" s="26" t="str">
        <f t="shared" si="1"/>
        <v>OK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45">
      <c r="A60" s="90"/>
      <c r="B60" s="92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/>
      <c r="K60" s="25">
        <f t="shared" si="0"/>
        <v>0</v>
      </c>
      <c r="L60" s="26" t="str">
        <f t="shared" si="1"/>
        <v>OK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45">
      <c r="A61" s="90"/>
      <c r="B61" s="92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/>
      <c r="K61" s="25">
        <f t="shared" si="0"/>
        <v>0</v>
      </c>
      <c r="L61" s="26" t="str">
        <f t="shared" si="1"/>
        <v>OK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45">
      <c r="A62" s="90"/>
      <c r="B62" s="92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45">
      <c r="A63" s="90"/>
      <c r="B63" s="92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/>
      <c r="K63" s="25">
        <f t="shared" si="0"/>
        <v>0</v>
      </c>
      <c r="L63" s="26" t="str">
        <f t="shared" si="1"/>
        <v>OK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45">
      <c r="A64" s="90"/>
      <c r="B64" s="92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/>
      <c r="K64" s="25">
        <f t="shared" si="0"/>
        <v>0</v>
      </c>
      <c r="L64" s="26" t="str">
        <f t="shared" si="1"/>
        <v>OK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45">
      <c r="A65" s="90"/>
      <c r="B65" s="92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/>
      <c r="K65" s="25">
        <f t="shared" si="0"/>
        <v>0</v>
      </c>
      <c r="L65" s="26" t="str">
        <f t="shared" si="1"/>
        <v>OK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45">
      <c r="A66" s="90"/>
      <c r="B66" s="92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/>
      <c r="K66" s="25">
        <f t="shared" si="0"/>
        <v>0</v>
      </c>
      <c r="L66" s="26" t="str">
        <f t="shared" si="1"/>
        <v>OK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45">
      <c r="A67" s="90"/>
      <c r="B67" s="92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/>
      <c r="K67" s="25">
        <f t="shared" si="0"/>
        <v>0</v>
      </c>
      <c r="L67" s="26" t="str">
        <f t="shared" si="1"/>
        <v>OK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45">
      <c r="A68" s="90"/>
      <c r="B68" s="92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/>
      <c r="K68" s="25">
        <f t="shared" si="0"/>
        <v>0</v>
      </c>
      <c r="L68" s="26" t="str">
        <f t="shared" si="1"/>
        <v>OK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45">
      <c r="A69" s="90"/>
      <c r="B69" s="92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/>
      <c r="K69" s="25">
        <f t="shared" si="0"/>
        <v>0</v>
      </c>
      <c r="L69" s="26" t="str">
        <f t="shared" si="1"/>
        <v>OK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45">
      <c r="A70" s="90"/>
      <c r="B70" s="92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/>
      <c r="K70" s="25">
        <f t="shared" si="0"/>
        <v>0</v>
      </c>
      <c r="L70" s="26" t="str">
        <f t="shared" si="1"/>
        <v>OK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45">
      <c r="A71" s="90"/>
      <c r="B71" s="92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/>
      <c r="K71" s="25">
        <f t="shared" si="0"/>
        <v>0</v>
      </c>
      <c r="L71" s="26" t="str">
        <f t="shared" si="1"/>
        <v>OK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45">
      <c r="A72" s="90"/>
      <c r="B72" s="92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/>
      <c r="K72" s="25">
        <f t="shared" si="0"/>
        <v>0</v>
      </c>
      <c r="L72" s="26" t="str">
        <f t="shared" si="1"/>
        <v>OK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45">
      <c r="A73" s="90"/>
      <c r="B73" s="92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/>
      <c r="K73" s="25">
        <f t="shared" si="0"/>
        <v>0</v>
      </c>
      <c r="L73" s="26" t="str">
        <f t="shared" si="1"/>
        <v>OK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45">
      <c r="A74" s="90"/>
      <c r="B74" s="92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/>
      <c r="K74" s="25">
        <f t="shared" si="0"/>
        <v>0</v>
      </c>
      <c r="L74" s="26" t="str">
        <f t="shared" si="1"/>
        <v>OK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45">
      <c r="A75" s="90"/>
      <c r="B75" s="92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/>
      <c r="K75" s="25">
        <f t="shared" si="0"/>
        <v>0</v>
      </c>
      <c r="L75" s="26" t="str">
        <f t="shared" si="1"/>
        <v>OK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45">
      <c r="A76" s="90"/>
      <c r="B76" s="92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/>
      <c r="K76" s="25">
        <f t="shared" si="0"/>
        <v>0</v>
      </c>
      <c r="L76" s="26" t="str">
        <f t="shared" si="1"/>
        <v>OK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45">
      <c r="A77" s="90"/>
      <c r="B77" s="92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/>
      <c r="K77" s="25">
        <f t="shared" si="0"/>
        <v>0</v>
      </c>
      <c r="L77" s="26" t="str">
        <f t="shared" si="1"/>
        <v>OK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45">
      <c r="A78" s="90"/>
      <c r="B78" s="92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/>
      <c r="K78" s="25">
        <f t="shared" si="0"/>
        <v>0</v>
      </c>
      <c r="L78" s="26" t="str">
        <f t="shared" si="1"/>
        <v>OK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45">
      <c r="A79" s="90"/>
      <c r="B79" s="92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/>
      <c r="K79" s="25">
        <f t="shared" si="0"/>
        <v>0</v>
      </c>
      <c r="L79" s="26" t="str">
        <f t="shared" si="1"/>
        <v>OK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45">
      <c r="A80" s="90"/>
      <c r="B80" s="92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/>
      <c r="K80" s="25">
        <f t="shared" si="0"/>
        <v>0</v>
      </c>
      <c r="L80" s="26" t="str">
        <f t="shared" si="1"/>
        <v>OK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45">
      <c r="A81" s="90"/>
      <c r="B81" s="92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/>
      <c r="K81" s="25">
        <f t="shared" si="0"/>
        <v>0</v>
      </c>
      <c r="L81" s="26" t="str">
        <f t="shared" si="1"/>
        <v>OK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45">
      <c r="A82" s="90"/>
      <c r="B82" s="92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/>
      <c r="K82" s="25">
        <f t="shared" si="0"/>
        <v>0</v>
      </c>
      <c r="L82" s="26" t="str">
        <f t="shared" si="1"/>
        <v>OK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45">
      <c r="A83" s="90"/>
      <c r="B83" s="92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/>
      <c r="K83" s="25">
        <f t="shared" si="0"/>
        <v>0</v>
      </c>
      <c r="L83" s="26" t="str">
        <f t="shared" si="1"/>
        <v>OK</v>
      </c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45">
      <c r="A84" s="81">
        <v>2</v>
      </c>
      <c r="B84" s="84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45">
      <c r="A85" s="82"/>
      <c r="B85" s="85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/>
      <c r="K85" s="25">
        <f t="shared" si="2"/>
        <v>0</v>
      </c>
      <c r="L85" s="26" t="str">
        <f t="shared" si="3"/>
        <v>OK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45">
      <c r="A86" s="82"/>
      <c r="B86" s="85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/>
      <c r="K86" s="25">
        <f t="shared" si="2"/>
        <v>0</v>
      </c>
      <c r="L86" s="26" t="str">
        <f t="shared" si="3"/>
        <v>OK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45">
      <c r="A87" s="82"/>
      <c r="B87" s="85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/>
      <c r="K87" s="25">
        <f t="shared" si="2"/>
        <v>0</v>
      </c>
      <c r="L87" s="26" t="str">
        <f t="shared" si="3"/>
        <v>OK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45">
      <c r="A88" s="82"/>
      <c r="B88" s="85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/>
      <c r="K88" s="25">
        <f t="shared" si="2"/>
        <v>0</v>
      </c>
      <c r="L88" s="26" t="str">
        <f t="shared" si="3"/>
        <v>OK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45">
      <c r="A89" s="82"/>
      <c r="B89" s="85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/>
      <c r="K89" s="25">
        <f t="shared" si="2"/>
        <v>0</v>
      </c>
      <c r="L89" s="26" t="str">
        <f t="shared" si="3"/>
        <v>OK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45">
      <c r="A90" s="82"/>
      <c r="B90" s="85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/>
      <c r="K90" s="25">
        <f t="shared" si="2"/>
        <v>0</v>
      </c>
      <c r="L90" s="26" t="str">
        <f t="shared" si="3"/>
        <v>OK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45">
      <c r="A91" s="82"/>
      <c r="B91" s="85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/>
      <c r="K91" s="25">
        <f t="shared" si="2"/>
        <v>0</v>
      </c>
      <c r="L91" s="26" t="str">
        <f t="shared" si="3"/>
        <v>OK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45">
      <c r="A92" s="82"/>
      <c r="B92" s="85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/>
      <c r="K92" s="25">
        <f t="shared" si="2"/>
        <v>0</v>
      </c>
      <c r="L92" s="26" t="str">
        <f t="shared" si="3"/>
        <v>OK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45">
      <c r="A93" s="82"/>
      <c r="B93" s="85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/>
      <c r="K93" s="25">
        <f t="shared" si="2"/>
        <v>0</v>
      </c>
      <c r="L93" s="26" t="str">
        <f t="shared" si="3"/>
        <v>OK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45">
      <c r="A94" s="82"/>
      <c r="B94" s="85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/>
      <c r="K94" s="25">
        <f t="shared" si="2"/>
        <v>0</v>
      </c>
      <c r="L94" s="26" t="str">
        <f t="shared" si="3"/>
        <v>OK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45">
      <c r="A95" s="82"/>
      <c r="B95" s="85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/>
      <c r="K95" s="25">
        <f t="shared" si="2"/>
        <v>0</v>
      </c>
      <c r="L95" s="26" t="str">
        <f t="shared" si="3"/>
        <v>OK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45">
      <c r="A96" s="82"/>
      <c r="B96" s="85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/>
      <c r="K96" s="25">
        <f t="shared" si="2"/>
        <v>0</v>
      </c>
      <c r="L96" s="26" t="str">
        <f t="shared" si="3"/>
        <v>OK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45">
      <c r="A97" s="82"/>
      <c r="B97" s="85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/>
      <c r="K97" s="25">
        <f t="shared" si="2"/>
        <v>0</v>
      </c>
      <c r="L97" s="26" t="str">
        <f t="shared" si="3"/>
        <v>OK</v>
      </c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45">
      <c r="A98" s="82"/>
      <c r="B98" s="85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45">
      <c r="A99" s="82"/>
      <c r="B99" s="85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/>
      <c r="K99" s="25">
        <f t="shared" si="2"/>
        <v>0</v>
      </c>
      <c r="L99" s="26" t="str">
        <f t="shared" si="3"/>
        <v>OK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45">
      <c r="A100" s="82"/>
      <c r="B100" s="85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45">
      <c r="A101" s="82"/>
      <c r="B101" s="85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/>
      <c r="K101" s="25">
        <f t="shared" si="2"/>
        <v>0</v>
      </c>
      <c r="L101" s="26" t="str">
        <f t="shared" si="3"/>
        <v>OK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45">
      <c r="A102" s="82"/>
      <c r="B102" s="85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45">
      <c r="A103" s="82"/>
      <c r="B103" s="85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45">
      <c r="A104" s="82"/>
      <c r="B104" s="85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45">
      <c r="A105" s="82"/>
      <c r="B105" s="85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0</v>
      </c>
      <c r="L105" s="26" t="str">
        <f t="shared" si="3"/>
        <v>OK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45">
      <c r="A106" s="82"/>
      <c r="B106" s="85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/>
      <c r="K106" s="25">
        <f t="shared" si="2"/>
        <v>0</v>
      </c>
      <c r="L106" s="26" t="str">
        <f t="shared" si="3"/>
        <v>OK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45">
      <c r="A107" s="82"/>
      <c r="B107" s="85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/>
      <c r="K107" s="25">
        <f t="shared" si="2"/>
        <v>0</v>
      </c>
      <c r="L107" s="26" t="str">
        <f t="shared" si="3"/>
        <v>OK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45">
      <c r="A108" s="82"/>
      <c r="B108" s="85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/>
      <c r="K108" s="25">
        <f t="shared" si="2"/>
        <v>0</v>
      </c>
      <c r="L108" s="26" t="str">
        <f t="shared" si="3"/>
        <v>OK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45">
      <c r="A109" s="82"/>
      <c r="B109" s="85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/>
      <c r="K109" s="25">
        <f t="shared" si="2"/>
        <v>0</v>
      </c>
      <c r="L109" s="26" t="str">
        <f t="shared" si="3"/>
        <v>OK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45">
      <c r="A110" s="82"/>
      <c r="B110" s="85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/>
      <c r="K110" s="25">
        <f t="shared" si="2"/>
        <v>0</v>
      </c>
      <c r="L110" s="26" t="str">
        <f t="shared" si="3"/>
        <v>OK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45">
      <c r="A111" s="93">
        <v>3</v>
      </c>
      <c r="B111" s="87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/>
      <c r="K111" s="25">
        <f t="shared" si="2"/>
        <v>0</v>
      </c>
      <c r="L111" s="26" t="str">
        <f t="shared" si="3"/>
        <v>OK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45">
      <c r="A112" s="94"/>
      <c r="B112" s="88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/>
      <c r="K112" s="25">
        <f t="shared" si="2"/>
        <v>0</v>
      </c>
      <c r="L112" s="26" t="str">
        <f t="shared" si="3"/>
        <v>OK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45">
      <c r="A113" s="94"/>
      <c r="B113" s="88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1</v>
      </c>
      <c r="L113" s="26" t="str">
        <f t="shared" si="3"/>
        <v>OK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45">
      <c r="A114" s="94"/>
      <c r="B114" s="88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/>
      <c r="K114" s="25">
        <f t="shared" si="2"/>
        <v>0</v>
      </c>
      <c r="L114" s="26" t="str">
        <f t="shared" si="3"/>
        <v>OK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45">
      <c r="A115" s="94"/>
      <c r="B115" s="88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/>
      <c r="K115" s="25">
        <f t="shared" si="2"/>
        <v>0</v>
      </c>
      <c r="L115" s="26" t="str">
        <f t="shared" si="3"/>
        <v>OK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45">
      <c r="A116" s="94"/>
      <c r="B116" s="88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45">
      <c r="A117" s="94"/>
      <c r="B117" s="88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/>
      <c r="K117" s="25">
        <f t="shared" si="2"/>
        <v>0</v>
      </c>
      <c r="L117" s="26" t="str">
        <f t="shared" si="3"/>
        <v>OK</v>
      </c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45">
      <c r="A118" s="94"/>
      <c r="B118" s="88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/>
      <c r="K118" s="25">
        <f t="shared" si="2"/>
        <v>0</v>
      </c>
      <c r="L118" s="26" t="str">
        <f t="shared" si="3"/>
        <v>OK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45">
      <c r="A119" s="94"/>
      <c r="B119" s="88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45">
      <c r="A120" s="94"/>
      <c r="B120" s="88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45">
      <c r="A121" s="94"/>
      <c r="B121" s="88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/>
      <c r="K121" s="25">
        <f t="shared" si="2"/>
        <v>0</v>
      </c>
      <c r="L121" s="26" t="str">
        <f t="shared" si="3"/>
        <v>OK</v>
      </c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45">
      <c r="A122" s="94"/>
      <c r="B122" s="88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/>
      <c r="K122" s="25">
        <f t="shared" si="2"/>
        <v>0</v>
      </c>
      <c r="L122" s="26" t="str">
        <f t="shared" si="3"/>
        <v>OK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45">
      <c r="A123" s="94"/>
      <c r="B123" s="88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/>
      <c r="K123" s="25">
        <f t="shared" si="2"/>
        <v>0</v>
      </c>
      <c r="L123" s="26" t="str">
        <f t="shared" si="3"/>
        <v>OK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45">
      <c r="A124" s="94"/>
      <c r="B124" s="88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45">
      <c r="A125" s="94"/>
      <c r="B125" s="88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45">
      <c r="A126" s="94"/>
      <c r="B126" s="88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45">
      <c r="A127" s="94"/>
      <c r="B127" s="88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/>
      <c r="K127" s="25">
        <f t="shared" si="2"/>
        <v>0</v>
      </c>
      <c r="L127" s="26" t="str">
        <f t="shared" si="3"/>
        <v>OK</v>
      </c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45">
      <c r="A128" s="94"/>
      <c r="B128" s="88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/>
      <c r="K128" s="25">
        <f t="shared" si="2"/>
        <v>0</v>
      </c>
      <c r="L128" s="26" t="str">
        <f t="shared" si="3"/>
        <v>OK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45">
      <c r="A129" s="94"/>
      <c r="B129" s="88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/>
      <c r="K129" s="25">
        <f t="shared" si="2"/>
        <v>0</v>
      </c>
      <c r="L129" s="26" t="str">
        <f t="shared" si="3"/>
        <v>OK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45">
      <c r="A130" s="94"/>
      <c r="B130" s="88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45">
      <c r="A131" s="94"/>
      <c r="B131" s="88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/>
      <c r="K131" s="25">
        <f t="shared" si="2"/>
        <v>0</v>
      </c>
      <c r="L131" s="26" t="str">
        <f t="shared" si="3"/>
        <v>OK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45">
      <c r="A132" s="94"/>
      <c r="B132" s="88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/>
      <c r="K132" s="25">
        <f t="shared" si="2"/>
        <v>0</v>
      </c>
      <c r="L132" s="26" t="str">
        <f t="shared" si="3"/>
        <v>OK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45">
      <c r="A133" s="94"/>
      <c r="B133" s="88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/>
      <c r="K133" s="25">
        <f t="shared" si="2"/>
        <v>0</v>
      </c>
      <c r="L133" s="26" t="str">
        <f t="shared" si="3"/>
        <v>OK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45">
      <c r="A134" s="94"/>
      <c r="B134" s="88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45">
      <c r="A135" s="94"/>
      <c r="B135" s="88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/>
      <c r="K135" s="25">
        <f t="shared" si="2"/>
        <v>0</v>
      </c>
      <c r="L135" s="26" t="str">
        <f t="shared" si="3"/>
        <v>OK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45">
      <c r="A136" s="94"/>
      <c r="B136" s="88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2"/>
        <v>0</v>
      </c>
      <c r="L136" s="26" t="str">
        <f t="shared" si="3"/>
        <v>OK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45">
      <c r="A137" s="94"/>
      <c r="B137" s="88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/>
      <c r="K137" s="25">
        <f t="shared" si="2"/>
        <v>0</v>
      </c>
      <c r="L137" s="26" t="str">
        <f t="shared" si="3"/>
        <v>OK</v>
      </c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45">
      <c r="A138" s="81">
        <v>4</v>
      </c>
      <c r="B138" s="84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45">
      <c r="A139" s="82"/>
      <c r="B139" s="85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/>
      <c r="K139" s="25">
        <f t="shared" si="2"/>
        <v>0</v>
      </c>
      <c r="L139" s="26" t="str">
        <f t="shared" si="3"/>
        <v>OK</v>
      </c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45">
      <c r="A140" s="82"/>
      <c r="B140" s="85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45">
      <c r="A141" s="82"/>
      <c r="B141" s="85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/>
      <c r="K141" s="25">
        <f t="shared" si="2"/>
        <v>0</v>
      </c>
      <c r="L141" s="26" t="str">
        <f t="shared" si="3"/>
        <v>OK</v>
      </c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45">
      <c r="A142" s="82"/>
      <c r="B142" s="85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45">
      <c r="A143" s="82"/>
      <c r="B143" s="85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45">
      <c r="A144" s="82"/>
      <c r="B144" s="85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45">
      <c r="A145" s="82"/>
      <c r="B145" s="85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45">
      <c r="A146" s="82"/>
      <c r="B146" s="85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45">
      <c r="A147" s="82"/>
      <c r="B147" s="85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45">
      <c r="A148" s="82"/>
      <c r="B148" s="85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/>
      <c r="K148" s="25">
        <f t="shared" ref="K148:K150" si="4">J148-(SUM(M148:AD148))</f>
        <v>0</v>
      </c>
      <c r="L148" s="26" t="str">
        <f t="shared" ref="L148:L150" si="5">IF(K148&lt;0,"ATENÇÃO","OK")</f>
        <v>OK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45">
      <c r="A149" s="82"/>
      <c r="B149" s="85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/>
      <c r="K149" s="25">
        <f t="shared" si="4"/>
        <v>0</v>
      </c>
      <c r="L149" s="26" t="str">
        <f t="shared" si="5"/>
        <v>OK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45">
      <c r="A150" s="83"/>
      <c r="B150" s="86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/>
      <c r="K150" s="25">
        <f t="shared" si="4"/>
        <v>0</v>
      </c>
      <c r="L150" s="26" t="str">
        <f t="shared" si="5"/>
        <v>OK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45">
      <c r="I151" s="29">
        <f>SUM(I4:I150)</f>
        <v>7177.5200000000013</v>
      </c>
    </row>
  </sheetData>
  <mergeCells count="30">
    <mergeCell ref="A138:A150"/>
    <mergeCell ref="B138:B150"/>
    <mergeCell ref="A84:A110"/>
    <mergeCell ref="B84:B110"/>
    <mergeCell ref="A111:A137"/>
    <mergeCell ref="B111:B137"/>
    <mergeCell ref="O1:O2"/>
    <mergeCell ref="P1:P2"/>
    <mergeCell ref="AC1:AC2"/>
    <mergeCell ref="X1:X2"/>
    <mergeCell ref="Y1:Y2"/>
    <mergeCell ref="Z1:Z2"/>
    <mergeCell ref="AA1:AA2"/>
    <mergeCell ref="AB1:AB2"/>
    <mergeCell ref="J1:L1"/>
    <mergeCell ref="AD1:AD2"/>
    <mergeCell ref="A2:L2"/>
    <mergeCell ref="A4:A83"/>
    <mergeCell ref="B4:B83"/>
    <mergeCell ref="D1:I1"/>
    <mergeCell ref="Q1:Q2"/>
    <mergeCell ref="R1:R2"/>
    <mergeCell ref="S1:S2"/>
    <mergeCell ref="N1:N2"/>
    <mergeCell ref="A1:C1"/>
    <mergeCell ref="M1:M2"/>
    <mergeCell ref="T1:T2"/>
    <mergeCell ref="U1:U2"/>
    <mergeCell ref="V1:V2"/>
    <mergeCell ref="W1:W2"/>
  </mergeCells>
  <conditionalFormatting sqref="M4:X150">
    <cfRule type="cellIs" dxfId="45" priority="1" stopIfTrue="1" operator="greaterThan">
      <formula>0</formula>
    </cfRule>
    <cfRule type="cellIs" dxfId="44" priority="2" stopIfTrue="1" operator="greaterThan">
      <formula>0</formula>
    </cfRule>
    <cfRule type="cellIs" dxfId="43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100-00000000000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51"/>
  <sheetViews>
    <sheetView zoomScale="91" zoomScaleNormal="91" workbookViewId="0">
      <selection activeCell="M1" sqref="M1:M1048576"/>
    </sheetView>
  </sheetViews>
  <sheetFormatPr defaultColWidth="9.73046875" defaultRowHeight="39.950000000000003" customHeight="1" x14ac:dyDescent="0.45"/>
  <cols>
    <col min="1" max="1" width="7" style="38" customWidth="1"/>
    <col min="2" max="2" width="38.59765625" style="1" customWidth="1"/>
    <col min="3" max="3" width="9.59765625" style="37" customWidth="1"/>
    <col min="4" max="4" width="55.265625" style="48" customWidth="1"/>
    <col min="5" max="5" width="11.73046875" style="48" customWidth="1"/>
    <col min="6" max="6" width="14.1328125" style="52" customWidth="1"/>
    <col min="7" max="7" width="10" style="1" customWidth="1"/>
    <col min="8" max="8" width="16.73046875" style="1" customWidth="1"/>
    <col min="9" max="9" width="16.59765625" style="29" customWidth="1"/>
    <col min="10" max="10" width="13.86328125" style="4" customWidth="1"/>
    <col min="11" max="11" width="13.265625" style="28" customWidth="1"/>
    <col min="12" max="12" width="12.59765625" style="5" customWidth="1"/>
    <col min="13" max="24" width="13.73046875" style="6" customWidth="1"/>
    <col min="25" max="30" width="13.73046875" style="2" customWidth="1"/>
    <col min="31" max="16384" width="9.73046875" style="2"/>
  </cols>
  <sheetData>
    <row r="1" spans="1:30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80"/>
      <c r="J1" s="80" t="s">
        <v>43</v>
      </c>
      <c r="K1" s="80"/>
      <c r="L1" s="80"/>
      <c r="M1" s="79" t="s">
        <v>327</v>
      </c>
      <c r="N1" s="79" t="s">
        <v>37</v>
      </c>
      <c r="O1" s="79" t="s">
        <v>37</v>
      </c>
      <c r="P1" s="79" t="s">
        <v>37</v>
      </c>
      <c r="Q1" s="79" t="s">
        <v>37</v>
      </c>
      <c r="R1" s="79" t="s">
        <v>37</v>
      </c>
      <c r="S1" s="79" t="s">
        <v>37</v>
      </c>
      <c r="T1" s="79" t="s">
        <v>37</v>
      </c>
      <c r="U1" s="79" t="s">
        <v>37</v>
      </c>
      <c r="V1" s="79" t="s">
        <v>37</v>
      </c>
      <c r="W1" s="79" t="s">
        <v>37</v>
      </c>
      <c r="X1" s="79" t="s">
        <v>37</v>
      </c>
      <c r="Y1" s="79" t="s">
        <v>37</v>
      </c>
      <c r="Z1" s="79" t="s">
        <v>37</v>
      </c>
      <c r="AA1" s="79" t="s">
        <v>37</v>
      </c>
      <c r="AB1" s="79" t="s">
        <v>37</v>
      </c>
      <c r="AC1" s="79" t="s">
        <v>37</v>
      </c>
      <c r="AD1" s="79" t="s">
        <v>37</v>
      </c>
    </row>
    <row r="2" spans="1:30" ht="39.950000000000003" customHeight="1" x14ac:dyDescent="0.4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117">
        <v>44431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45">
      <c r="A4" s="89">
        <v>1</v>
      </c>
      <c r="B4" s="91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45">
      <c r="A5" s="90"/>
      <c r="B5" s="92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100</v>
      </c>
      <c r="K5" s="25">
        <f t="shared" ref="K5:K83" si="0">J5-(SUM(M5:AD5))</f>
        <v>100</v>
      </c>
      <c r="L5" s="26" t="str">
        <f t="shared" ref="L5:L83" si="1">IF(K5&lt;0,"ATENÇÃO","OK")</f>
        <v>OK</v>
      </c>
      <c r="M5" s="1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45">
      <c r="A6" s="90"/>
      <c r="B6" s="92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100</v>
      </c>
      <c r="K6" s="25">
        <f t="shared" si="0"/>
        <v>100</v>
      </c>
      <c r="L6" s="26" t="str">
        <f t="shared" si="1"/>
        <v>OK</v>
      </c>
      <c r="M6" s="1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45">
      <c r="A7" s="90"/>
      <c r="B7" s="92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10</v>
      </c>
      <c r="K7" s="25">
        <f t="shared" si="0"/>
        <v>10</v>
      </c>
      <c r="L7" s="26" t="str">
        <f t="shared" si="1"/>
        <v>OK</v>
      </c>
      <c r="M7" s="1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45">
      <c r="A8" s="90"/>
      <c r="B8" s="92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10</v>
      </c>
      <c r="K8" s="25">
        <f t="shared" si="0"/>
        <v>10</v>
      </c>
      <c r="L8" s="26" t="str">
        <f t="shared" si="1"/>
        <v>OK</v>
      </c>
      <c r="M8" s="1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45">
      <c r="A9" s="90"/>
      <c r="B9" s="92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1</v>
      </c>
      <c r="K9" s="25">
        <f t="shared" si="0"/>
        <v>1</v>
      </c>
      <c r="L9" s="26" t="str">
        <f t="shared" si="1"/>
        <v>OK</v>
      </c>
      <c r="M9" s="1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45">
      <c r="A10" s="90"/>
      <c r="B10" s="92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2</v>
      </c>
      <c r="K10" s="25">
        <f t="shared" si="0"/>
        <v>2</v>
      </c>
      <c r="L10" s="26" t="str">
        <f t="shared" si="1"/>
        <v>OK</v>
      </c>
      <c r="M10" s="1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45">
      <c r="A11" s="90"/>
      <c r="B11" s="92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f>2-1</f>
        <v>1</v>
      </c>
      <c r="K11" s="25">
        <f t="shared" si="0"/>
        <v>1</v>
      </c>
      <c r="L11" s="26" t="str">
        <f t="shared" si="1"/>
        <v>OK</v>
      </c>
      <c r="M11" s="1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45">
      <c r="A12" s="90"/>
      <c r="B12" s="92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500</v>
      </c>
      <c r="K12" s="25">
        <f t="shared" si="0"/>
        <v>500</v>
      </c>
      <c r="L12" s="26" t="str">
        <f t="shared" si="1"/>
        <v>OK</v>
      </c>
      <c r="M12" s="1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45">
      <c r="A13" s="90"/>
      <c r="B13" s="92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200</v>
      </c>
      <c r="K13" s="25">
        <f t="shared" si="0"/>
        <v>200</v>
      </c>
      <c r="L13" s="26" t="str">
        <f t="shared" si="1"/>
        <v>OK</v>
      </c>
      <c r="M13" s="1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45">
      <c r="A14" s="90"/>
      <c r="B14" s="92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200</v>
      </c>
      <c r="K14" s="25">
        <f t="shared" si="0"/>
        <v>200</v>
      </c>
      <c r="L14" s="26" t="str">
        <f t="shared" si="1"/>
        <v>OK</v>
      </c>
      <c r="M14" s="1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45">
      <c r="A15" s="90"/>
      <c r="B15" s="92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500</v>
      </c>
      <c r="K15" s="25">
        <f t="shared" si="0"/>
        <v>500</v>
      </c>
      <c r="L15" s="26" t="str">
        <f t="shared" si="1"/>
        <v>OK</v>
      </c>
      <c r="M15" s="1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45">
      <c r="A16" s="90"/>
      <c r="B16" s="92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200</v>
      </c>
      <c r="K16" s="25">
        <f t="shared" si="0"/>
        <v>200</v>
      </c>
      <c r="L16" s="26" t="str">
        <f t="shared" si="1"/>
        <v>OK</v>
      </c>
      <c r="M16" s="1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45">
      <c r="A17" s="90"/>
      <c r="B17" s="92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500</v>
      </c>
      <c r="K17" s="25">
        <f t="shared" si="0"/>
        <v>500</v>
      </c>
      <c r="L17" s="26" t="str">
        <f t="shared" si="1"/>
        <v>OK</v>
      </c>
      <c r="M17" s="1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45">
      <c r="A18" s="90"/>
      <c r="B18" s="92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500</v>
      </c>
      <c r="K18" s="25">
        <f t="shared" si="0"/>
        <v>500</v>
      </c>
      <c r="L18" s="26" t="str">
        <f t="shared" si="1"/>
        <v>OK</v>
      </c>
      <c r="M18" s="1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45">
      <c r="A19" s="90"/>
      <c r="B19" s="92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10</v>
      </c>
      <c r="K19" s="25">
        <f t="shared" si="0"/>
        <v>10</v>
      </c>
      <c r="L19" s="26" t="str">
        <f t="shared" si="1"/>
        <v>OK</v>
      </c>
      <c r="M19" s="1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45">
      <c r="A20" s="90"/>
      <c r="B20" s="92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10</v>
      </c>
      <c r="K20" s="25">
        <f t="shared" si="0"/>
        <v>10</v>
      </c>
      <c r="L20" s="26" t="str">
        <f t="shared" si="1"/>
        <v>OK</v>
      </c>
      <c r="M20" s="1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45">
      <c r="A21" s="90"/>
      <c r="B21" s="92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10</v>
      </c>
      <c r="K21" s="25">
        <f t="shared" si="0"/>
        <v>9</v>
      </c>
      <c r="L21" s="26" t="str">
        <f t="shared" si="1"/>
        <v>OK</v>
      </c>
      <c r="M21" s="118">
        <v>1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45">
      <c r="A22" s="90"/>
      <c r="B22" s="92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0</v>
      </c>
      <c r="K22" s="25">
        <f t="shared" si="0"/>
        <v>0</v>
      </c>
      <c r="L22" s="26" t="str">
        <f t="shared" si="1"/>
        <v>OK</v>
      </c>
      <c r="M22" s="1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45">
      <c r="A23" s="90"/>
      <c r="B23" s="92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0</v>
      </c>
      <c r="K23" s="25">
        <f t="shared" si="0"/>
        <v>0</v>
      </c>
      <c r="L23" s="26" t="str">
        <f t="shared" si="1"/>
        <v>OK</v>
      </c>
      <c r="M23" s="1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45">
      <c r="A24" s="90"/>
      <c r="B24" s="92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0</v>
      </c>
      <c r="K24" s="25">
        <f t="shared" si="0"/>
        <v>0</v>
      </c>
      <c r="L24" s="26" t="str">
        <f t="shared" si="1"/>
        <v>OK</v>
      </c>
      <c r="M24" s="1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45">
      <c r="A25" s="90"/>
      <c r="B25" s="92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0</v>
      </c>
      <c r="K25" s="25">
        <f t="shared" si="0"/>
        <v>0</v>
      </c>
      <c r="L25" s="26" t="str">
        <f t="shared" si="1"/>
        <v>OK</v>
      </c>
      <c r="M25" s="1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45">
      <c r="A26" s="90"/>
      <c r="B26" s="92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0</v>
      </c>
      <c r="K26" s="25">
        <f t="shared" si="0"/>
        <v>0</v>
      </c>
      <c r="L26" s="26" t="str">
        <f t="shared" si="1"/>
        <v>OK</v>
      </c>
      <c r="M26" s="1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45">
      <c r="A27" s="90"/>
      <c r="B27" s="92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0</v>
      </c>
      <c r="K27" s="25">
        <f t="shared" si="0"/>
        <v>0</v>
      </c>
      <c r="L27" s="26" t="str">
        <f t="shared" si="1"/>
        <v>OK</v>
      </c>
      <c r="M27" s="1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45">
      <c r="A28" s="90"/>
      <c r="B28" s="92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0</v>
      </c>
      <c r="K28" s="25">
        <f t="shared" si="0"/>
        <v>0</v>
      </c>
      <c r="L28" s="26" t="str">
        <f t="shared" si="1"/>
        <v>OK</v>
      </c>
      <c r="M28" s="1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45">
      <c r="A29" s="90"/>
      <c r="B29" s="92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0</v>
      </c>
      <c r="K29" s="25">
        <f t="shared" si="0"/>
        <v>0</v>
      </c>
      <c r="L29" s="26" t="str">
        <f t="shared" si="1"/>
        <v>OK</v>
      </c>
      <c r="M29" s="1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45">
      <c r="A30" s="90"/>
      <c r="B30" s="92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0</v>
      </c>
      <c r="K30" s="25">
        <f t="shared" si="0"/>
        <v>0</v>
      </c>
      <c r="L30" s="26" t="str">
        <f t="shared" si="1"/>
        <v>OK</v>
      </c>
      <c r="M30" s="1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45">
      <c r="A31" s="90"/>
      <c r="B31" s="92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0</v>
      </c>
      <c r="K31" s="25">
        <f t="shared" si="0"/>
        <v>0</v>
      </c>
      <c r="L31" s="26" t="str">
        <f t="shared" si="1"/>
        <v>OK</v>
      </c>
      <c r="M31" s="1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45">
      <c r="A32" s="90"/>
      <c r="B32" s="92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0</v>
      </c>
      <c r="K32" s="25">
        <f t="shared" si="0"/>
        <v>0</v>
      </c>
      <c r="L32" s="26" t="str">
        <f t="shared" si="1"/>
        <v>OK</v>
      </c>
      <c r="M32" s="1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45">
      <c r="A33" s="90"/>
      <c r="B33" s="92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0</v>
      </c>
      <c r="K33" s="25">
        <f t="shared" si="0"/>
        <v>0</v>
      </c>
      <c r="L33" s="26" t="str">
        <f t="shared" si="1"/>
        <v>OK</v>
      </c>
      <c r="M33" s="1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45">
      <c r="A34" s="90"/>
      <c r="B34" s="92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0</v>
      </c>
      <c r="K34" s="25">
        <f t="shared" si="0"/>
        <v>0</v>
      </c>
      <c r="L34" s="26" t="str">
        <f t="shared" si="1"/>
        <v>OK</v>
      </c>
      <c r="M34" s="1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45">
      <c r="A35" s="90"/>
      <c r="B35" s="92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0</v>
      </c>
      <c r="K35" s="25">
        <f t="shared" si="0"/>
        <v>0</v>
      </c>
      <c r="L35" s="26" t="str">
        <f t="shared" si="1"/>
        <v>OK</v>
      </c>
      <c r="M35" s="1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45">
      <c r="A36" s="90"/>
      <c r="B36" s="92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0</v>
      </c>
      <c r="K36" s="25">
        <f t="shared" si="0"/>
        <v>0</v>
      </c>
      <c r="L36" s="26" t="str">
        <f t="shared" si="1"/>
        <v>OK</v>
      </c>
      <c r="M36" s="1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45">
      <c r="A37" s="90"/>
      <c r="B37" s="92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500</v>
      </c>
      <c r="K37" s="25">
        <f t="shared" si="0"/>
        <v>500</v>
      </c>
      <c r="L37" s="26" t="str">
        <f t="shared" si="1"/>
        <v>OK</v>
      </c>
      <c r="M37" s="1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45">
      <c r="A38" s="90"/>
      <c r="B38" s="92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0</v>
      </c>
      <c r="K38" s="25">
        <f t="shared" si="0"/>
        <v>0</v>
      </c>
      <c r="L38" s="26" t="str">
        <f t="shared" si="1"/>
        <v>OK</v>
      </c>
      <c r="M38" s="1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45">
      <c r="A39" s="90"/>
      <c r="B39" s="92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0</v>
      </c>
      <c r="K39" s="25">
        <f t="shared" si="0"/>
        <v>0</v>
      </c>
      <c r="L39" s="26" t="str">
        <f t="shared" si="1"/>
        <v>OK</v>
      </c>
      <c r="M39" s="1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45">
      <c r="A40" s="90"/>
      <c r="B40" s="92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0</v>
      </c>
      <c r="K40" s="25">
        <f t="shared" si="0"/>
        <v>0</v>
      </c>
      <c r="L40" s="26" t="str">
        <f t="shared" si="1"/>
        <v>OK</v>
      </c>
      <c r="M40" s="1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45">
      <c r="A41" s="90"/>
      <c r="B41" s="92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0</v>
      </c>
      <c r="K41" s="25">
        <f t="shared" si="0"/>
        <v>0</v>
      </c>
      <c r="L41" s="26" t="str">
        <f t="shared" si="1"/>
        <v>OK</v>
      </c>
      <c r="M41" s="1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45">
      <c r="A42" s="90"/>
      <c r="B42" s="92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>
        <v>100</v>
      </c>
      <c r="K42" s="25">
        <f t="shared" si="0"/>
        <v>100</v>
      </c>
      <c r="L42" s="26" t="str">
        <f t="shared" si="1"/>
        <v>OK</v>
      </c>
      <c r="M42" s="1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45">
      <c r="A43" s="90"/>
      <c r="B43" s="92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0</v>
      </c>
      <c r="K43" s="25">
        <f t="shared" si="0"/>
        <v>0</v>
      </c>
      <c r="L43" s="26" t="str">
        <f t="shared" si="1"/>
        <v>OK</v>
      </c>
      <c r="M43" s="1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45">
      <c r="A44" s="90"/>
      <c r="B44" s="92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0</v>
      </c>
      <c r="K44" s="25">
        <f t="shared" si="0"/>
        <v>0</v>
      </c>
      <c r="L44" s="26" t="str">
        <f t="shared" si="1"/>
        <v>OK</v>
      </c>
      <c r="M44" s="1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45">
      <c r="A45" s="90"/>
      <c r="B45" s="92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0</v>
      </c>
      <c r="K45" s="25">
        <f t="shared" si="0"/>
        <v>0</v>
      </c>
      <c r="L45" s="26" t="str">
        <f t="shared" si="1"/>
        <v>OK</v>
      </c>
      <c r="M45" s="1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45">
      <c r="A46" s="90"/>
      <c r="B46" s="92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500</v>
      </c>
      <c r="K46" s="25">
        <f t="shared" si="0"/>
        <v>400</v>
      </c>
      <c r="L46" s="26" t="str">
        <f t="shared" si="1"/>
        <v>OK</v>
      </c>
      <c r="M46" s="118">
        <v>100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45">
      <c r="A47" s="90"/>
      <c r="B47" s="92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500</v>
      </c>
      <c r="K47" s="25">
        <f t="shared" si="0"/>
        <v>400</v>
      </c>
      <c r="L47" s="26" t="str">
        <f t="shared" si="1"/>
        <v>OK</v>
      </c>
      <c r="M47" s="118">
        <v>100</v>
      </c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45">
      <c r="A48" s="90"/>
      <c r="B48" s="92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500</v>
      </c>
      <c r="K48" s="25">
        <f t="shared" si="0"/>
        <v>500</v>
      </c>
      <c r="L48" s="26" t="str">
        <f t="shared" si="1"/>
        <v>OK</v>
      </c>
      <c r="M48" s="1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45">
      <c r="A49" s="90"/>
      <c r="B49" s="92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500</v>
      </c>
      <c r="K49" s="25">
        <f t="shared" si="0"/>
        <v>400</v>
      </c>
      <c r="L49" s="26" t="str">
        <f t="shared" si="1"/>
        <v>OK</v>
      </c>
      <c r="M49" s="118">
        <v>100</v>
      </c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45">
      <c r="A50" s="90"/>
      <c r="B50" s="92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500</v>
      </c>
      <c r="K50" s="25">
        <f t="shared" si="0"/>
        <v>500</v>
      </c>
      <c r="L50" s="26" t="str">
        <f t="shared" si="1"/>
        <v>OK</v>
      </c>
      <c r="M50" s="1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45">
      <c r="A51" s="90"/>
      <c r="B51" s="92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500</v>
      </c>
      <c r="K51" s="25">
        <f t="shared" si="0"/>
        <v>500</v>
      </c>
      <c r="L51" s="26" t="str">
        <f t="shared" si="1"/>
        <v>OK</v>
      </c>
      <c r="M51" s="1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45">
      <c r="A52" s="90"/>
      <c r="B52" s="92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500</v>
      </c>
      <c r="K52" s="25">
        <f t="shared" si="0"/>
        <v>400</v>
      </c>
      <c r="L52" s="26" t="str">
        <f t="shared" si="1"/>
        <v>OK</v>
      </c>
      <c r="M52" s="118">
        <v>100</v>
      </c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45">
      <c r="A53" s="90"/>
      <c r="B53" s="92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500</v>
      </c>
      <c r="K53" s="25">
        <f t="shared" si="0"/>
        <v>500</v>
      </c>
      <c r="L53" s="26" t="str">
        <f t="shared" si="1"/>
        <v>OK</v>
      </c>
      <c r="M53" s="1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45">
      <c r="A54" s="90"/>
      <c r="B54" s="92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500</v>
      </c>
      <c r="K54" s="25">
        <f t="shared" si="0"/>
        <v>500</v>
      </c>
      <c r="L54" s="26" t="str">
        <f t="shared" si="1"/>
        <v>OK</v>
      </c>
      <c r="M54" s="1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45">
      <c r="A55" s="90"/>
      <c r="B55" s="92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500</v>
      </c>
      <c r="K55" s="25">
        <f t="shared" si="0"/>
        <v>500</v>
      </c>
      <c r="L55" s="26" t="str">
        <f t="shared" si="1"/>
        <v>OK</v>
      </c>
      <c r="M55" s="1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45">
      <c r="A56" s="90"/>
      <c r="B56" s="92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500</v>
      </c>
      <c r="K56" s="25">
        <f t="shared" si="0"/>
        <v>500</v>
      </c>
      <c r="L56" s="26" t="str">
        <f t="shared" si="1"/>
        <v>OK</v>
      </c>
      <c r="M56" s="1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45">
      <c r="A57" s="90"/>
      <c r="B57" s="92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500</v>
      </c>
      <c r="K57" s="25">
        <f t="shared" si="0"/>
        <v>500</v>
      </c>
      <c r="L57" s="26" t="str">
        <f t="shared" si="1"/>
        <v>OK</v>
      </c>
      <c r="M57" s="1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45">
      <c r="A58" s="90"/>
      <c r="B58" s="92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500</v>
      </c>
      <c r="K58" s="25">
        <f t="shared" si="0"/>
        <v>400</v>
      </c>
      <c r="L58" s="26" t="str">
        <f t="shared" si="1"/>
        <v>OK</v>
      </c>
      <c r="M58" s="118">
        <v>100</v>
      </c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45">
      <c r="A59" s="90"/>
      <c r="B59" s="92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500</v>
      </c>
      <c r="K59" s="25">
        <f t="shared" si="0"/>
        <v>500</v>
      </c>
      <c r="L59" s="26" t="str">
        <f t="shared" si="1"/>
        <v>OK</v>
      </c>
      <c r="M59" s="1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45">
      <c r="A60" s="90"/>
      <c r="B60" s="92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500</v>
      </c>
      <c r="K60" s="25">
        <f t="shared" si="0"/>
        <v>400</v>
      </c>
      <c r="L60" s="26" t="str">
        <f t="shared" si="1"/>
        <v>OK</v>
      </c>
      <c r="M60" s="118">
        <v>100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45">
      <c r="A61" s="90"/>
      <c r="B61" s="92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20</v>
      </c>
      <c r="K61" s="25">
        <f t="shared" si="0"/>
        <v>20</v>
      </c>
      <c r="L61" s="26" t="str">
        <f t="shared" si="1"/>
        <v>OK</v>
      </c>
      <c r="M61" s="1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45">
      <c r="A62" s="90"/>
      <c r="B62" s="92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45">
      <c r="A63" s="90"/>
      <c r="B63" s="92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50</v>
      </c>
      <c r="K63" s="25">
        <f t="shared" si="0"/>
        <v>50</v>
      </c>
      <c r="L63" s="26" t="str">
        <f t="shared" si="1"/>
        <v>OK</v>
      </c>
      <c r="M63" s="1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45">
      <c r="A64" s="90"/>
      <c r="B64" s="92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1</v>
      </c>
      <c r="K64" s="25">
        <f t="shared" si="0"/>
        <v>1</v>
      </c>
      <c r="L64" s="26" t="str">
        <f t="shared" si="1"/>
        <v>OK</v>
      </c>
      <c r="M64" s="1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45">
      <c r="A65" s="90"/>
      <c r="B65" s="92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/>
      <c r="K65" s="25">
        <f t="shared" si="0"/>
        <v>0</v>
      </c>
      <c r="L65" s="26" t="str">
        <f t="shared" si="1"/>
        <v>OK</v>
      </c>
      <c r="M65" s="1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45">
      <c r="A66" s="90"/>
      <c r="B66" s="92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/>
      <c r="K66" s="25">
        <f t="shared" si="0"/>
        <v>0</v>
      </c>
      <c r="L66" s="26" t="str">
        <f t="shared" si="1"/>
        <v>OK</v>
      </c>
      <c r="M66" s="1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45">
      <c r="A67" s="90"/>
      <c r="B67" s="92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/>
      <c r="K67" s="25">
        <f t="shared" si="0"/>
        <v>0</v>
      </c>
      <c r="L67" s="26" t="str">
        <f t="shared" si="1"/>
        <v>OK</v>
      </c>
      <c r="M67" s="1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45">
      <c r="A68" s="90"/>
      <c r="B68" s="92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/>
      <c r="K68" s="25">
        <f t="shared" si="0"/>
        <v>0</v>
      </c>
      <c r="L68" s="26" t="str">
        <f t="shared" si="1"/>
        <v>OK</v>
      </c>
      <c r="M68" s="1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45">
      <c r="A69" s="90"/>
      <c r="B69" s="92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/>
      <c r="K69" s="25">
        <f t="shared" si="0"/>
        <v>0</v>
      </c>
      <c r="L69" s="26" t="str">
        <f t="shared" si="1"/>
        <v>OK</v>
      </c>
      <c r="M69" s="1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45">
      <c r="A70" s="90"/>
      <c r="B70" s="92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/>
      <c r="K70" s="25">
        <f t="shared" si="0"/>
        <v>0</v>
      </c>
      <c r="L70" s="26" t="str">
        <f t="shared" si="1"/>
        <v>OK</v>
      </c>
      <c r="M70" s="1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45">
      <c r="A71" s="90"/>
      <c r="B71" s="92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/>
      <c r="K71" s="25">
        <f t="shared" si="0"/>
        <v>0</v>
      </c>
      <c r="L71" s="26" t="str">
        <f t="shared" si="1"/>
        <v>OK</v>
      </c>
      <c r="M71" s="1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45">
      <c r="A72" s="90"/>
      <c r="B72" s="92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/>
      <c r="K72" s="25">
        <f t="shared" si="0"/>
        <v>0</v>
      </c>
      <c r="L72" s="26" t="str">
        <f t="shared" si="1"/>
        <v>OK</v>
      </c>
      <c r="M72" s="1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45">
      <c r="A73" s="90"/>
      <c r="B73" s="92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2</v>
      </c>
      <c r="K73" s="25">
        <f t="shared" si="0"/>
        <v>2</v>
      </c>
      <c r="L73" s="26" t="str">
        <f t="shared" si="1"/>
        <v>OK</v>
      </c>
      <c r="M73" s="1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45">
      <c r="A74" s="90"/>
      <c r="B74" s="92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/>
      <c r="K74" s="25">
        <f t="shared" si="0"/>
        <v>0</v>
      </c>
      <c r="L74" s="26" t="str">
        <f t="shared" si="1"/>
        <v>OK</v>
      </c>
      <c r="M74" s="1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45">
      <c r="A75" s="90"/>
      <c r="B75" s="92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/>
      <c r="K75" s="25">
        <f t="shared" si="0"/>
        <v>0</v>
      </c>
      <c r="L75" s="26" t="str">
        <f t="shared" si="1"/>
        <v>OK</v>
      </c>
      <c r="M75" s="1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45">
      <c r="A76" s="90"/>
      <c r="B76" s="92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/>
      <c r="K76" s="25">
        <f t="shared" si="0"/>
        <v>0</v>
      </c>
      <c r="L76" s="26" t="str">
        <f t="shared" si="1"/>
        <v>OK</v>
      </c>
      <c r="M76" s="1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45">
      <c r="A77" s="90"/>
      <c r="B77" s="92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/>
      <c r="K77" s="25">
        <f t="shared" si="0"/>
        <v>0</v>
      </c>
      <c r="L77" s="26" t="str">
        <f t="shared" si="1"/>
        <v>OK</v>
      </c>
      <c r="M77" s="1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45">
      <c r="A78" s="90"/>
      <c r="B78" s="92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/>
      <c r="K78" s="25">
        <f t="shared" si="0"/>
        <v>0</v>
      </c>
      <c r="L78" s="26" t="str">
        <f t="shared" si="1"/>
        <v>OK</v>
      </c>
      <c r="M78" s="1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45">
      <c r="A79" s="90"/>
      <c r="B79" s="92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/>
      <c r="K79" s="25">
        <f t="shared" si="0"/>
        <v>0</v>
      </c>
      <c r="L79" s="26" t="str">
        <f t="shared" si="1"/>
        <v>OK</v>
      </c>
      <c r="M79" s="1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45">
      <c r="A80" s="90"/>
      <c r="B80" s="92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/>
      <c r="K80" s="25">
        <f t="shared" si="0"/>
        <v>0</v>
      </c>
      <c r="L80" s="26" t="str">
        <f t="shared" si="1"/>
        <v>OK</v>
      </c>
      <c r="M80" s="1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45">
      <c r="A81" s="90"/>
      <c r="B81" s="92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/>
      <c r="K81" s="25">
        <f t="shared" si="0"/>
        <v>0</v>
      </c>
      <c r="L81" s="26" t="str">
        <f t="shared" si="1"/>
        <v>OK</v>
      </c>
      <c r="M81" s="1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45">
      <c r="A82" s="90"/>
      <c r="B82" s="92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/>
      <c r="K82" s="25">
        <f t="shared" si="0"/>
        <v>0</v>
      </c>
      <c r="L82" s="26" t="str">
        <f t="shared" si="1"/>
        <v>OK</v>
      </c>
      <c r="M82" s="1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45">
      <c r="A83" s="90"/>
      <c r="B83" s="92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/>
      <c r="K83" s="25">
        <f t="shared" si="0"/>
        <v>0</v>
      </c>
      <c r="L83" s="26" t="str">
        <f t="shared" si="1"/>
        <v>OK</v>
      </c>
      <c r="M83" s="1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45">
      <c r="A84" s="81">
        <v>2</v>
      </c>
      <c r="B84" s="84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45">
      <c r="A85" s="82"/>
      <c r="B85" s="85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/>
      <c r="K85" s="25">
        <f t="shared" si="2"/>
        <v>0</v>
      </c>
      <c r="L85" s="26" t="str">
        <f t="shared" si="3"/>
        <v>OK</v>
      </c>
      <c r="M85" s="1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45">
      <c r="A86" s="82"/>
      <c r="B86" s="85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/>
      <c r="K86" s="25">
        <f t="shared" si="2"/>
        <v>0</v>
      </c>
      <c r="L86" s="26" t="str">
        <f t="shared" si="3"/>
        <v>OK</v>
      </c>
      <c r="M86" s="1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45">
      <c r="A87" s="82"/>
      <c r="B87" s="85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10</v>
      </c>
      <c r="K87" s="25">
        <f t="shared" si="2"/>
        <v>10</v>
      </c>
      <c r="L87" s="26" t="str">
        <f t="shared" si="3"/>
        <v>OK</v>
      </c>
      <c r="M87" s="1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45">
      <c r="A88" s="82"/>
      <c r="B88" s="85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/>
      <c r="K88" s="25">
        <f t="shared" si="2"/>
        <v>0</v>
      </c>
      <c r="L88" s="26" t="str">
        <f t="shared" si="3"/>
        <v>OK</v>
      </c>
      <c r="M88" s="1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45">
      <c r="A89" s="82"/>
      <c r="B89" s="85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/>
      <c r="K89" s="25">
        <f t="shared" si="2"/>
        <v>0</v>
      </c>
      <c r="L89" s="26" t="str">
        <f t="shared" si="3"/>
        <v>OK</v>
      </c>
      <c r="M89" s="1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45">
      <c r="A90" s="82"/>
      <c r="B90" s="85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10</v>
      </c>
      <c r="K90" s="25">
        <f t="shared" si="2"/>
        <v>10</v>
      </c>
      <c r="L90" s="26" t="str">
        <f t="shared" si="3"/>
        <v>OK</v>
      </c>
      <c r="M90" s="1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45">
      <c r="A91" s="82"/>
      <c r="B91" s="85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20</v>
      </c>
      <c r="K91" s="25">
        <f t="shared" si="2"/>
        <v>20</v>
      </c>
      <c r="L91" s="26" t="str">
        <f t="shared" si="3"/>
        <v>OK</v>
      </c>
      <c r="M91" s="1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45">
      <c r="A92" s="82"/>
      <c r="B92" s="85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/>
      <c r="K92" s="25">
        <f t="shared" si="2"/>
        <v>0</v>
      </c>
      <c r="L92" s="26" t="str">
        <f t="shared" si="3"/>
        <v>OK</v>
      </c>
      <c r="M92" s="1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45">
      <c r="A93" s="82"/>
      <c r="B93" s="85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/>
      <c r="K93" s="25">
        <f t="shared" si="2"/>
        <v>0</v>
      </c>
      <c r="L93" s="26" t="str">
        <f t="shared" si="3"/>
        <v>OK</v>
      </c>
      <c r="M93" s="1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45">
      <c r="A94" s="82"/>
      <c r="B94" s="85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/>
      <c r="K94" s="25">
        <f t="shared" si="2"/>
        <v>0</v>
      </c>
      <c r="L94" s="26" t="str">
        <f t="shared" si="3"/>
        <v>OK</v>
      </c>
      <c r="M94" s="1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45">
      <c r="A95" s="82"/>
      <c r="B95" s="85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/>
      <c r="K95" s="25">
        <f t="shared" si="2"/>
        <v>0</v>
      </c>
      <c r="L95" s="26" t="str">
        <f t="shared" si="3"/>
        <v>OK</v>
      </c>
      <c r="M95" s="1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45">
      <c r="A96" s="82"/>
      <c r="B96" s="85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5</v>
      </c>
      <c r="K96" s="25">
        <f t="shared" si="2"/>
        <v>5</v>
      </c>
      <c r="L96" s="26" t="str">
        <f t="shared" si="3"/>
        <v>OK</v>
      </c>
      <c r="M96" s="1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45">
      <c r="A97" s="82"/>
      <c r="B97" s="85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10</v>
      </c>
      <c r="K97" s="25">
        <f t="shared" si="2"/>
        <v>10</v>
      </c>
      <c r="L97" s="26" t="str">
        <f t="shared" si="3"/>
        <v>OK</v>
      </c>
      <c r="M97" s="1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45">
      <c r="A98" s="82"/>
      <c r="B98" s="85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45">
      <c r="A99" s="82"/>
      <c r="B99" s="85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/>
      <c r="K99" s="25">
        <f t="shared" si="2"/>
        <v>0</v>
      </c>
      <c r="L99" s="26" t="str">
        <f t="shared" si="3"/>
        <v>OK</v>
      </c>
      <c r="M99" s="1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45">
      <c r="A100" s="82"/>
      <c r="B100" s="85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1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45">
      <c r="A101" s="82"/>
      <c r="B101" s="85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10</v>
      </c>
      <c r="K101" s="25">
        <f t="shared" si="2"/>
        <v>10</v>
      </c>
      <c r="L101" s="26" t="str">
        <f t="shared" si="3"/>
        <v>OK</v>
      </c>
      <c r="M101" s="1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45">
      <c r="A102" s="82"/>
      <c r="B102" s="85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45">
      <c r="A103" s="82"/>
      <c r="B103" s="85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45">
      <c r="A104" s="82"/>
      <c r="B104" s="85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1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45">
      <c r="A105" s="82"/>
      <c r="B105" s="85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0</v>
      </c>
      <c r="L105" s="26" t="str">
        <f t="shared" si="3"/>
        <v>OK</v>
      </c>
      <c r="M105" s="1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45">
      <c r="A106" s="82"/>
      <c r="B106" s="85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/>
      <c r="K106" s="25">
        <f t="shared" si="2"/>
        <v>0</v>
      </c>
      <c r="L106" s="26" t="str">
        <f t="shared" si="3"/>
        <v>OK</v>
      </c>
      <c r="M106" s="1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45">
      <c r="A107" s="82"/>
      <c r="B107" s="85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/>
      <c r="K107" s="25">
        <f t="shared" si="2"/>
        <v>0</v>
      </c>
      <c r="L107" s="26" t="str">
        <f t="shared" si="3"/>
        <v>OK</v>
      </c>
      <c r="M107" s="1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45">
      <c r="A108" s="82"/>
      <c r="B108" s="85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/>
      <c r="K108" s="25">
        <f t="shared" si="2"/>
        <v>0</v>
      </c>
      <c r="L108" s="26" t="str">
        <f t="shared" si="3"/>
        <v>OK</v>
      </c>
      <c r="M108" s="1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45">
      <c r="A109" s="82"/>
      <c r="B109" s="85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/>
      <c r="K109" s="25">
        <f t="shared" si="2"/>
        <v>0</v>
      </c>
      <c r="L109" s="26" t="str">
        <f t="shared" si="3"/>
        <v>OK</v>
      </c>
      <c r="M109" s="1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45">
      <c r="A110" s="82"/>
      <c r="B110" s="85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/>
      <c r="K110" s="25">
        <f t="shared" si="2"/>
        <v>0</v>
      </c>
      <c r="L110" s="26" t="str">
        <f t="shared" si="3"/>
        <v>OK</v>
      </c>
      <c r="M110" s="1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45">
      <c r="A111" s="93">
        <v>3</v>
      </c>
      <c r="B111" s="87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16</v>
      </c>
      <c r="K111" s="25">
        <f t="shared" si="2"/>
        <v>8</v>
      </c>
      <c r="L111" s="26" t="str">
        <f t="shared" si="3"/>
        <v>OK</v>
      </c>
      <c r="M111" s="118">
        <v>8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45">
      <c r="A112" s="94"/>
      <c r="B112" s="88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2</v>
      </c>
      <c r="K112" s="25">
        <f t="shared" si="2"/>
        <v>0</v>
      </c>
      <c r="L112" s="26" t="str">
        <f t="shared" si="3"/>
        <v>OK</v>
      </c>
      <c r="M112" s="118">
        <v>2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45">
      <c r="A113" s="94"/>
      <c r="B113" s="88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/>
      <c r="K113" s="25">
        <f t="shared" si="2"/>
        <v>0</v>
      </c>
      <c r="L113" s="26" t="str">
        <f t="shared" si="3"/>
        <v>OK</v>
      </c>
      <c r="M113" s="1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45">
      <c r="A114" s="94"/>
      <c r="B114" s="88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0</v>
      </c>
      <c r="L114" s="26" t="str">
        <f t="shared" si="3"/>
        <v>OK</v>
      </c>
      <c r="M114" s="118">
        <v>1</v>
      </c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45">
      <c r="A115" s="94"/>
      <c r="B115" s="88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0</v>
      </c>
      <c r="L115" s="26" t="str">
        <f t="shared" si="3"/>
        <v>OK</v>
      </c>
      <c r="M115" s="118">
        <v>1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45">
      <c r="A116" s="94"/>
      <c r="B116" s="88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45">
      <c r="A117" s="94"/>
      <c r="B117" s="88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10</v>
      </c>
      <c r="K117" s="25">
        <f t="shared" si="2"/>
        <v>8</v>
      </c>
      <c r="L117" s="26" t="str">
        <f t="shared" si="3"/>
        <v>OK</v>
      </c>
      <c r="M117" s="118">
        <v>2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45">
      <c r="A118" s="94"/>
      <c r="B118" s="88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/>
      <c r="K118" s="25">
        <f t="shared" si="2"/>
        <v>0</v>
      </c>
      <c r="L118" s="26" t="str">
        <f t="shared" si="3"/>
        <v>OK</v>
      </c>
      <c r="M118" s="1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45">
      <c r="A119" s="94"/>
      <c r="B119" s="88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45">
      <c r="A120" s="94"/>
      <c r="B120" s="88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1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45">
      <c r="A121" s="94"/>
      <c r="B121" s="88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1</v>
      </c>
      <c r="K121" s="25">
        <f t="shared" si="2"/>
        <v>1</v>
      </c>
      <c r="L121" s="26" t="str">
        <f t="shared" si="3"/>
        <v>OK</v>
      </c>
      <c r="M121" s="1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45">
      <c r="A122" s="94"/>
      <c r="B122" s="88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/>
      <c r="K122" s="25">
        <f t="shared" si="2"/>
        <v>0</v>
      </c>
      <c r="L122" s="26" t="str">
        <f t="shared" si="3"/>
        <v>OK</v>
      </c>
      <c r="M122" s="1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45">
      <c r="A123" s="94"/>
      <c r="B123" s="88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2</v>
      </c>
      <c r="K123" s="25">
        <f t="shared" si="2"/>
        <v>2</v>
      </c>
      <c r="L123" s="26" t="str">
        <f t="shared" si="3"/>
        <v>OK</v>
      </c>
      <c r="M123" s="1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45">
      <c r="A124" s="94"/>
      <c r="B124" s="88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45">
      <c r="A125" s="94"/>
      <c r="B125" s="88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45">
      <c r="A126" s="94"/>
      <c r="B126" s="88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1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45">
      <c r="A127" s="94"/>
      <c r="B127" s="88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/>
      <c r="K127" s="25">
        <f t="shared" si="2"/>
        <v>0</v>
      </c>
      <c r="L127" s="26" t="str">
        <f t="shared" si="3"/>
        <v>OK</v>
      </c>
      <c r="M127" s="1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45">
      <c r="A128" s="94"/>
      <c r="B128" s="88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8</v>
      </c>
      <c r="K128" s="25">
        <f t="shared" si="2"/>
        <v>8</v>
      </c>
      <c r="L128" s="26" t="str">
        <f t="shared" si="3"/>
        <v>OK</v>
      </c>
      <c r="M128" s="1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45">
      <c r="A129" s="94"/>
      <c r="B129" s="88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1</v>
      </c>
      <c r="K129" s="25">
        <f t="shared" si="2"/>
        <v>0</v>
      </c>
      <c r="L129" s="26" t="str">
        <f t="shared" si="3"/>
        <v>OK</v>
      </c>
      <c r="M129" s="118">
        <v>1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45">
      <c r="A130" s="94"/>
      <c r="B130" s="88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1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45">
      <c r="A131" s="94"/>
      <c r="B131" s="88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2</v>
      </c>
      <c r="K131" s="25">
        <f t="shared" si="2"/>
        <v>1</v>
      </c>
      <c r="L131" s="26" t="str">
        <f t="shared" si="3"/>
        <v>OK</v>
      </c>
      <c r="M131" s="118">
        <v>1</v>
      </c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45">
      <c r="A132" s="94"/>
      <c r="B132" s="88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0</v>
      </c>
      <c r="K132" s="25">
        <f t="shared" si="2"/>
        <v>0</v>
      </c>
      <c r="L132" s="26" t="str">
        <f t="shared" si="3"/>
        <v>OK</v>
      </c>
      <c r="M132" s="1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45">
      <c r="A133" s="94"/>
      <c r="B133" s="88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0</v>
      </c>
      <c r="K133" s="25">
        <f t="shared" si="2"/>
        <v>0</v>
      </c>
      <c r="L133" s="26" t="str">
        <f t="shared" si="3"/>
        <v>OK</v>
      </c>
      <c r="M133" s="1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45">
      <c r="A134" s="94"/>
      <c r="B134" s="88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45">
      <c r="A135" s="94"/>
      <c r="B135" s="88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20</v>
      </c>
      <c r="K135" s="25">
        <f t="shared" si="2"/>
        <v>20</v>
      </c>
      <c r="L135" s="26" t="str">
        <f t="shared" si="3"/>
        <v>OK</v>
      </c>
      <c r="M135" s="1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45">
      <c r="A136" s="94"/>
      <c r="B136" s="88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2"/>
        <v>0</v>
      </c>
      <c r="L136" s="26" t="str">
        <f t="shared" si="3"/>
        <v>OK</v>
      </c>
      <c r="M136" s="1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45">
      <c r="A137" s="94"/>
      <c r="B137" s="88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5</v>
      </c>
      <c r="K137" s="25">
        <f t="shared" si="2"/>
        <v>5</v>
      </c>
      <c r="L137" s="26" t="str">
        <f t="shared" si="3"/>
        <v>OK</v>
      </c>
      <c r="M137" s="1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45">
      <c r="A138" s="81">
        <v>4</v>
      </c>
      <c r="B138" s="84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45">
      <c r="A139" s="82"/>
      <c r="B139" s="85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/>
      <c r="K139" s="25">
        <f t="shared" si="2"/>
        <v>0</v>
      </c>
      <c r="L139" s="26" t="str">
        <f t="shared" si="3"/>
        <v>OK</v>
      </c>
      <c r="M139" s="1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45">
      <c r="A140" s="82"/>
      <c r="B140" s="85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45">
      <c r="A141" s="82"/>
      <c r="B141" s="85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/>
      <c r="K141" s="25">
        <f t="shared" si="2"/>
        <v>0</v>
      </c>
      <c r="L141" s="26" t="str">
        <f t="shared" si="3"/>
        <v>OK</v>
      </c>
      <c r="M141" s="1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45">
      <c r="A142" s="82"/>
      <c r="B142" s="85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45">
      <c r="A143" s="82"/>
      <c r="B143" s="85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1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45">
      <c r="A144" s="82"/>
      <c r="B144" s="85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45">
      <c r="A145" s="82"/>
      <c r="B145" s="85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1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45">
      <c r="A146" s="82"/>
      <c r="B146" s="85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45">
      <c r="A147" s="82"/>
      <c r="B147" s="85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45">
      <c r="A148" s="82"/>
      <c r="B148" s="85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/>
      <c r="K148" s="25">
        <f t="shared" ref="K148:K150" si="4">J148-(SUM(M148:AD148))</f>
        <v>0</v>
      </c>
      <c r="L148" s="26" t="str">
        <f t="shared" ref="L148:L150" si="5">IF(K148&lt;0,"ATENÇÃO","OK")</f>
        <v>OK</v>
      </c>
      <c r="M148" s="1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45">
      <c r="A149" s="82"/>
      <c r="B149" s="85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v>20</v>
      </c>
      <c r="K149" s="25">
        <f t="shared" si="4"/>
        <v>20</v>
      </c>
      <c r="L149" s="26" t="str">
        <f t="shared" si="5"/>
        <v>OK</v>
      </c>
      <c r="M149" s="1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45">
      <c r="A150" s="83"/>
      <c r="B150" s="86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/>
      <c r="K150" s="25">
        <f t="shared" si="4"/>
        <v>0</v>
      </c>
      <c r="L150" s="26" t="str">
        <f t="shared" si="5"/>
        <v>OK</v>
      </c>
      <c r="M150" s="1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45">
      <c r="I151" s="29">
        <f>SUM(I4:I150)</f>
        <v>7177.5200000000013</v>
      </c>
    </row>
  </sheetData>
  <mergeCells count="30">
    <mergeCell ref="A138:A150"/>
    <mergeCell ref="B138:B150"/>
    <mergeCell ref="A84:A110"/>
    <mergeCell ref="B84:B110"/>
    <mergeCell ref="A111:A137"/>
    <mergeCell ref="B111:B137"/>
    <mergeCell ref="U1:U2"/>
    <mergeCell ref="J1:L1"/>
    <mergeCell ref="AC1:AC2"/>
    <mergeCell ref="X1:X2"/>
    <mergeCell ref="Y1:Y2"/>
    <mergeCell ref="Z1:Z2"/>
    <mergeCell ref="AA1:AA2"/>
    <mergeCell ref="AB1:AB2"/>
    <mergeCell ref="AD1:AD2"/>
    <mergeCell ref="A2:L2"/>
    <mergeCell ref="A4:A83"/>
    <mergeCell ref="B4:B83"/>
    <mergeCell ref="D1:I1"/>
    <mergeCell ref="M1:M2"/>
    <mergeCell ref="N1:N2"/>
    <mergeCell ref="O1:O2"/>
    <mergeCell ref="P1:P2"/>
    <mergeCell ref="Q1:Q2"/>
    <mergeCell ref="R1:R2"/>
    <mergeCell ref="W1:W2"/>
    <mergeCell ref="S1:S2"/>
    <mergeCell ref="T1:T2"/>
    <mergeCell ref="A1:C1"/>
    <mergeCell ref="V1:V2"/>
  </mergeCells>
  <conditionalFormatting sqref="N4:X150">
    <cfRule type="cellIs" dxfId="42" priority="4" stopIfTrue="1" operator="greaterThan">
      <formula>0</formula>
    </cfRule>
    <cfRule type="cellIs" dxfId="41" priority="5" stopIfTrue="1" operator="greaterThan">
      <formula>0</formula>
    </cfRule>
    <cfRule type="cellIs" dxfId="40" priority="6" stopIfTrue="1" operator="greaterThan">
      <formula>0</formula>
    </cfRule>
  </conditionalFormatting>
  <conditionalFormatting sqref="M4:M150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200-000000000000}"/>
  </hyperlinks>
  <pageMargins left="0.511811024" right="0.511811024" top="0.78740157499999996" bottom="0.78740157499999996" header="0.31496062000000002" footer="0.31496062000000002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51"/>
  <sheetViews>
    <sheetView topLeftCell="C1" zoomScale="93" zoomScaleNormal="93" workbookViewId="0">
      <selection activeCell="M1" sqref="M1:O1048555"/>
    </sheetView>
  </sheetViews>
  <sheetFormatPr defaultColWidth="9.73046875" defaultRowHeight="39.950000000000003" customHeight="1" x14ac:dyDescent="0.45"/>
  <cols>
    <col min="1" max="1" width="7" style="38" customWidth="1"/>
    <col min="2" max="2" width="38.59765625" style="1" customWidth="1"/>
    <col min="3" max="3" width="9.59765625" style="37" customWidth="1"/>
    <col min="4" max="4" width="55.265625" style="48" customWidth="1"/>
    <col min="5" max="5" width="11.73046875" style="48" customWidth="1"/>
    <col min="6" max="6" width="14.1328125" style="52" customWidth="1"/>
    <col min="7" max="7" width="10" style="1" customWidth="1"/>
    <col min="8" max="8" width="16.73046875" style="1" customWidth="1"/>
    <col min="9" max="9" width="16.59765625" style="29" customWidth="1"/>
    <col min="10" max="10" width="13.86328125" style="4" customWidth="1"/>
    <col min="11" max="11" width="13.265625" style="28" customWidth="1"/>
    <col min="12" max="12" width="12.59765625" style="5" customWidth="1"/>
    <col min="13" max="24" width="13.73046875" style="6" customWidth="1"/>
    <col min="25" max="30" width="13.73046875" style="2" customWidth="1"/>
    <col min="31" max="16384" width="9.73046875" style="2"/>
  </cols>
  <sheetData>
    <row r="1" spans="1:30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80"/>
      <c r="J1" s="80" t="s">
        <v>43</v>
      </c>
      <c r="K1" s="80"/>
      <c r="L1" s="80"/>
      <c r="M1" s="79" t="s">
        <v>328</v>
      </c>
      <c r="N1" s="79" t="s">
        <v>329</v>
      </c>
      <c r="O1" s="79" t="s">
        <v>330</v>
      </c>
      <c r="P1" s="79" t="s">
        <v>37</v>
      </c>
      <c r="Q1" s="79" t="s">
        <v>37</v>
      </c>
      <c r="R1" s="79" t="s">
        <v>37</v>
      </c>
      <c r="S1" s="79" t="s">
        <v>37</v>
      </c>
      <c r="T1" s="79" t="s">
        <v>37</v>
      </c>
      <c r="U1" s="79" t="s">
        <v>37</v>
      </c>
      <c r="V1" s="79" t="s">
        <v>37</v>
      </c>
      <c r="W1" s="79" t="s">
        <v>37</v>
      </c>
      <c r="X1" s="79" t="s">
        <v>37</v>
      </c>
      <c r="Y1" s="79" t="s">
        <v>37</v>
      </c>
      <c r="Z1" s="79" t="s">
        <v>37</v>
      </c>
      <c r="AA1" s="79" t="s">
        <v>37</v>
      </c>
      <c r="AB1" s="79" t="s">
        <v>37</v>
      </c>
      <c r="AC1" s="79" t="s">
        <v>37</v>
      </c>
      <c r="AD1" s="79" t="s">
        <v>37</v>
      </c>
    </row>
    <row r="2" spans="1:30" ht="39.950000000000003" customHeight="1" x14ac:dyDescent="0.4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117">
        <v>44321</v>
      </c>
      <c r="N3" s="117">
        <v>44392</v>
      </c>
      <c r="O3" s="117">
        <v>44447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45">
      <c r="A4" s="89">
        <v>1</v>
      </c>
      <c r="B4" s="91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>
        <v>250</v>
      </c>
      <c r="K4" s="25">
        <f>J4-(SUM(M4:AD4))</f>
        <v>250</v>
      </c>
      <c r="L4" s="26" t="str">
        <f>IF(K4&lt;0,"ATENÇÃO","OK")</f>
        <v>OK</v>
      </c>
      <c r="M4" s="118"/>
      <c r="N4" s="118"/>
      <c r="O4" s="1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45">
      <c r="A5" s="90"/>
      <c r="B5" s="92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30</v>
      </c>
      <c r="K5" s="25">
        <f t="shared" ref="K5:K83" si="0">J5-(SUM(M5:AD5))</f>
        <v>30</v>
      </c>
      <c r="L5" s="26" t="str">
        <f t="shared" ref="L5:L83" si="1">IF(K5&lt;0,"ATENÇÃO","OK")</f>
        <v>OK</v>
      </c>
      <c r="M5" s="118"/>
      <c r="N5" s="118"/>
      <c r="O5" s="1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45">
      <c r="A6" s="90"/>
      <c r="B6" s="92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20</v>
      </c>
      <c r="K6" s="25">
        <f t="shared" si="0"/>
        <v>20</v>
      </c>
      <c r="L6" s="26" t="str">
        <f t="shared" si="1"/>
        <v>OK</v>
      </c>
      <c r="M6" s="118"/>
      <c r="N6" s="118"/>
      <c r="O6" s="1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45">
      <c r="A7" s="90"/>
      <c r="B7" s="92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17</v>
      </c>
      <c r="K7" s="25">
        <f t="shared" si="0"/>
        <v>17</v>
      </c>
      <c r="L7" s="26" t="str">
        <f t="shared" si="1"/>
        <v>OK</v>
      </c>
      <c r="M7" s="118"/>
      <c r="N7" s="118"/>
      <c r="O7" s="1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45">
      <c r="A8" s="90"/>
      <c r="B8" s="92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15</v>
      </c>
      <c r="K8" s="25">
        <f t="shared" si="0"/>
        <v>15</v>
      </c>
      <c r="L8" s="26" t="str">
        <f t="shared" si="1"/>
        <v>OK</v>
      </c>
      <c r="M8" s="118"/>
      <c r="N8" s="118"/>
      <c r="O8" s="1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45">
      <c r="A9" s="90"/>
      <c r="B9" s="92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3</v>
      </c>
      <c r="K9" s="25">
        <f t="shared" si="0"/>
        <v>2</v>
      </c>
      <c r="L9" s="26" t="str">
        <f t="shared" si="1"/>
        <v>OK</v>
      </c>
      <c r="M9" s="118"/>
      <c r="N9" s="118"/>
      <c r="O9" s="118">
        <v>1</v>
      </c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45">
      <c r="A10" s="90"/>
      <c r="B10" s="92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5</v>
      </c>
      <c r="K10" s="25">
        <f t="shared" si="0"/>
        <v>5</v>
      </c>
      <c r="L10" s="26" t="str">
        <f t="shared" si="1"/>
        <v>OK</v>
      </c>
      <c r="M10" s="118"/>
      <c r="N10" s="118"/>
      <c r="O10" s="1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45">
      <c r="A11" s="90"/>
      <c r="B11" s="92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v>3</v>
      </c>
      <c r="K11" s="25">
        <f t="shared" si="0"/>
        <v>3</v>
      </c>
      <c r="L11" s="26" t="str">
        <f t="shared" si="1"/>
        <v>OK</v>
      </c>
      <c r="M11" s="118"/>
      <c r="N11" s="118"/>
      <c r="O11" s="1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45">
      <c r="A12" s="90"/>
      <c r="B12" s="92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1000</v>
      </c>
      <c r="K12" s="25">
        <f t="shared" si="0"/>
        <v>500</v>
      </c>
      <c r="L12" s="26" t="str">
        <f t="shared" si="1"/>
        <v>OK</v>
      </c>
      <c r="M12" s="118"/>
      <c r="N12" s="118"/>
      <c r="O12" s="118">
        <v>500</v>
      </c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45">
      <c r="A13" s="90"/>
      <c r="B13" s="92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500</v>
      </c>
      <c r="K13" s="25">
        <f t="shared" si="0"/>
        <v>200</v>
      </c>
      <c r="L13" s="26" t="str">
        <f t="shared" si="1"/>
        <v>OK</v>
      </c>
      <c r="M13" s="118"/>
      <c r="N13" s="118"/>
      <c r="O13" s="118">
        <v>300</v>
      </c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45">
      <c r="A14" s="90"/>
      <c r="B14" s="92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500</v>
      </c>
      <c r="K14" s="25">
        <f t="shared" si="0"/>
        <v>500</v>
      </c>
      <c r="L14" s="26" t="str">
        <f t="shared" si="1"/>
        <v>OK</v>
      </c>
      <c r="M14" s="118"/>
      <c r="N14" s="118"/>
      <c r="O14" s="1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45">
      <c r="A15" s="90"/>
      <c r="B15" s="92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500</v>
      </c>
      <c r="K15" s="25">
        <f t="shared" si="0"/>
        <v>500</v>
      </c>
      <c r="L15" s="26" t="str">
        <f t="shared" si="1"/>
        <v>OK</v>
      </c>
      <c r="M15" s="118"/>
      <c r="N15" s="118"/>
      <c r="O15" s="1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45">
      <c r="A16" s="90"/>
      <c r="B16" s="92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500</v>
      </c>
      <c r="K16" s="25">
        <f t="shared" si="0"/>
        <v>500</v>
      </c>
      <c r="L16" s="26" t="str">
        <f t="shared" si="1"/>
        <v>OK</v>
      </c>
      <c r="M16" s="118"/>
      <c r="N16" s="118"/>
      <c r="O16" s="1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45">
      <c r="A17" s="90"/>
      <c r="B17" s="92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1500</v>
      </c>
      <c r="K17" s="25">
        <f t="shared" si="0"/>
        <v>1000</v>
      </c>
      <c r="L17" s="26" t="str">
        <f t="shared" si="1"/>
        <v>OK</v>
      </c>
      <c r="M17" s="118"/>
      <c r="N17" s="118"/>
      <c r="O17" s="118">
        <v>500</v>
      </c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45">
      <c r="A18" s="90"/>
      <c r="B18" s="92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1500</v>
      </c>
      <c r="K18" s="25">
        <f t="shared" si="0"/>
        <v>1000</v>
      </c>
      <c r="L18" s="26" t="str">
        <f t="shared" si="1"/>
        <v>OK</v>
      </c>
      <c r="M18" s="118"/>
      <c r="N18" s="118"/>
      <c r="O18" s="118">
        <v>500</v>
      </c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45">
      <c r="A19" s="90"/>
      <c r="B19" s="92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30</v>
      </c>
      <c r="K19" s="25">
        <f t="shared" si="0"/>
        <v>20</v>
      </c>
      <c r="L19" s="26" t="str">
        <f t="shared" si="1"/>
        <v>OK</v>
      </c>
      <c r="M19" s="118"/>
      <c r="N19" s="118"/>
      <c r="O19" s="118">
        <v>10</v>
      </c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45">
      <c r="A20" s="90"/>
      <c r="B20" s="92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20</v>
      </c>
      <c r="K20" s="25">
        <f t="shared" si="0"/>
        <v>5</v>
      </c>
      <c r="L20" s="26" t="str">
        <f t="shared" si="1"/>
        <v>OK</v>
      </c>
      <c r="M20" s="118"/>
      <c r="N20" s="118"/>
      <c r="O20" s="118">
        <v>15</v>
      </c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45">
      <c r="A21" s="90"/>
      <c r="B21" s="92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15</v>
      </c>
      <c r="K21" s="25">
        <f t="shared" si="0"/>
        <v>15</v>
      </c>
      <c r="L21" s="26" t="str">
        <f t="shared" si="1"/>
        <v>OK</v>
      </c>
      <c r="M21" s="118"/>
      <c r="N21" s="118"/>
      <c r="O21" s="1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45">
      <c r="A22" s="90"/>
      <c r="B22" s="92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60</v>
      </c>
      <c r="K22" s="25">
        <f t="shared" si="0"/>
        <v>60</v>
      </c>
      <c r="L22" s="26" t="str">
        <f t="shared" si="1"/>
        <v>OK</v>
      </c>
      <c r="M22" s="118"/>
      <c r="N22" s="118"/>
      <c r="O22" s="1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45">
      <c r="A23" s="90"/>
      <c r="B23" s="92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60</v>
      </c>
      <c r="K23" s="25">
        <f t="shared" si="0"/>
        <v>60</v>
      </c>
      <c r="L23" s="26" t="str">
        <f t="shared" si="1"/>
        <v>OK</v>
      </c>
      <c r="M23" s="118"/>
      <c r="N23" s="118"/>
      <c r="O23" s="1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45">
      <c r="A24" s="90"/>
      <c r="B24" s="92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50</v>
      </c>
      <c r="K24" s="25">
        <f t="shared" si="0"/>
        <v>50</v>
      </c>
      <c r="L24" s="26" t="str">
        <f t="shared" si="1"/>
        <v>OK</v>
      </c>
      <c r="M24" s="118"/>
      <c r="N24" s="118"/>
      <c r="O24" s="1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45">
      <c r="A25" s="90"/>
      <c r="B25" s="92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50</v>
      </c>
      <c r="K25" s="25">
        <f t="shared" si="0"/>
        <v>50</v>
      </c>
      <c r="L25" s="26" t="str">
        <f t="shared" si="1"/>
        <v>OK</v>
      </c>
      <c r="M25" s="118"/>
      <c r="N25" s="118"/>
      <c r="O25" s="1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45">
      <c r="A26" s="90"/>
      <c r="B26" s="92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50</v>
      </c>
      <c r="K26" s="25">
        <f t="shared" si="0"/>
        <v>50</v>
      </c>
      <c r="L26" s="26" t="str">
        <f t="shared" si="1"/>
        <v>OK</v>
      </c>
      <c r="M26" s="118"/>
      <c r="N26" s="118"/>
      <c r="O26" s="1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45">
      <c r="A27" s="90"/>
      <c r="B27" s="92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50</v>
      </c>
      <c r="K27" s="25">
        <f t="shared" si="0"/>
        <v>50</v>
      </c>
      <c r="L27" s="26" t="str">
        <f t="shared" si="1"/>
        <v>OK</v>
      </c>
      <c r="M27" s="118"/>
      <c r="N27" s="118"/>
      <c r="O27" s="1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45">
      <c r="A28" s="90"/>
      <c r="B28" s="92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60</v>
      </c>
      <c r="K28" s="25">
        <f t="shared" si="0"/>
        <v>60</v>
      </c>
      <c r="L28" s="26" t="str">
        <f t="shared" si="1"/>
        <v>OK</v>
      </c>
      <c r="M28" s="118"/>
      <c r="N28" s="118"/>
      <c r="O28" s="1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45">
      <c r="A29" s="90"/>
      <c r="B29" s="92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60</v>
      </c>
      <c r="K29" s="25">
        <f t="shared" si="0"/>
        <v>60</v>
      </c>
      <c r="L29" s="26" t="str">
        <f t="shared" si="1"/>
        <v>OK</v>
      </c>
      <c r="M29" s="118"/>
      <c r="N29" s="118"/>
      <c r="O29" s="1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45">
      <c r="A30" s="90"/>
      <c r="B30" s="92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60</v>
      </c>
      <c r="K30" s="25">
        <f t="shared" si="0"/>
        <v>60</v>
      </c>
      <c r="L30" s="26" t="str">
        <f t="shared" si="1"/>
        <v>OK</v>
      </c>
      <c r="M30" s="118"/>
      <c r="N30" s="118"/>
      <c r="O30" s="1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45">
      <c r="A31" s="90"/>
      <c r="B31" s="92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50</v>
      </c>
      <c r="K31" s="25">
        <f t="shared" si="0"/>
        <v>50</v>
      </c>
      <c r="L31" s="26" t="str">
        <f t="shared" si="1"/>
        <v>OK</v>
      </c>
      <c r="M31" s="118"/>
      <c r="N31" s="118"/>
      <c r="O31" s="1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45">
      <c r="A32" s="90"/>
      <c r="B32" s="92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50</v>
      </c>
      <c r="K32" s="25">
        <f t="shared" si="0"/>
        <v>50</v>
      </c>
      <c r="L32" s="26" t="str">
        <f t="shared" si="1"/>
        <v>OK</v>
      </c>
      <c r="M32" s="118"/>
      <c r="N32" s="118"/>
      <c r="O32" s="1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45">
      <c r="A33" s="90"/>
      <c r="B33" s="92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50</v>
      </c>
      <c r="K33" s="25">
        <f t="shared" si="0"/>
        <v>50</v>
      </c>
      <c r="L33" s="26" t="str">
        <f t="shared" si="1"/>
        <v>OK</v>
      </c>
      <c r="M33" s="118"/>
      <c r="N33" s="118"/>
      <c r="O33" s="1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45">
      <c r="A34" s="90"/>
      <c r="B34" s="92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50</v>
      </c>
      <c r="K34" s="25">
        <f t="shared" si="0"/>
        <v>50</v>
      </c>
      <c r="L34" s="26" t="str">
        <f t="shared" si="1"/>
        <v>OK</v>
      </c>
      <c r="M34" s="118"/>
      <c r="N34" s="118"/>
      <c r="O34" s="1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45">
      <c r="A35" s="90"/>
      <c r="B35" s="92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50</v>
      </c>
      <c r="K35" s="25">
        <f t="shared" si="0"/>
        <v>50</v>
      </c>
      <c r="L35" s="26" t="str">
        <f t="shared" si="1"/>
        <v>OK</v>
      </c>
      <c r="M35" s="118"/>
      <c r="N35" s="118"/>
      <c r="O35" s="1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45">
      <c r="A36" s="90"/>
      <c r="B36" s="92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50</v>
      </c>
      <c r="K36" s="25">
        <f t="shared" si="0"/>
        <v>50</v>
      </c>
      <c r="L36" s="26" t="str">
        <f t="shared" si="1"/>
        <v>OK</v>
      </c>
      <c r="M36" s="118"/>
      <c r="N36" s="118"/>
      <c r="O36" s="1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45">
      <c r="A37" s="90"/>
      <c r="B37" s="92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500</v>
      </c>
      <c r="K37" s="25">
        <f t="shared" si="0"/>
        <v>200</v>
      </c>
      <c r="L37" s="26" t="str">
        <f t="shared" si="1"/>
        <v>OK</v>
      </c>
      <c r="M37" s="118"/>
      <c r="N37" s="118"/>
      <c r="O37" s="118">
        <v>300</v>
      </c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45">
      <c r="A38" s="90"/>
      <c r="B38" s="92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50</v>
      </c>
      <c r="K38" s="25">
        <f t="shared" si="0"/>
        <v>50</v>
      </c>
      <c r="L38" s="26" t="str">
        <f t="shared" si="1"/>
        <v>OK</v>
      </c>
      <c r="M38" s="118"/>
      <c r="N38" s="118"/>
      <c r="O38" s="1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45">
      <c r="A39" s="90"/>
      <c r="B39" s="92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50</v>
      </c>
      <c r="K39" s="25">
        <f t="shared" si="0"/>
        <v>50</v>
      </c>
      <c r="L39" s="26" t="str">
        <f t="shared" si="1"/>
        <v>OK</v>
      </c>
      <c r="M39" s="118"/>
      <c r="N39" s="118"/>
      <c r="O39" s="1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45">
      <c r="A40" s="90"/>
      <c r="B40" s="92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50</v>
      </c>
      <c r="K40" s="25">
        <f t="shared" si="0"/>
        <v>50</v>
      </c>
      <c r="L40" s="26" t="str">
        <f t="shared" si="1"/>
        <v>OK</v>
      </c>
      <c r="M40" s="118"/>
      <c r="N40" s="118"/>
      <c r="O40" s="1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45">
      <c r="A41" s="90"/>
      <c r="B41" s="92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50</v>
      </c>
      <c r="K41" s="25">
        <f t="shared" si="0"/>
        <v>50</v>
      </c>
      <c r="L41" s="26" t="str">
        <f t="shared" si="1"/>
        <v>OK</v>
      </c>
      <c r="M41" s="118"/>
      <c r="N41" s="118"/>
      <c r="O41" s="1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45">
      <c r="A42" s="90"/>
      <c r="B42" s="92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18"/>
      <c r="N42" s="118"/>
      <c r="O42" s="1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45">
      <c r="A43" s="90"/>
      <c r="B43" s="92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1000</v>
      </c>
      <c r="K43" s="25">
        <f t="shared" si="0"/>
        <v>1000</v>
      </c>
      <c r="L43" s="26" t="str">
        <f t="shared" si="1"/>
        <v>OK</v>
      </c>
      <c r="M43" s="118"/>
      <c r="N43" s="118"/>
      <c r="O43" s="1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45">
      <c r="A44" s="90"/>
      <c r="B44" s="92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100</v>
      </c>
      <c r="K44" s="25">
        <f t="shared" si="0"/>
        <v>100</v>
      </c>
      <c r="L44" s="26" t="str">
        <f t="shared" si="1"/>
        <v>OK</v>
      </c>
      <c r="M44" s="118"/>
      <c r="N44" s="118"/>
      <c r="O44" s="1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45">
      <c r="A45" s="90"/>
      <c r="B45" s="92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100</v>
      </c>
      <c r="K45" s="25">
        <f t="shared" si="0"/>
        <v>100</v>
      </c>
      <c r="L45" s="26" t="str">
        <f t="shared" si="1"/>
        <v>OK</v>
      </c>
      <c r="M45" s="118"/>
      <c r="N45" s="118"/>
      <c r="O45" s="1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45">
      <c r="A46" s="90"/>
      <c r="B46" s="92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100</v>
      </c>
      <c r="K46" s="25">
        <f t="shared" si="0"/>
        <v>100</v>
      </c>
      <c r="L46" s="26" t="str">
        <f t="shared" si="1"/>
        <v>OK</v>
      </c>
      <c r="M46" s="118"/>
      <c r="N46" s="118"/>
      <c r="O46" s="1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45">
      <c r="A47" s="90"/>
      <c r="B47" s="92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80</v>
      </c>
      <c r="K47" s="25">
        <f t="shared" si="0"/>
        <v>-420</v>
      </c>
      <c r="L47" s="26" t="str">
        <f t="shared" si="1"/>
        <v>ATENÇÃO</v>
      </c>
      <c r="M47" s="118"/>
      <c r="N47" s="118"/>
      <c r="O47" s="118">
        <v>500</v>
      </c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45">
      <c r="A48" s="90"/>
      <c r="B48" s="92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500</v>
      </c>
      <c r="K48" s="25">
        <f t="shared" si="0"/>
        <v>380</v>
      </c>
      <c r="L48" s="26" t="str">
        <f t="shared" si="1"/>
        <v>OK</v>
      </c>
      <c r="M48" s="118"/>
      <c r="N48" s="118"/>
      <c r="O48" s="118">
        <v>120</v>
      </c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45">
      <c r="A49" s="90"/>
      <c r="B49" s="92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120</v>
      </c>
      <c r="K49" s="25">
        <f t="shared" si="0"/>
        <v>-130</v>
      </c>
      <c r="L49" s="26" t="str">
        <f t="shared" si="1"/>
        <v>ATENÇÃO</v>
      </c>
      <c r="M49" s="118"/>
      <c r="N49" s="118"/>
      <c r="O49" s="118">
        <v>250</v>
      </c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45">
      <c r="A50" s="90"/>
      <c r="B50" s="92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500</v>
      </c>
      <c r="K50" s="25">
        <f t="shared" si="0"/>
        <v>500</v>
      </c>
      <c r="L50" s="26" t="str">
        <f t="shared" si="1"/>
        <v>OK</v>
      </c>
      <c r="M50" s="118"/>
      <c r="N50" s="118"/>
      <c r="O50" s="1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45">
      <c r="A51" s="90"/>
      <c r="B51" s="92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500</v>
      </c>
      <c r="K51" s="25">
        <f t="shared" si="0"/>
        <v>500</v>
      </c>
      <c r="L51" s="26" t="str">
        <f t="shared" si="1"/>
        <v>OK</v>
      </c>
      <c r="M51" s="118"/>
      <c r="N51" s="118"/>
      <c r="O51" s="1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45">
      <c r="A52" s="90"/>
      <c r="B52" s="92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80</v>
      </c>
      <c r="K52" s="25">
        <f t="shared" si="0"/>
        <v>80</v>
      </c>
      <c r="L52" s="26" t="str">
        <f t="shared" si="1"/>
        <v>OK</v>
      </c>
      <c r="M52" s="118"/>
      <c r="N52" s="118"/>
      <c r="O52" s="1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45">
      <c r="A53" s="90"/>
      <c r="B53" s="92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120</v>
      </c>
      <c r="K53" s="25">
        <f t="shared" si="0"/>
        <v>120</v>
      </c>
      <c r="L53" s="26" t="str">
        <f t="shared" si="1"/>
        <v>OK</v>
      </c>
      <c r="M53" s="118"/>
      <c r="N53" s="118"/>
      <c r="O53" s="1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45">
      <c r="A54" s="90"/>
      <c r="B54" s="92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200</v>
      </c>
      <c r="K54" s="25">
        <f t="shared" si="0"/>
        <v>200</v>
      </c>
      <c r="L54" s="26" t="str">
        <f t="shared" si="1"/>
        <v>OK</v>
      </c>
      <c r="M54" s="118"/>
      <c r="N54" s="118"/>
      <c r="O54" s="1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45">
      <c r="A55" s="90"/>
      <c r="B55" s="92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200</v>
      </c>
      <c r="K55" s="25">
        <f t="shared" si="0"/>
        <v>-300</v>
      </c>
      <c r="L55" s="26" t="str">
        <f t="shared" si="1"/>
        <v>ATENÇÃO</v>
      </c>
      <c r="M55" s="118"/>
      <c r="N55" s="118"/>
      <c r="O55" s="118">
        <v>500</v>
      </c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45">
      <c r="A56" s="90"/>
      <c r="B56" s="92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1000</v>
      </c>
      <c r="K56" s="25">
        <f t="shared" si="0"/>
        <v>1000</v>
      </c>
      <c r="L56" s="26" t="str">
        <f t="shared" si="1"/>
        <v>OK</v>
      </c>
      <c r="M56" s="118"/>
      <c r="N56" s="118"/>
      <c r="O56" s="1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45">
      <c r="A57" s="90"/>
      <c r="B57" s="92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1000</v>
      </c>
      <c r="K57" s="25">
        <f t="shared" si="0"/>
        <v>500</v>
      </c>
      <c r="L57" s="26" t="str">
        <f t="shared" si="1"/>
        <v>OK</v>
      </c>
      <c r="M57" s="118"/>
      <c r="N57" s="118"/>
      <c r="O57" s="118">
        <v>500</v>
      </c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45">
      <c r="A58" s="90"/>
      <c r="B58" s="92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500</v>
      </c>
      <c r="K58" s="25">
        <f t="shared" si="0"/>
        <v>300</v>
      </c>
      <c r="L58" s="26" t="str">
        <f t="shared" si="1"/>
        <v>OK</v>
      </c>
      <c r="M58" s="118"/>
      <c r="N58" s="118"/>
      <c r="O58" s="118">
        <v>200</v>
      </c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45">
      <c r="A59" s="90"/>
      <c r="B59" s="92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1000</v>
      </c>
      <c r="K59" s="25">
        <f t="shared" si="0"/>
        <v>1000</v>
      </c>
      <c r="L59" s="26" t="str">
        <f t="shared" si="1"/>
        <v>OK</v>
      </c>
      <c r="M59" s="118"/>
      <c r="N59" s="118"/>
      <c r="O59" s="1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45">
      <c r="A60" s="90"/>
      <c r="B60" s="92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200</v>
      </c>
      <c r="K60" s="25">
        <f t="shared" si="0"/>
        <v>200</v>
      </c>
      <c r="L60" s="26" t="str">
        <f t="shared" si="1"/>
        <v>OK</v>
      </c>
      <c r="M60" s="118"/>
      <c r="N60" s="118"/>
      <c r="O60" s="1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45">
      <c r="A61" s="90"/>
      <c r="B61" s="92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40</v>
      </c>
      <c r="K61" s="25">
        <f t="shared" si="0"/>
        <v>40</v>
      </c>
      <c r="L61" s="26" t="str">
        <f t="shared" si="1"/>
        <v>OK</v>
      </c>
      <c r="M61" s="118"/>
      <c r="N61" s="118"/>
      <c r="O61" s="1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45">
      <c r="A62" s="90"/>
      <c r="B62" s="92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>
        <v>1000</v>
      </c>
      <c r="K62" s="25">
        <f t="shared" si="0"/>
        <v>1000</v>
      </c>
      <c r="L62" s="26" t="str">
        <f t="shared" si="1"/>
        <v>OK</v>
      </c>
      <c r="M62" s="118"/>
      <c r="N62" s="118"/>
      <c r="O62" s="1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45">
      <c r="A63" s="90"/>
      <c r="B63" s="92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200</v>
      </c>
      <c r="K63" s="25">
        <f t="shared" si="0"/>
        <v>200</v>
      </c>
      <c r="L63" s="26" t="str">
        <f t="shared" si="1"/>
        <v>OK</v>
      </c>
      <c r="M63" s="118"/>
      <c r="N63" s="118"/>
      <c r="O63" s="1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45">
      <c r="A64" s="90"/>
      <c r="B64" s="92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5</v>
      </c>
      <c r="K64" s="25">
        <f t="shared" si="0"/>
        <v>5</v>
      </c>
      <c r="L64" s="26" t="str">
        <f t="shared" si="1"/>
        <v>OK</v>
      </c>
      <c r="M64" s="118"/>
      <c r="N64" s="118"/>
      <c r="O64" s="1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45">
      <c r="A65" s="90"/>
      <c r="B65" s="92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4</v>
      </c>
      <c r="K65" s="25">
        <f t="shared" si="0"/>
        <v>4</v>
      </c>
      <c r="L65" s="26" t="str">
        <f t="shared" si="1"/>
        <v>OK</v>
      </c>
      <c r="M65" s="118"/>
      <c r="N65" s="118"/>
      <c r="O65" s="1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45">
      <c r="A66" s="90"/>
      <c r="B66" s="92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6</v>
      </c>
      <c r="K66" s="25">
        <f t="shared" si="0"/>
        <v>6</v>
      </c>
      <c r="L66" s="26" t="str">
        <f t="shared" si="1"/>
        <v>OK</v>
      </c>
      <c r="M66" s="118"/>
      <c r="N66" s="118"/>
      <c r="O66" s="1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45">
      <c r="A67" s="90"/>
      <c r="B67" s="92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6</v>
      </c>
      <c r="K67" s="25">
        <f t="shared" si="0"/>
        <v>6</v>
      </c>
      <c r="L67" s="26" t="str">
        <f t="shared" si="1"/>
        <v>OK</v>
      </c>
      <c r="M67" s="118"/>
      <c r="N67" s="118"/>
      <c r="O67" s="1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45">
      <c r="A68" s="90"/>
      <c r="B68" s="92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10</v>
      </c>
      <c r="K68" s="25">
        <f t="shared" si="0"/>
        <v>10</v>
      </c>
      <c r="L68" s="26" t="str">
        <f t="shared" si="1"/>
        <v>OK</v>
      </c>
      <c r="M68" s="118"/>
      <c r="N68" s="118"/>
      <c r="O68" s="1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45">
      <c r="A69" s="90"/>
      <c r="B69" s="92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4</v>
      </c>
      <c r="K69" s="25">
        <f t="shared" si="0"/>
        <v>4</v>
      </c>
      <c r="L69" s="26" t="str">
        <f t="shared" si="1"/>
        <v>OK</v>
      </c>
      <c r="M69" s="118"/>
      <c r="N69" s="118"/>
      <c r="O69" s="1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45">
      <c r="A70" s="90"/>
      <c r="B70" s="92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10</v>
      </c>
      <c r="K70" s="25">
        <f t="shared" si="0"/>
        <v>10</v>
      </c>
      <c r="L70" s="26" t="str">
        <f t="shared" si="1"/>
        <v>OK</v>
      </c>
      <c r="M70" s="118"/>
      <c r="N70" s="118"/>
      <c r="O70" s="1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45">
      <c r="A71" s="90"/>
      <c r="B71" s="92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10</v>
      </c>
      <c r="K71" s="25">
        <f t="shared" si="0"/>
        <v>7</v>
      </c>
      <c r="L71" s="26" t="str">
        <f t="shared" si="1"/>
        <v>OK</v>
      </c>
      <c r="M71" s="118"/>
      <c r="N71" s="118"/>
      <c r="O71" s="118">
        <v>3</v>
      </c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45">
      <c r="A72" s="90"/>
      <c r="B72" s="92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3</v>
      </c>
      <c r="K72" s="25">
        <f t="shared" si="0"/>
        <v>-2</v>
      </c>
      <c r="L72" s="26" t="str">
        <f t="shared" si="1"/>
        <v>ATENÇÃO</v>
      </c>
      <c r="M72" s="118"/>
      <c r="N72" s="118"/>
      <c r="O72" s="118">
        <v>5</v>
      </c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45">
      <c r="A73" s="90"/>
      <c r="B73" s="92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10</v>
      </c>
      <c r="K73" s="25">
        <f t="shared" si="0"/>
        <v>10</v>
      </c>
      <c r="L73" s="26" t="str">
        <f t="shared" si="1"/>
        <v>OK</v>
      </c>
      <c r="M73" s="118"/>
      <c r="N73" s="118"/>
      <c r="O73" s="1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45">
      <c r="A74" s="90"/>
      <c r="B74" s="92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6</v>
      </c>
      <c r="K74" s="25">
        <f t="shared" si="0"/>
        <v>6</v>
      </c>
      <c r="L74" s="26" t="str">
        <f t="shared" si="1"/>
        <v>OK</v>
      </c>
      <c r="M74" s="118"/>
      <c r="N74" s="118"/>
      <c r="O74" s="1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45">
      <c r="A75" s="90"/>
      <c r="B75" s="92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10</v>
      </c>
      <c r="K75" s="25">
        <f t="shared" si="0"/>
        <v>10</v>
      </c>
      <c r="L75" s="26" t="str">
        <f t="shared" si="1"/>
        <v>OK</v>
      </c>
      <c r="M75" s="118"/>
      <c r="N75" s="118"/>
      <c r="O75" s="1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45">
      <c r="A76" s="90"/>
      <c r="B76" s="92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8</v>
      </c>
      <c r="K76" s="25">
        <f t="shared" si="0"/>
        <v>8</v>
      </c>
      <c r="L76" s="26" t="str">
        <f t="shared" si="1"/>
        <v>OK</v>
      </c>
      <c r="M76" s="118"/>
      <c r="N76" s="118"/>
      <c r="O76" s="1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45">
      <c r="A77" s="90"/>
      <c r="B77" s="92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2</v>
      </c>
      <c r="K77" s="25">
        <f t="shared" si="0"/>
        <v>2</v>
      </c>
      <c r="L77" s="26" t="str">
        <f t="shared" si="1"/>
        <v>OK</v>
      </c>
      <c r="M77" s="118"/>
      <c r="N77" s="118"/>
      <c r="O77" s="1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45">
      <c r="A78" s="90"/>
      <c r="B78" s="92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2</v>
      </c>
      <c r="K78" s="25">
        <f t="shared" si="0"/>
        <v>2</v>
      </c>
      <c r="L78" s="26" t="str">
        <f t="shared" si="1"/>
        <v>OK</v>
      </c>
      <c r="M78" s="118"/>
      <c r="N78" s="118"/>
      <c r="O78" s="1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45">
      <c r="A79" s="90"/>
      <c r="B79" s="92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2</v>
      </c>
      <c r="K79" s="25">
        <f t="shared" si="0"/>
        <v>2</v>
      </c>
      <c r="L79" s="26" t="str">
        <f t="shared" si="1"/>
        <v>OK</v>
      </c>
      <c r="M79" s="118"/>
      <c r="N79" s="118"/>
      <c r="O79" s="1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45">
      <c r="A80" s="90"/>
      <c r="B80" s="92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2</v>
      </c>
      <c r="K80" s="25">
        <f t="shared" si="0"/>
        <v>2</v>
      </c>
      <c r="L80" s="26" t="str">
        <f t="shared" si="1"/>
        <v>OK</v>
      </c>
      <c r="M80" s="118"/>
      <c r="N80" s="118"/>
      <c r="O80" s="1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45">
      <c r="A81" s="90"/>
      <c r="B81" s="92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2</v>
      </c>
      <c r="K81" s="25">
        <f t="shared" si="0"/>
        <v>2</v>
      </c>
      <c r="L81" s="26" t="str">
        <f t="shared" si="1"/>
        <v>OK</v>
      </c>
      <c r="M81" s="118"/>
      <c r="N81" s="118"/>
      <c r="O81" s="1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45">
      <c r="A82" s="90"/>
      <c r="B82" s="92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2</v>
      </c>
      <c r="K82" s="25">
        <f t="shared" si="0"/>
        <v>2</v>
      </c>
      <c r="L82" s="26" t="str">
        <f t="shared" si="1"/>
        <v>OK</v>
      </c>
      <c r="M82" s="118"/>
      <c r="N82" s="118"/>
      <c r="O82" s="1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45">
      <c r="A83" s="90"/>
      <c r="B83" s="92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2</v>
      </c>
      <c r="K83" s="25">
        <f t="shared" si="0"/>
        <v>-1</v>
      </c>
      <c r="L83" s="26" t="str">
        <f t="shared" si="1"/>
        <v>ATENÇÃO</v>
      </c>
      <c r="M83" s="118"/>
      <c r="N83" s="118">
        <v>3</v>
      </c>
      <c r="O83" s="1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45">
      <c r="A84" s="81">
        <v>2</v>
      </c>
      <c r="B84" s="84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-1</v>
      </c>
      <c r="L84" s="26" t="str">
        <f t="shared" ref="L84:L147" si="3">IF(K84&lt;0,"ATENÇÃO","OK")</f>
        <v>ATENÇÃO</v>
      </c>
      <c r="M84" s="118">
        <v>1</v>
      </c>
      <c r="N84" s="118"/>
      <c r="O84" s="1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45">
      <c r="A85" s="82"/>
      <c r="B85" s="85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12</v>
      </c>
      <c r="K85" s="25">
        <f t="shared" si="2"/>
        <v>10</v>
      </c>
      <c r="L85" s="26" t="str">
        <f t="shared" si="3"/>
        <v>OK</v>
      </c>
      <c r="M85" s="118">
        <v>2</v>
      </c>
      <c r="N85" s="118"/>
      <c r="O85" s="1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45">
      <c r="A86" s="82"/>
      <c r="B86" s="85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10</v>
      </c>
      <c r="K86" s="25">
        <f t="shared" si="2"/>
        <v>-1</v>
      </c>
      <c r="L86" s="26" t="str">
        <f t="shared" si="3"/>
        <v>ATENÇÃO</v>
      </c>
      <c r="M86" s="118">
        <v>6</v>
      </c>
      <c r="N86" s="118">
        <v>5</v>
      </c>
      <c r="O86" s="1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45">
      <c r="A87" s="82"/>
      <c r="B87" s="85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10</v>
      </c>
      <c r="K87" s="25">
        <f t="shared" si="2"/>
        <v>1</v>
      </c>
      <c r="L87" s="26" t="str">
        <f t="shared" si="3"/>
        <v>OK</v>
      </c>
      <c r="M87" s="118">
        <v>4</v>
      </c>
      <c r="N87" s="118">
        <v>5</v>
      </c>
      <c r="O87" s="1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45">
      <c r="A88" s="82"/>
      <c r="B88" s="85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50</v>
      </c>
      <c r="K88" s="25">
        <f t="shared" si="2"/>
        <v>40</v>
      </c>
      <c r="L88" s="26" t="str">
        <f t="shared" si="3"/>
        <v>OK</v>
      </c>
      <c r="M88" s="118">
        <v>6</v>
      </c>
      <c r="N88" s="118">
        <v>4</v>
      </c>
      <c r="O88" s="1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45">
      <c r="A89" s="82"/>
      <c r="B89" s="85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40</v>
      </c>
      <c r="K89" s="25">
        <f t="shared" si="2"/>
        <v>29</v>
      </c>
      <c r="L89" s="26" t="str">
        <f t="shared" si="3"/>
        <v>OK</v>
      </c>
      <c r="M89" s="118">
        <v>5</v>
      </c>
      <c r="N89" s="118">
        <v>6</v>
      </c>
      <c r="O89" s="1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45">
      <c r="A90" s="82"/>
      <c r="B90" s="85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15</v>
      </c>
      <c r="K90" s="25">
        <f t="shared" si="2"/>
        <v>15</v>
      </c>
      <c r="L90" s="26" t="str">
        <f t="shared" si="3"/>
        <v>OK</v>
      </c>
      <c r="M90" s="118"/>
      <c r="N90" s="118"/>
      <c r="O90" s="1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45">
      <c r="A91" s="82"/>
      <c r="B91" s="85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25</v>
      </c>
      <c r="K91" s="25">
        <f t="shared" si="2"/>
        <v>22</v>
      </c>
      <c r="L91" s="26" t="str">
        <f t="shared" si="3"/>
        <v>OK</v>
      </c>
      <c r="M91" s="118">
        <v>2</v>
      </c>
      <c r="N91" s="118">
        <v>1</v>
      </c>
      <c r="O91" s="1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45">
      <c r="A92" s="82"/>
      <c r="B92" s="85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25</v>
      </c>
      <c r="K92" s="25">
        <f t="shared" si="2"/>
        <v>24</v>
      </c>
      <c r="L92" s="26" t="str">
        <f t="shared" si="3"/>
        <v>OK</v>
      </c>
      <c r="M92" s="118">
        <v>1</v>
      </c>
      <c r="N92" s="118"/>
      <c r="O92" s="1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45">
      <c r="A93" s="82"/>
      <c r="B93" s="85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v>6</v>
      </c>
      <c r="K93" s="25">
        <f t="shared" si="2"/>
        <v>1</v>
      </c>
      <c r="L93" s="26" t="str">
        <f t="shared" si="3"/>
        <v>OK</v>
      </c>
      <c r="M93" s="118">
        <v>5</v>
      </c>
      <c r="N93" s="118"/>
      <c r="O93" s="1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45">
      <c r="A94" s="82"/>
      <c r="B94" s="85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v>4</v>
      </c>
      <c r="K94" s="25">
        <f t="shared" si="2"/>
        <v>-15</v>
      </c>
      <c r="L94" s="26" t="str">
        <f t="shared" si="3"/>
        <v>ATENÇÃO</v>
      </c>
      <c r="M94" s="118">
        <v>10</v>
      </c>
      <c r="N94" s="118">
        <v>9</v>
      </c>
      <c r="O94" s="1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45">
      <c r="A95" s="82"/>
      <c r="B95" s="85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10</v>
      </c>
      <c r="K95" s="25">
        <f t="shared" si="2"/>
        <v>-2</v>
      </c>
      <c r="L95" s="26" t="str">
        <f t="shared" si="3"/>
        <v>ATENÇÃO</v>
      </c>
      <c r="M95" s="118">
        <v>4</v>
      </c>
      <c r="N95" s="118">
        <v>8</v>
      </c>
      <c r="O95" s="1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45">
      <c r="A96" s="82"/>
      <c r="B96" s="85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60</v>
      </c>
      <c r="K96" s="25">
        <f t="shared" si="2"/>
        <v>60</v>
      </c>
      <c r="L96" s="26" t="str">
        <f t="shared" si="3"/>
        <v>OK</v>
      </c>
      <c r="M96" s="118"/>
      <c r="N96" s="118"/>
      <c r="O96" s="1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45">
      <c r="A97" s="82"/>
      <c r="B97" s="85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45</v>
      </c>
      <c r="K97" s="25">
        <f t="shared" si="2"/>
        <v>45</v>
      </c>
      <c r="L97" s="26" t="str">
        <f t="shared" si="3"/>
        <v>OK</v>
      </c>
      <c r="M97" s="118"/>
      <c r="N97" s="118"/>
      <c r="O97" s="1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45">
      <c r="A98" s="82"/>
      <c r="B98" s="85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18"/>
      <c r="N98" s="118"/>
      <c r="O98" s="1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45">
      <c r="A99" s="82"/>
      <c r="B99" s="85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20</v>
      </c>
      <c r="K99" s="25">
        <f t="shared" si="2"/>
        <v>20</v>
      </c>
      <c r="L99" s="26" t="str">
        <f t="shared" si="3"/>
        <v>OK</v>
      </c>
      <c r="M99" s="118"/>
      <c r="N99" s="118"/>
      <c r="O99" s="1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45">
      <c r="A100" s="82"/>
      <c r="B100" s="85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>
        <v>50</v>
      </c>
      <c r="K100" s="25">
        <f t="shared" si="2"/>
        <v>25</v>
      </c>
      <c r="L100" s="26" t="str">
        <f t="shared" si="3"/>
        <v>OK</v>
      </c>
      <c r="M100" s="118">
        <v>25</v>
      </c>
      <c r="N100" s="118"/>
      <c r="O100" s="1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45">
      <c r="A101" s="82"/>
      <c r="B101" s="85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200</v>
      </c>
      <c r="K101" s="25">
        <f t="shared" si="2"/>
        <v>197</v>
      </c>
      <c r="L101" s="26" t="str">
        <f t="shared" si="3"/>
        <v>OK</v>
      </c>
      <c r="M101" s="118">
        <v>3</v>
      </c>
      <c r="N101" s="118"/>
      <c r="O101" s="1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45">
      <c r="A102" s="82"/>
      <c r="B102" s="85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-4</v>
      </c>
      <c r="L102" s="26" t="str">
        <f t="shared" si="3"/>
        <v>ATENÇÃO</v>
      </c>
      <c r="M102" s="118">
        <v>4</v>
      </c>
      <c r="N102" s="118"/>
      <c r="O102" s="1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45">
      <c r="A103" s="82"/>
      <c r="B103" s="85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18"/>
      <c r="N103" s="118"/>
      <c r="O103" s="1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45">
      <c r="A104" s="82"/>
      <c r="B104" s="85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>
        <v>70</v>
      </c>
      <c r="K104" s="25">
        <f t="shared" si="2"/>
        <v>70</v>
      </c>
      <c r="L104" s="26" t="str">
        <f t="shared" si="3"/>
        <v>OK</v>
      </c>
      <c r="M104" s="118"/>
      <c r="N104" s="118"/>
      <c r="O104" s="1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45">
      <c r="A105" s="82"/>
      <c r="B105" s="85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>
        <v>200</v>
      </c>
      <c r="K105" s="25">
        <f t="shared" si="2"/>
        <v>197</v>
      </c>
      <c r="L105" s="26" t="str">
        <f t="shared" si="3"/>
        <v>OK</v>
      </c>
      <c r="M105" s="118">
        <v>3</v>
      </c>
      <c r="N105" s="118"/>
      <c r="O105" s="1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45">
      <c r="A106" s="82"/>
      <c r="B106" s="85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40</v>
      </c>
      <c r="K106" s="25">
        <f t="shared" si="2"/>
        <v>30</v>
      </c>
      <c r="L106" s="26" t="str">
        <f t="shared" si="3"/>
        <v>OK</v>
      </c>
      <c r="M106" s="118"/>
      <c r="N106" s="118"/>
      <c r="O106" s="118">
        <v>10</v>
      </c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45">
      <c r="A107" s="82"/>
      <c r="B107" s="85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v>20</v>
      </c>
      <c r="K107" s="25">
        <f t="shared" si="2"/>
        <v>20</v>
      </c>
      <c r="L107" s="26" t="str">
        <f t="shared" si="3"/>
        <v>OK</v>
      </c>
      <c r="M107" s="118"/>
      <c r="N107" s="118"/>
      <c r="O107" s="1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45">
      <c r="A108" s="82"/>
      <c r="B108" s="85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400</v>
      </c>
      <c r="K108" s="25">
        <f t="shared" si="2"/>
        <v>400</v>
      </c>
      <c r="L108" s="26" t="str">
        <f t="shared" si="3"/>
        <v>OK</v>
      </c>
      <c r="M108" s="118"/>
      <c r="N108" s="118"/>
      <c r="O108" s="1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45">
      <c r="A109" s="82"/>
      <c r="B109" s="85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3000</v>
      </c>
      <c r="K109" s="25">
        <f t="shared" si="2"/>
        <v>3000</v>
      </c>
      <c r="L109" s="26" t="str">
        <f t="shared" si="3"/>
        <v>OK</v>
      </c>
      <c r="M109" s="118"/>
      <c r="N109" s="118"/>
      <c r="O109" s="1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45">
      <c r="A110" s="82"/>
      <c r="B110" s="85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20</v>
      </c>
      <c r="K110" s="25">
        <f t="shared" si="2"/>
        <v>20</v>
      </c>
      <c r="L110" s="26" t="str">
        <f t="shared" si="3"/>
        <v>OK</v>
      </c>
      <c r="M110" s="118"/>
      <c r="N110" s="118"/>
      <c r="O110" s="1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45">
      <c r="A111" s="93">
        <v>3</v>
      </c>
      <c r="B111" s="87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20</v>
      </c>
      <c r="K111" s="25">
        <f t="shared" si="2"/>
        <v>20</v>
      </c>
      <c r="L111" s="26" t="str">
        <f t="shared" si="3"/>
        <v>OK</v>
      </c>
      <c r="M111" s="118"/>
      <c r="N111" s="118"/>
      <c r="O111" s="1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45">
      <c r="A112" s="94"/>
      <c r="B112" s="88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10</v>
      </c>
      <c r="K112" s="25">
        <f t="shared" si="2"/>
        <v>7</v>
      </c>
      <c r="L112" s="26" t="str">
        <f t="shared" si="3"/>
        <v>OK</v>
      </c>
      <c r="M112" s="118"/>
      <c r="N112" s="118"/>
      <c r="O112" s="118">
        <v>3</v>
      </c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45">
      <c r="A113" s="94"/>
      <c r="B113" s="88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3</v>
      </c>
      <c r="K113" s="25">
        <f t="shared" si="2"/>
        <v>3</v>
      </c>
      <c r="L113" s="26" t="str">
        <f t="shared" si="3"/>
        <v>OK</v>
      </c>
      <c r="M113" s="118"/>
      <c r="N113" s="118"/>
      <c r="O113" s="1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45">
      <c r="A114" s="94"/>
      <c r="B114" s="88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2</v>
      </c>
      <c r="K114" s="25">
        <f t="shared" si="2"/>
        <v>2</v>
      </c>
      <c r="L114" s="26" t="str">
        <f t="shared" si="3"/>
        <v>OK</v>
      </c>
      <c r="M114" s="118"/>
      <c r="N114" s="118"/>
      <c r="O114" s="1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45">
      <c r="A115" s="94"/>
      <c r="B115" s="88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2</v>
      </c>
      <c r="K115" s="25">
        <f t="shared" si="2"/>
        <v>-1</v>
      </c>
      <c r="L115" s="26" t="str">
        <f t="shared" si="3"/>
        <v>ATENÇÃO</v>
      </c>
      <c r="M115" s="118"/>
      <c r="N115" s="118"/>
      <c r="O115" s="118">
        <v>3</v>
      </c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45">
      <c r="A116" s="94"/>
      <c r="B116" s="88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-10</v>
      </c>
      <c r="L116" s="26" t="str">
        <f t="shared" si="3"/>
        <v>ATENÇÃO</v>
      </c>
      <c r="M116" s="118"/>
      <c r="N116" s="118"/>
      <c r="O116" s="118">
        <v>10</v>
      </c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45">
      <c r="A117" s="94"/>
      <c r="B117" s="88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70</v>
      </c>
      <c r="K117" s="25">
        <f t="shared" si="2"/>
        <v>69</v>
      </c>
      <c r="L117" s="26" t="str">
        <f t="shared" si="3"/>
        <v>OK</v>
      </c>
      <c r="M117" s="118"/>
      <c r="N117" s="118"/>
      <c r="O117" s="118">
        <v>1</v>
      </c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45">
      <c r="A118" s="94"/>
      <c r="B118" s="88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3</v>
      </c>
      <c r="K118" s="25">
        <f t="shared" si="2"/>
        <v>3</v>
      </c>
      <c r="L118" s="26" t="str">
        <f t="shared" si="3"/>
        <v>OK</v>
      </c>
      <c r="M118" s="118"/>
      <c r="N118" s="118"/>
      <c r="O118" s="1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45">
      <c r="A119" s="94"/>
      <c r="B119" s="88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18"/>
      <c r="N119" s="118"/>
      <c r="O119" s="1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45">
      <c r="A120" s="94"/>
      <c r="B120" s="88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-2</v>
      </c>
      <c r="L120" s="26" t="str">
        <f t="shared" si="3"/>
        <v>ATENÇÃO</v>
      </c>
      <c r="M120" s="118"/>
      <c r="N120" s="118"/>
      <c r="O120" s="118">
        <v>2</v>
      </c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45">
      <c r="A121" s="94"/>
      <c r="B121" s="88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6</v>
      </c>
      <c r="K121" s="25">
        <f t="shared" si="2"/>
        <v>6</v>
      </c>
      <c r="L121" s="26" t="str">
        <f t="shared" si="3"/>
        <v>OK</v>
      </c>
      <c r="M121" s="118"/>
      <c r="N121" s="118"/>
      <c r="O121" s="1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45">
      <c r="A122" s="94"/>
      <c r="B122" s="88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6</v>
      </c>
      <c r="K122" s="25">
        <f t="shared" si="2"/>
        <v>-9</v>
      </c>
      <c r="L122" s="26" t="str">
        <f t="shared" si="3"/>
        <v>ATENÇÃO</v>
      </c>
      <c r="M122" s="118"/>
      <c r="N122" s="118"/>
      <c r="O122" s="118">
        <v>15</v>
      </c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45">
      <c r="A123" s="94"/>
      <c r="B123" s="88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5</v>
      </c>
      <c r="K123" s="25">
        <f t="shared" si="2"/>
        <v>5</v>
      </c>
      <c r="L123" s="26" t="str">
        <f t="shared" si="3"/>
        <v>OK</v>
      </c>
      <c r="M123" s="118"/>
      <c r="N123" s="118"/>
      <c r="O123" s="1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45">
      <c r="A124" s="94"/>
      <c r="B124" s="88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18"/>
      <c r="N124" s="118"/>
      <c r="O124" s="1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45">
      <c r="A125" s="94"/>
      <c r="B125" s="88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-42</v>
      </c>
      <c r="L125" s="26" t="str">
        <f t="shared" si="3"/>
        <v>ATENÇÃO</v>
      </c>
      <c r="M125" s="118">
        <v>12</v>
      </c>
      <c r="N125" s="118">
        <v>30</v>
      </c>
      <c r="O125" s="1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45">
      <c r="A126" s="94"/>
      <c r="B126" s="88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-12</v>
      </c>
      <c r="L126" s="26" t="str">
        <f t="shared" si="3"/>
        <v>ATENÇÃO</v>
      </c>
      <c r="M126" s="118">
        <v>4</v>
      </c>
      <c r="N126" s="118">
        <v>8</v>
      </c>
      <c r="O126" s="1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45">
      <c r="A127" s="94"/>
      <c r="B127" s="88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30</v>
      </c>
      <c r="K127" s="25">
        <f t="shared" si="2"/>
        <v>-1</v>
      </c>
      <c r="L127" s="26" t="str">
        <f t="shared" si="3"/>
        <v>ATENÇÃO</v>
      </c>
      <c r="M127" s="118">
        <v>11</v>
      </c>
      <c r="N127" s="118">
        <v>20</v>
      </c>
      <c r="O127" s="1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45">
      <c r="A128" s="94"/>
      <c r="B128" s="88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10</v>
      </c>
      <c r="K128" s="25">
        <f t="shared" si="2"/>
        <v>-33</v>
      </c>
      <c r="L128" s="26" t="str">
        <f t="shared" si="3"/>
        <v>ATENÇÃO</v>
      </c>
      <c r="M128" s="118">
        <v>25</v>
      </c>
      <c r="N128" s="118">
        <v>18</v>
      </c>
      <c r="O128" s="1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45">
      <c r="A129" s="94"/>
      <c r="B129" s="88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15</v>
      </c>
      <c r="K129" s="25">
        <f t="shared" si="2"/>
        <v>-5</v>
      </c>
      <c r="L129" s="26" t="str">
        <f t="shared" si="3"/>
        <v>ATENÇÃO</v>
      </c>
      <c r="M129" s="118">
        <v>9</v>
      </c>
      <c r="N129" s="118">
        <v>11</v>
      </c>
      <c r="O129" s="1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45">
      <c r="A130" s="94"/>
      <c r="B130" s="88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-20811.599999999999</v>
      </c>
      <c r="L130" s="26" t="str">
        <f t="shared" si="3"/>
        <v>ATENÇÃO</v>
      </c>
      <c r="M130" s="6">
        <v>9726.7900000000009</v>
      </c>
      <c r="N130" s="6">
        <v>11084.81</v>
      </c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45">
      <c r="A131" s="94"/>
      <c r="B131" s="88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3</v>
      </c>
      <c r="K131" s="25">
        <f t="shared" si="2"/>
        <v>-993.7299999999999</v>
      </c>
      <c r="L131" s="26" t="str">
        <f t="shared" si="3"/>
        <v>ATENÇÃO</v>
      </c>
      <c r="N131" s="121">
        <v>996.7299999999999</v>
      </c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45">
      <c r="A132" s="94"/>
      <c r="B132" s="88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5</v>
      </c>
      <c r="K132" s="25">
        <f t="shared" si="2"/>
        <v>5</v>
      </c>
      <c r="L132" s="26" t="str">
        <f t="shared" si="3"/>
        <v>OK</v>
      </c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45">
      <c r="A133" s="94"/>
      <c r="B133" s="88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50</v>
      </c>
      <c r="K133" s="25">
        <f t="shared" si="2"/>
        <v>50</v>
      </c>
      <c r="L133" s="26" t="str">
        <f t="shared" si="3"/>
        <v>OK</v>
      </c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45">
      <c r="A134" s="94"/>
      <c r="B134" s="88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45">
      <c r="A135" s="94"/>
      <c r="B135" s="88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30</v>
      </c>
      <c r="K135" s="25">
        <f t="shared" si="2"/>
        <v>30</v>
      </c>
      <c r="L135" s="26" t="str">
        <f t="shared" si="3"/>
        <v>OK</v>
      </c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45">
      <c r="A136" s="94"/>
      <c r="B136" s="88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>
        <v>6</v>
      </c>
      <c r="K136" s="25">
        <f t="shared" si="2"/>
        <v>6</v>
      </c>
      <c r="L136" s="26" t="str">
        <f t="shared" si="3"/>
        <v>OK</v>
      </c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45">
      <c r="A137" s="94"/>
      <c r="B137" s="88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20</v>
      </c>
      <c r="K137" s="25">
        <f t="shared" si="2"/>
        <v>20</v>
      </c>
      <c r="L137" s="26" t="str">
        <f t="shared" si="3"/>
        <v>OK</v>
      </c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45">
      <c r="A138" s="81">
        <v>4</v>
      </c>
      <c r="B138" s="84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45">
      <c r="A139" s="82"/>
      <c r="B139" s="85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>
        <v>80</v>
      </c>
      <c r="K139" s="25">
        <f t="shared" si="2"/>
        <v>80</v>
      </c>
      <c r="L139" s="26" t="str">
        <f t="shared" si="3"/>
        <v>OK</v>
      </c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45">
      <c r="A140" s="82"/>
      <c r="B140" s="85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45">
      <c r="A141" s="82"/>
      <c r="B141" s="85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20</v>
      </c>
      <c r="K141" s="25">
        <f t="shared" si="2"/>
        <v>20</v>
      </c>
      <c r="L141" s="26" t="str">
        <f t="shared" si="3"/>
        <v>OK</v>
      </c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45">
      <c r="A142" s="82"/>
      <c r="B142" s="85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45">
      <c r="A143" s="82"/>
      <c r="B143" s="85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45">
      <c r="A144" s="82"/>
      <c r="B144" s="85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45">
      <c r="A145" s="82"/>
      <c r="B145" s="85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45">
      <c r="A146" s="82"/>
      <c r="B146" s="85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45">
      <c r="A147" s="82"/>
      <c r="B147" s="85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45">
      <c r="A148" s="82"/>
      <c r="B148" s="85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60</v>
      </c>
      <c r="K148" s="25">
        <f t="shared" ref="K148:K150" si="4">J148-(SUM(M148:AD148))</f>
        <v>60</v>
      </c>
      <c r="L148" s="26" t="str">
        <f t="shared" ref="L148:L150" si="5">IF(K148&lt;0,"ATENÇÃO","OK")</f>
        <v>OK</v>
      </c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45">
      <c r="A149" s="82"/>
      <c r="B149" s="85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f>80-30</f>
        <v>50</v>
      </c>
      <c r="K149" s="25">
        <f t="shared" si="4"/>
        <v>50</v>
      </c>
      <c r="L149" s="26" t="str">
        <f t="shared" si="5"/>
        <v>OK</v>
      </c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45">
      <c r="A150" s="83"/>
      <c r="B150" s="86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60</v>
      </c>
      <c r="K150" s="25">
        <f t="shared" si="4"/>
        <v>60</v>
      </c>
      <c r="L150" s="26" t="str">
        <f t="shared" si="5"/>
        <v>OK</v>
      </c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45">
      <c r="I151" s="29">
        <f>SUM(I4:I150)</f>
        <v>7177.5200000000013</v>
      </c>
    </row>
  </sheetData>
  <mergeCells count="30">
    <mergeCell ref="A138:A150"/>
    <mergeCell ref="B138:B150"/>
    <mergeCell ref="AC1:AC2"/>
    <mergeCell ref="M1:M2"/>
    <mergeCell ref="N1:N2"/>
    <mergeCell ref="O1:O2"/>
    <mergeCell ref="A1:C1"/>
    <mergeCell ref="Z1:Z2"/>
    <mergeCell ref="AA1:AA2"/>
    <mergeCell ref="AB1:AB2"/>
    <mergeCell ref="U1:U2"/>
    <mergeCell ref="D1:I1"/>
    <mergeCell ref="J1:L1"/>
    <mergeCell ref="A4:A83"/>
    <mergeCell ref="B4:B83"/>
    <mergeCell ref="A84:A110"/>
    <mergeCell ref="B84:B110"/>
    <mergeCell ref="A111:A137"/>
    <mergeCell ref="B111:B137"/>
    <mergeCell ref="AD1:AD2"/>
    <mergeCell ref="A2:L2"/>
    <mergeCell ref="V1:V2"/>
    <mergeCell ref="W1:W2"/>
    <mergeCell ref="X1:X2"/>
    <mergeCell ref="Y1:Y2"/>
    <mergeCell ref="P1:P2"/>
    <mergeCell ref="Q1:Q2"/>
    <mergeCell ref="R1:R2"/>
    <mergeCell ref="S1:S2"/>
    <mergeCell ref="T1:T2"/>
  </mergeCells>
  <conditionalFormatting sqref="P4:X150">
    <cfRule type="cellIs" dxfId="39" priority="4" stopIfTrue="1" operator="greaterThan">
      <formula>0</formula>
    </cfRule>
    <cfRule type="cellIs" dxfId="38" priority="5" stopIfTrue="1" operator="greaterThan">
      <formula>0</formula>
    </cfRule>
    <cfRule type="cellIs" dxfId="37" priority="6" stopIfTrue="1" operator="greaterThan">
      <formula>0</formula>
    </cfRule>
  </conditionalFormatting>
  <conditionalFormatting sqref="M4:O129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300-000000000000}"/>
  </hyperlinks>
  <pageMargins left="0.511811024" right="0.511811024" top="0.78740157499999996" bottom="0.78740157499999996" header="0.31496062000000002" footer="0.31496062000000002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49"/>
  <sheetViews>
    <sheetView topLeftCell="A4" zoomScale="86" zoomScaleNormal="86" workbookViewId="0">
      <selection activeCell="O13" sqref="O13"/>
    </sheetView>
  </sheetViews>
  <sheetFormatPr defaultColWidth="9.73046875" defaultRowHeight="25.5" x14ac:dyDescent="0.45"/>
  <cols>
    <col min="1" max="1" width="7" style="38" customWidth="1"/>
    <col min="2" max="2" width="38.59765625" style="1" customWidth="1"/>
    <col min="3" max="3" width="9.59765625" style="37" customWidth="1"/>
    <col min="4" max="4" width="55.265625" style="48" customWidth="1"/>
    <col min="5" max="5" width="11.73046875" style="48" customWidth="1"/>
    <col min="6" max="6" width="14.1328125" style="52" customWidth="1"/>
    <col min="7" max="7" width="10" style="1" customWidth="1"/>
    <col min="8" max="8" width="16.73046875" style="1" customWidth="1"/>
    <col min="9" max="9" width="16.59765625" style="29" customWidth="1"/>
    <col min="10" max="10" width="13.86328125" style="4" customWidth="1"/>
    <col min="11" max="11" width="13.265625" style="28" customWidth="1"/>
    <col min="12" max="12" width="12.59765625" style="5" customWidth="1"/>
    <col min="13" max="24" width="13.73046875" style="6" customWidth="1"/>
    <col min="25" max="30" width="13.73046875" style="2" customWidth="1"/>
    <col min="31" max="16384" width="9.73046875" style="2"/>
  </cols>
  <sheetData>
    <row r="1" spans="1:30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80"/>
      <c r="J1" s="80" t="s">
        <v>43</v>
      </c>
      <c r="K1" s="80"/>
      <c r="L1" s="80"/>
      <c r="M1" s="79" t="s">
        <v>37</v>
      </c>
      <c r="N1" s="79" t="s">
        <v>37</v>
      </c>
      <c r="O1" s="79" t="s">
        <v>37</v>
      </c>
      <c r="P1" s="79" t="s">
        <v>37</v>
      </c>
      <c r="Q1" s="79" t="s">
        <v>37</v>
      </c>
      <c r="R1" s="79" t="s">
        <v>37</v>
      </c>
      <c r="S1" s="79" t="s">
        <v>37</v>
      </c>
      <c r="T1" s="79" t="s">
        <v>37</v>
      </c>
      <c r="U1" s="79" t="s">
        <v>37</v>
      </c>
      <c r="V1" s="79" t="s">
        <v>37</v>
      </c>
      <c r="W1" s="79" t="s">
        <v>37</v>
      </c>
      <c r="X1" s="79" t="s">
        <v>37</v>
      </c>
      <c r="Y1" s="79" t="s">
        <v>37</v>
      </c>
      <c r="Z1" s="79" t="s">
        <v>37</v>
      </c>
      <c r="AA1" s="79" t="s">
        <v>37</v>
      </c>
      <c r="AB1" s="79" t="s">
        <v>37</v>
      </c>
      <c r="AC1" s="79" t="s">
        <v>37</v>
      </c>
      <c r="AD1" s="79" t="s">
        <v>37</v>
      </c>
    </row>
    <row r="2" spans="1:30" ht="39.950000000000003" customHeight="1" x14ac:dyDescent="0.4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45">
      <c r="A4" s="89">
        <v>1</v>
      </c>
      <c r="B4" s="91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45">
      <c r="A5" s="90"/>
      <c r="B5" s="92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/>
      <c r="K5" s="25">
        <f t="shared" ref="K5:K83" si="0">J5-(SUM(M5:AD5))</f>
        <v>0</v>
      </c>
      <c r="L5" s="26" t="str">
        <f t="shared" ref="L5:L83" si="1">IF(K5&lt;0,"ATENÇÃO","OK")</f>
        <v>OK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45">
      <c r="A6" s="90"/>
      <c r="B6" s="92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/>
      <c r="K6" s="25">
        <f t="shared" si="0"/>
        <v>0</v>
      </c>
      <c r="L6" s="26" t="str">
        <f t="shared" si="1"/>
        <v>OK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45">
      <c r="A7" s="90"/>
      <c r="B7" s="92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/>
      <c r="K7" s="25">
        <f t="shared" si="0"/>
        <v>0</v>
      </c>
      <c r="L7" s="26" t="str">
        <f t="shared" si="1"/>
        <v>OK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45">
      <c r="A8" s="90"/>
      <c r="B8" s="92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/>
      <c r="K8" s="25">
        <f t="shared" si="0"/>
        <v>0</v>
      </c>
      <c r="L8" s="26" t="str">
        <f t="shared" si="1"/>
        <v>OK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45">
      <c r="A9" s="90"/>
      <c r="B9" s="92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/>
      <c r="K9" s="25">
        <f t="shared" si="0"/>
        <v>0</v>
      </c>
      <c r="L9" s="26" t="str">
        <f t="shared" si="1"/>
        <v>OK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45">
      <c r="A10" s="90"/>
      <c r="B10" s="92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/>
      <c r="K10" s="25">
        <f t="shared" si="0"/>
        <v>0</v>
      </c>
      <c r="L10" s="26" t="str">
        <f t="shared" si="1"/>
        <v>OK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45">
      <c r="A11" s="90"/>
      <c r="B11" s="92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/>
      <c r="K11" s="25">
        <f t="shared" si="0"/>
        <v>0</v>
      </c>
      <c r="L11" s="26" t="str">
        <f t="shared" si="1"/>
        <v>OK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45">
      <c r="A12" s="90"/>
      <c r="B12" s="92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/>
      <c r="K12" s="25">
        <f t="shared" si="0"/>
        <v>0</v>
      </c>
      <c r="L12" s="26" t="str">
        <f t="shared" si="1"/>
        <v>OK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45">
      <c r="A13" s="90"/>
      <c r="B13" s="92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/>
      <c r="K13" s="25">
        <f t="shared" si="0"/>
        <v>0</v>
      </c>
      <c r="L13" s="26" t="str">
        <f t="shared" si="1"/>
        <v>OK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45">
      <c r="A14" s="90"/>
      <c r="B14" s="92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/>
      <c r="K14" s="25">
        <f t="shared" si="0"/>
        <v>0</v>
      </c>
      <c r="L14" s="26" t="str">
        <f t="shared" si="1"/>
        <v>OK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45">
      <c r="A15" s="90"/>
      <c r="B15" s="92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/>
      <c r="K15" s="25">
        <f t="shared" si="0"/>
        <v>0</v>
      </c>
      <c r="L15" s="26" t="str">
        <f t="shared" si="1"/>
        <v>OK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45">
      <c r="A16" s="90"/>
      <c r="B16" s="92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/>
      <c r="K16" s="25">
        <f t="shared" si="0"/>
        <v>0</v>
      </c>
      <c r="L16" s="26" t="str">
        <f t="shared" si="1"/>
        <v>OK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45">
      <c r="A17" s="90"/>
      <c r="B17" s="92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/>
      <c r="K17" s="25">
        <f t="shared" si="0"/>
        <v>0</v>
      </c>
      <c r="L17" s="26" t="str">
        <f t="shared" si="1"/>
        <v>OK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45">
      <c r="A18" s="90"/>
      <c r="B18" s="92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/>
      <c r="K18" s="25">
        <f t="shared" si="0"/>
        <v>0</v>
      </c>
      <c r="L18" s="26" t="str">
        <f t="shared" si="1"/>
        <v>OK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45">
      <c r="A19" s="90"/>
      <c r="B19" s="92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6</v>
      </c>
      <c r="K19" s="25">
        <f t="shared" si="0"/>
        <v>6</v>
      </c>
      <c r="L19" s="26" t="str">
        <f t="shared" si="1"/>
        <v>OK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45">
      <c r="A20" s="90"/>
      <c r="B20" s="92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4</v>
      </c>
      <c r="K20" s="25">
        <f t="shared" si="0"/>
        <v>4</v>
      </c>
      <c r="L20" s="26" t="str">
        <f t="shared" si="1"/>
        <v>OK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45">
      <c r="A21" s="90"/>
      <c r="B21" s="92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3</v>
      </c>
      <c r="K21" s="25">
        <f t="shared" si="0"/>
        <v>3</v>
      </c>
      <c r="L21" s="26" t="str">
        <f t="shared" si="1"/>
        <v>OK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45">
      <c r="A22" s="90"/>
      <c r="B22" s="92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/>
      <c r="K22" s="25">
        <f t="shared" si="0"/>
        <v>0</v>
      </c>
      <c r="L22" s="26" t="str">
        <f t="shared" si="1"/>
        <v>OK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45">
      <c r="A23" s="90"/>
      <c r="B23" s="92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/>
      <c r="K23" s="25">
        <f t="shared" si="0"/>
        <v>0</v>
      </c>
      <c r="L23" s="26" t="str">
        <f t="shared" si="1"/>
        <v>OK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45">
      <c r="A24" s="90"/>
      <c r="B24" s="92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/>
      <c r="K24" s="25">
        <f t="shared" si="0"/>
        <v>0</v>
      </c>
      <c r="L24" s="26" t="str">
        <f t="shared" si="1"/>
        <v>OK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45">
      <c r="A25" s="90"/>
      <c r="B25" s="92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/>
      <c r="K25" s="25">
        <f t="shared" si="0"/>
        <v>0</v>
      </c>
      <c r="L25" s="26" t="str">
        <f t="shared" si="1"/>
        <v>OK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45">
      <c r="A26" s="90"/>
      <c r="B26" s="92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/>
      <c r="K26" s="25">
        <f t="shared" si="0"/>
        <v>0</v>
      </c>
      <c r="L26" s="26" t="str">
        <f t="shared" si="1"/>
        <v>OK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45">
      <c r="A27" s="90"/>
      <c r="B27" s="92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/>
      <c r="K27" s="25">
        <f t="shared" si="0"/>
        <v>0</v>
      </c>
      <c r="L27" s="26" t="str">
        <f t="shared" si="1"/>
        <v>OK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45">
      <c r="A28" s="90"/>
      <c r="B28" s="92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/>
      <c r="K28" s="25">
        <f t="shared" si="0"/>
        <v>0</v>
      </c>
      <c r="L28" s="26" t="str">
        <f t="shared" si="1"/>
        <v>OK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45">
      <c r="A29" s="90"/>
      <c r="B29" s="92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/>
      <c r="K29" s="25">
        <f t="shared" si="0"/>
        <v>0</v>
      </c>
      <c r="L29" s="26" t="str">
        <f t="shared" si="1"/>
        <v>OK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45">
      <c r="A30" s="90"/>
      <c r="B30" s="92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/>
      <c r="K30" s="25">
        <f t="shared" si="0"/>
        <v>0</v>
      </c>
      <c r="L30" s="26" t="str">
        <f t="shared" si="1"/>
        <v>OK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45">
      <c r="A31" s="90"/>
      <c r="B31" s="92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/>
      <c r="K31" s="25">
        <f t="shared" si="0"/>
        <v>0</v>
      </c>
      <c r="L31" s="26" t="str">
        <f t="shared" si="1"/>
        <v>OK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45">
      <c r="A32" s="90"/>
      <c r="B32" s="92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/>
      <c r="K32" s="25">
        <f t="shared" si="0"/>
        <v>0</v>
      </c>
      <c r="L32" s="26" t="str">
        <f t="shared" si="1"/>
        <v>OK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45">
      <c r="A33" s="90"/>
      <c r="B33" s="92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/>
      <c r="K33" s="25">
        <f t="shared" si="0"/>
        <v>0</v>
      </c>
      <c r="L33" s="26" t="str">
        <f t="shared" si="1"/>
        <v>OK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45">
      <c r="A34" s="90"/>
      <c r="B34" s="92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/>
      <c r="K34" s="25">
        <f t="shared" si="0"/>
        <v>0</v>
      </c>
      <c r="L34" s="26" t="str">
        <f t="shared" si="1"/>
        <v>OK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45">
      <c r="A35" s="90"/>
      <c r="B35" s="92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/>
      <c r="K35" s="25">
        <f t="shared" si="0"/>
        <v>0</v>
      </c>
      <c r="L35" s="26" t="str">
        <f t="shared" si="1"/>
        <v>OK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45">
      <c r="A36" s="90"/>
      <c r="B36" s="92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/>
      <c r="K36" s="25">
        <f t="shared" si="0"/>
        <v>0</v>
      </c>
      <c r="L36" s="26" t="str">
        <f t="shared" si="1"/>
        <v>OK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45">
      <c r="A37" s="90"/>
      <c r="B37" s="92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/>
      <c r="K37" s="25">
        <f t="shared" si="0"/>
        <v>0</v>
      </c>
      <c r="L37" s="26" t="str">
        <f t="shared" si="1"/>
        <v>OK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45">
      <c r="A38" s="90"/>
      <c r="B38" s="92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/>
      <c r="K38" s="25">
        <f t="shared" si="0"/>
        <v>0</v>
      </c>
      <c r="L38" s="26" t="str">
        <f t="shared" si="1"/>
        <v>OK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45">
      <c r="A39" s="90"/>
      <c r="B39" s="92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/>
      <c r="K39" s="25">
        <f t="shared" si="0"/>
        <v>0</v>
      </c>
      <c r="L39" s="26" t="str">
        <f t="shared" si="1"/>
        <v>OK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45">
      <c r="A40" s="90"/>
      <c r="B40" s="92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/>
      <c r="K40" s="25">
        <f t="shared" si="0"/>
        <v>0</v>
      </c>
      <c r="L40" s="26" t="str">
        <f t="shared" si="1"/>
        <v>OK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45">
      <c r="A41" s="90"/>
      <c r="B41" s="92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/>
      <c r="K41" s="25">
        <f t="shared" si="0"/>
        <v>0</v>
      </c>
      <c r="L41" s="26" t="str">
        <f t="shared" si="1"/>
        <v>OK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45">
      <c r="A42" s="90"/>
      <c r="B42" s="92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45">
      <c r="A43" s="90"/>
      <c r="B43" s="92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/>
      <c r="K43" s="25">
        <f t="shared" si="0"/>
        <v>0</v>
      </c>
      <c r="L43" s="26" t="str">
        <f t="shared" si="1"/>
        <v>OK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45">
      <c r="A44" s="90"/>
      <c r="B44" s="92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/>
      <c r="K44" s="25">
        <f t="shared" si="0"/>
        <v>0</v>
      </c>
      <c r="L44" s="26" t="str">
        <f t="shared" si="1"/>
        <v>OK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45">
      <c r="A45" s="90"/>
      <c r="B45" s="92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/>
      <c r="K45" s="25">
        <f t="shared" si="0"/>
        <v>0</v>
      </c>
      <c r="L45" s="26" t="str">
        <f t="shared" si="1"/>
        <v>OK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45">
      <c r="A46" s="90"/>
      <c r="B46" s="92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/>
      <c r="K46" s="25">
        <f t="shared" si="0"/>
        <v>0</v>
      </c>
      <c r="L46" s="26" t="str">
        <f t="shared" si="1"/>
        <v>OK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45">
      <c r="A47" s="90"/>
      <c r="B47" s="92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/>
      <c r="K47" s="25">
        <f t="shared" si="0"/>
        <v>0</v>
      </c>
      <c r="L47" s="26" t="str">
        <f t="shared" si="1"/>
        <v>OK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45">
      <c r="A48" s="90"/>
      <c r="B48" s="92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/>
      <c r="K48" s="25">
        <f t="shared" si="0"/>
        <v>0</v>
      </c>
      <c r="L48" s="26" t="str">
        <f t="shared" si="1"/>
        <v>OK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45">
      <c r="A49" s="90"/>
      <c r="B49" s="92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/>
      <c r="K49" s="25">
        <f t="shared" si="0"/>
        <v>0</v>
      </c>
      <c r="L49" s="26" t="str">
        <f t="shared" si="1"/>
        <v>OK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45">
      <c r="A50" s="90"/>
      <c r="B50" s="92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/>
      <c r="K50" s="25">
        <f t="shared" si="0"/>
        <v>0</v>
      </c>
      <c r="L50" s="26" t="str">
        <f t="shared" si="1"/>
        <v>OK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45">
      <c r="A51" s="90"/>
      <c r="B51" s="92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/>
      <c r="K51" s="25">
        <f t="shared" si="0"/>
        <v>0</v>
      </c>
      <c r="L51" s="26" t="str">
        <f t="shared" si="1"/>
        <v>OK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45">
      <c r="A52" s="90"/>
      <c r="B52" s="92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/>
      <c r="K52" s="25">
        <f t="shared" si="0"/>
        <v>0</v>
      </c>
      <c r="L52" s="26" t="str">
        <f t="shared" si="1"/>
        <v>OK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45">
      <c r="A53" s="90"/>
      <c r="B53" s="92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/>
      <c r="K53" s="25">
        <f t="shared" si="0"/>
        <v>0</v>
      </c>
      <c r="L53" s="26" t="str">
        <f t="shared" si="1"/>
        <v>OK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45">
      <c r="A54" s="90"/>
      <c r="B54" s="92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/>
      <c r="K54" s="25">
        <f t="shared" si="0"/>
        <v>0</v>
      </c>
      <c r="L54" s="26" t="str">
        <f t="shared" si="1"/>
        <v>OK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45">
      <c r="A55" s="90"/>
      <c r="B55" s="92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/>
      <c r="K55" s="25">
        <f t="shared" si="0"/>
        <v>0</v>
      </c>
      <c r="L55" s="26" t="str">
        <f t="shared" si="1"/>
        <v>OK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45">
      <c r="A56" s="90"/>
      <c r="B56" s="92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/>
      <c r="K56" s="25">
        <f t="shared" si="0"/>
        <v>0</v>
      </c>
      <c r="L56" s="26" t="str">
        <f t="shared" si="1"/>
        <v>OK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45">
      <c r="A57" s="90"/>
      <c r="B57" s="92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/>
      <c r="K57" s="25">
        <f t="shared" si="0"/>
        <v>0</v>
      </c>
      <c r="L57" s="26" t="str">
        <f t="shared" si="1"/>
        <v>OK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45">
      <c r="A58" s="90"/>
      <c r="B58" s="92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/>
      <c r="K58" s="25">
        <f t="shared" si="0"/>
        <v>0</v>
      </c>
      <c r="L58" s="26" t="str">
        <f t="shared" si="1"/>
        <v>OK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45">
      <c r="A59" s="90"/>
      <c r="B59" s="92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/>
      <c r="K59" s="25">
        <f t="shared" si="0"/>
        <v>0</v>
      </c>
      <c r="L59" s="26" t="str">
        <f t="shared" si="1"/>
        <v>OK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45">
      <c r="A60" s="90"/>
      <c r="B60" s="92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/>
      <c r="K60" s="25">
        <f t="shared" si="0"/>
        <v>0</v>
      </c>
      <c r="L60" s="26" t="str">
        <f t="shared" si="1"/>
        <v>OK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45">
      <c r="A61" s="90"/>
      <c r="B61" s="92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/>
      <c r="K61" s="25">
        <f t="shared" si="0"/>
        <v>0</v>
      </c>
      <c r="L61" s="26" t="str">
        <f t="shared" si="1"/>
        <v>OK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45">
      <c r="A62" s="90"/>
      <c r="B62" s="92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45">
      <c r="A63" s="90"/>
      <c r="B63" s="92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/>
      <c r="K63" s="25">
        <f t="shared" si="0"/>
        <v>0</v>
      </c>
      <c r="L63" s="26" t="str">
        <f t="shared" si="1"/>
        <v>OK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45">
      <c r="A64" s="90"/>
      <c r="B64" s="92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/>
      <c r="K64" s="25">
        <f t="shared" si="0"/>
        <v>0</v>
      </c>
      <c r="L64" s="26" t="str">
        <f t="shared" si="1"/>
        <v>OK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45">
      <c r="A65" s="90"/>
      <c r="B65" s="92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/>
      <c r="K65" s="25">
        <f t="shared" si="0"/>
        <v>0</v>
      </c>
      <c r="L65" s="26" t="str">
        <f t="shared" si="1"/>
        <v>OK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45">
      <c r="A66" s="90"/>
      <c r="B66" s="92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/>
      <c r="K66" s="25">
        <f t="shared" si="0"/>
        <v>0</v>
      </c>
      <c r="L66" s="26" t="str">
        <f t="shared" si="1"/>
        <v>OK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45">
      <c r="A67" s="90"/>
      <c r="B67" s="92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/>
      <c r="K67" s="25">
        <f t="shared" si="0"/>
        <v>0</v>
      </c>
      <c r="L67" s="26" t="str">
        <f t="shared" si="1"/>
        <v>OK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45">
      <c r="A68" s="90"/>
      <c r="B68" s="92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/>
      <c r="K68" s="25">
        <f t="shared" si="0"/>
        <v>0</v>
      </c>
      <c r="L68" s="26" t="str">
        <f t="shared" si="1"/>
        <v>OK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45">
      <c r="A69" s="90"/>
      <c r="B69" s="92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/>
      <c r="K69" s="25">
        <f t="shared" si="0"/>
        <v>0</v>
      </c>
      <c r="L69" s="26" t="str">
        <f t="shared" si="1"/>
        <v>OK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45">
      <c r="A70" s="90"/>
      <c r="B70" s="92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/>
      <c r="K70" s="25">
        <f t="shared" si="0"/>
        <v>0</v>
      </c>
      <c r="L70" s="26" t="str">
        <f t="shared" si="1"/>
        <v>OK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45">
      <c r="A71" s="90"/>
      <c r="B71" s="92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/>
      <c r="K71" s="25">
        <f t="shared" si="0"/>
        <v>0</v>
      </c>
      <c r="L71" s="26" t="str">
        <f t="shared" si="1"/>
        <v>OK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45">
      <c r="A72" s="90"/>
      <c r="B72" s="92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/>
      <c r="K72" s="25">
        <f t="shared" si="0"/>
        <v>0</v>
      </c>
      <c r="L72" s="26" t="str">
        <f t="shared" si="1"/>
        <v>OK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45">
      <c r="A73" s="90"/>
      <c r="B73" s="92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/>
      <c r="K73" s="25">
        <f t="shared" si="0"/>
        <v>0</v>
      </c>
      <c r="L73" s="26" t="str">
        <f t="shared" si="1"/>
        <v>OK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45">
      <c r="A74" s="90"/>
      <c r="B74" s="92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/>
      <c r="K74" s="25">
        <f t="shared" si="0"/>
        <v>0</v>
      </c>
      <c r="L74" s="26" t="str">
        <f t="shared" si="1"/>
        <v>OK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45">
      <c r="A75" s="90"/>
      <c r="B75" s="92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/>
      <c r="K75" s="25">
        <f t="shared" si="0"/>
        <v>0</v>
      </c>
      <c r="L75" s="26" t="str">
        <f t="shared" si="1"/>
        <v>OK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45">
      <c r="A76" s="90"/>
      <c r="B76" s="92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/>
      <c r="K76" s="25">
        <f t="shared" si="0"/>
        <v>0</v>
      </c>
      <c r="L76" s="26" t="str">
        <f t="shared" si="1"/>
        <v>OK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45">
      <c r="A77" s="90"/>
      <c r="B77" s="92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/>
      <c r="K77" s="25">
        <f t="shared" si="0"/>
        <v>0</v>
      </c>
      <c r="L77" s="26" t="str">
        <f t="shared" si="1"/>
        <v>OK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45">
      <c r="A78" s="90"/>
      <c r="B78" s="92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/>
      <c r="K78" s="25">
        <f t="shared" si="0"/>
        <v>0</v>
      </c>
      <c r="L78" s="26" t="str">
        <f t="shared" si="1"/>
        <v>OK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45">
      <c r="A79" s="90"/>
      <c r="B79" s="92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/>
      <c r="K79" s="25">
        <f t="shared" si="0"/>
        <v>0</v>
      </c>
      <c r="L79" s="26" t="str">
        <f t="shared" si="1"/>
        <v>OK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45">
      <c r="A80" s="90"/>
      <c r="B80" s="92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/>
      <c r="K80" s="25">
        <f t="shared" si="0"/>
        <v>0</v>
      </c>
      <c r="L80" s="26" t="str">
        <f t="shared" si="1"/>
        <v>OK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45">
      <c r="A81" s="90"/>
      <c r="B81" s="92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/>
      <c r="K81" s="25">
        <f t="shared" si="0"/>
        <v>0</v>
      </c>
      <c r="L81" s="26" t="str">
        <f t="shared" si="1"/>
        <v>OK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45">
      <c r="A82" s="90"/>
      <c r="B82" s="92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/>
      <c r="K82" s="25">
        <f t="shared" si="0"/>
        <v>0</v>
      </c>
      <c r="L82" s="26" t="str">
        <f t="shared" si="1"/>
        <v>OK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45">
      <c r="A83" s="90"/>
      <c r="B83" s="92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/>
      <c r="K83" s="25">
        <f t="shared" si="0"/>
        <v>0</v>
      </c>
      <c r="L83" s="26" t="str">
        <f t="shared" si="1"/>
        <v>OK</v>
      </c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45">
      <c r="A84" s="81">
        <v>2</v>
      </c>
      <c r="B84" s="84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45">
      <c r="A85" s="82"/>
      <c r="B85" s="85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3</v>
      </c>
      <c r="K85" s="25">
        <f t="shared" si="2"/>
        <v>3</v>
      </c>
      <c r="L85" s="26" t="str">
        <f t="shared" si="3"/>
        <v>OK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45">
      <c r="A86" s="82"/>
      <c r="B86" s="85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/>
      <c r="K86" s="25">
        <f t="shared" si="2"/>
        <v>0</v>
      </c>
      <c r="L86" s="26" t="str">
        <f t="shared" si="3"/>
        <v>OK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45">
      <c r="A87" s="82"/>
      <c r="B87" s="85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/>
      <c r="K87" s="25">
        <f t="shared" si="2"/>
        <v>0</v>
      </c>
      <c r="L87" s="26" t="str">
        <f t="shared" si="3"/>
        <v>OK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45">
      <c r="A88" s="82"/>
      <c r="B88" s="85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2</v>
      </c>
      <c r="K88" s="25">
        <f t="shared" si="2"/>
        <v>2</v>
      </c>
      <c r="L88" s="26" t="str">
        <f t="shared" si="3"/>
        <v>OK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45">
      <c r="A89" s="82"/>
      <c r="B89" s="85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/>
      <c r="K89" s="25">
        <f t="shared" si="2"/>
        <v>0</v>
      </c>
      <c r="L89" s="26" t="str">
        <f t="shared" si="3"/>
        <v>OK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45">
      <c r="A90" s="82"/>
      <c r="B90" s="85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/>
      <c r="K90" s="25">
        <f t="shared" si="2"/>
        <v>0</v>
      </c>
      <c r="L90" s="26" t="str">
        <f t="shared" si="3"/>
        <v>OK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45">
      <c r="A91" s="82"/>
      <c r="B91" s="85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/>
      <c r="K91" s="25">
        <f t="shared" si="2"/>
        <v>0</v>
      </c>
      <c r="L91" s="26" t="str">
        <f t="shared" si="3"/>
        <v>OK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45">
      <c r="A92" s="82"/>
      <c r="B92" s="85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/>
      <c r="K92" s="25">
        <f t="shared" si="2"/>
        <v>0</v>
      </c>
      <c r="L92" s="26" t="str">
        <f t="shared" si="3"/>
        <v>OK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45">
      <c r="A93" s="82"/>
      <c r="B93" s="85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/>
      <c r="K93" s="25">
        <f t="shared" si="2"/>
        <v>0</v>
      </c>
      <c r="L93" s="26" t="str">
        <f t="shared" si="3"/>
        <v>OK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45">
      <c r="A94" s="82"/>
      <c r="B94" s="85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/>
      <c r="K94" s="25">
        <f t="shared" si="2"/>
        <v>0</v>
      </c>
      <c r="L94" s="26" t="str">
        <f t="shared" si="3"/>
        <v>OK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45">
      <c r="A95" s="82"/>
      <c r="B95" s="85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/>
      <c r="K95" s="25">
        <f t="shared" si="2"/>
        <v>0</v>
      </c>
      <c r="L95" s="26" t="str">
        <f t="shared" si="3"/>
        <v>OK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45">
      <c r="A96" s="82"/>
      <c r="B96" s="85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2</v>
      </c>
      <c r="K96" s="25">
        <f t="shared" si="2"/>
        <v>2</v>
      </c>
      <c r="L96" s="26" t="str">
        <f t="shared" si="3"/>
        <v>OK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45">
      <c r="A97" s="82"/>
      <c r="B97" s="85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3</v>
      </c>
      <c r="K97" s="25">
        <f t="shared" si="2"/>
        <v>3</v>
      </c>
      <c r="L97" s="26" t="str">
        <f t="shared" si="3"/>
        <v>OK</v>
      </c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45">
      <c r="A98" s="82"/>
      <c r="B98" s="85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45">
      <c r="A99" s="82"/>
      <c r="B99" s="85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/>
      <c r="K99" s="25">
        <f t="shared" si="2"/>
        <v>0</v>
      </c>
      <c r="L99" s="26" t="str">
        <f t="shared" si="3"/>
        <v>OK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45">
      <c r="A100" s="82"/>
      <c r="B100" s="85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45">
      <c r="A101" s="82"/>
      <c r="B101" s="85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/>
      <c r="K101" s="25">
        <f t="shared" si="2"/>
        <v>0</v>
      </c>
      <c r="L101" s="26" t="str">
        <f t="shared" si="3"/>
        <v>OK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45">
      <c r="A102" s="82"/>
      <c r="B102" s="85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45">
      <c r="A103" s="82"/>
      <c r="B103" s="85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45">
      <c r="A104" s="82"/>
      <c r="B104" s="85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45">
      <c r="A105" s="82"/>
      <c r="B105" s="85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0</v>
      </c>
      <c r="L105" s="26" t="str">
        <f t="shared" si="3"/>
        <v>OK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45">
      <c r="A106" s="82"/>
      <c r="B106" s="85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/>
      <c r="K106" s="25">
        <f t="shared" si="2"/>
        <v>0</v>
      </c>
      <c r="L106" s="26" t="str">
        <f t="shared" si="3"/>
        <v>OK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45">
      <c r="A107" s="82"/>
      <c r="B107" s="85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/>
      <c r="K107" s="25">
        <f t="shared" si="2"/>
        <v>0</v>
      </c>
      <c r="L107" s="26" t="str">
        <f t="shared" si="3"/>
        <v>OK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45">
      <c r="A108" s="82"/>
      <c r="B108" s="85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/>
      <c r="K108" s="25">
        <f t="shared" si="2"/>
        <v>0</v>
      </c>
      <c r="L108" s="26" t="str">
        <f t="shared" si="3"/>
        <v>OK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45">
      <c r="A109" s="82"/>
      <c r="B109" s="85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/>
      <c r="K109" s="25">
        <f t="shared" si="2"/>
        <v>0</v>
      </c>
      <c r="L109" s="26" t="str">
        <f t="shared" si="3"/>
        <v>OK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45">
      <c r="A110" s="82"/>
      <c r="B110" s="85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/>
      <c r="K110" s="25">
        <f t="shared" si="2"/>
        <v>0</v>
      </c>
      <c r="L110" s="26" t="str">
        <f t="shared" si="3"/>
        <v>OK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45">
      <c r="A111" s="93">
        <v>3</v>
      </c>
      <c r="B111" s="87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1</v>
      </c>
      <c r="K111" s="25">
        <f t="shared" si="2"/>
        <v>1</v>
      </c>
      <c r="L111" s="26" t="str">
        <f t="shared" si="3"/>
        <v>OK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45">
      <c r="A112" s="94"/>
      <c r="B112" s="88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/>
      <c r="K112" s="25">
        <f t="shared" si="2"/>
        <v>0</v>
      </c>
      <c r="L112" s="26" t="str">
        <f t="shared" si="3"/>
        <v>OK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45">
      <c r="A113" s="94"/>
      <c r="B113" s="88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/>
      <c r="K113" s="25">
        <f t="shared" si="2"/>
        <v>0</v>
      </c>
      <c r="L113" s="26" t="str">
        <f t="shared" si="3"/>
        <v>OK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45">
      <c r="A114" s="94"/>
      <c r="B114" s="88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/>
      <c r="K114" s="25">
        <f t="shared" si="2"/>
        <v>0</v>
      </c>
      <c r="L114" s="26" t="str">
        <f t="shared" si="3"/>
        <v>OK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45">
      <c r="A115" s="94"/>
      <c r="B115" s="88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/>
      <c r="K115" s="25">
        <f t="shared" si="2"/>
        <v>0</v>
      </c>
      <c r="L115" s="26" t="str">
        <f t="shared" si="3"/>
        <v>OK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45">
      <c r="A116" s="94"/>
      <c r="B116" s="88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45">
      <c r="A117" s="94"/>
      <c r="B117" s="88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/>
      <c r="K117" s="25">
        <f t="shared" si="2"/>
        <v>0</v>
      </c>
      <c r="L117" s="26" t="str">
        <f t="shared" si="3"/>
        <v>OK</v>
      </c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45">
      <c r="A118" s="94"/>
      <c r="B118" s="88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1</v>
      </c>
      <c r="K118" s="25">
        <f t="shared" si="2"/>
        <v>1</v>
      </c>
      <c r="L118" s="26" t="str">
        <f t="shared" si="3"/>
        <v>OK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45">
      <c r="A119" s="94"/>
      <c r="B119" s="88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45">
      <c r="A120" s="94"/>
      <c r="B120" s="88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45">
      <c r="A121" s="94"/>
      <c r="B121" s="88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/>
      <c r="K121" s="25">
        <f t="shared" si="2"/>
        <v>0</v>
      </c>
      <c r="L121" s="26" t="str">
        <f t="shared" si="3"/>
        <v>OK</v>
      </c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45">
      <c r="A122" s="94"/>
      <c r="B122" s="88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/>
      <c r="K122" s="25">
        <f t="shared" si="2"/>
        <v>0</v>
      </c>
      <c r="L122" s="26" t="str">
        <f t="shared" si="3"/>
        <v>OK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45">
      <c r="A123" s="94"/>
      <c r="B123" s="88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/>
      <c r="K123" s="25">
        <f t="shared" si="2"/>
        <v>0</v>
      </c>
      <c r="L123" s="26" t="str">
        <f t="shared" si="3"/>
        <v>OK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45">
      <c r="A124" s="94"/>
      <c r="B124" s="88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45">
      <c r="A125" s="94"/>
      <c r="B125" s="88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45">
      <c r="A126" s="94"/>
      <c r="B126" s="88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45">
      <c r="A127" s="94"/>
      <c r="B127" s="88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2</v>
      </c>
      <c r="K127" s="25">
        <f t="shared" si="2"/>
        <v>2</v>
      </c>
      <c r="L127" s="26" t="str">
        <f t="shared" si="3"/>
        <v>OK</v>
      </c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45">
      <c r="A128" s="94"/>
      <c r="B128" s="88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/>
      <c r="K128" s="25">
        <f t="shared" si="2"/>
        <v>0</v>
      </c>
      <c r="L128" s="26" t="str">
        <f t="shared" si="3"/>
        <v>OK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45">
      <c r="A129" s="94"/>
      <c r="B129" s="88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/>
      <c r="K129" s="25">
        <f t="shared" si="2"/>
        <v>0</v>
      </c>
      <c r="L129" s="26" t="str">
        <f t="shared" si="3"/>
        <v>OK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45">
      <c r="A130" s="94"/>
      <c r="B130" s="88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45">
      <c r="A131" s="94"/>
      <c r="B131" s="88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/>
      <c r="K131" s="25">
        <f t="shared" si="2"/>
        <v>0</v>
      </c>
      <c r="L131" s="26" t="str">
        <f t="shared" si="3"/>
        <v>OK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45">
      <c r="A132" s="94"/>
      <c r="B132" s="88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/>
      <c r="K132" s="25">
        <f t="shared" si="2"/>
        <v>0</v>
      </c>
      <c r="L132" s="26" t="str">
        <f t="shared" si="3"/>
        <v>OK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45">
      <c r="A133" s="94"/>
      <c r="B133" s="88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/>
      <c r="K133" s="25">
        <f t="shared" si="2"/>
        <v>0</v>
      </c>
      <c r="L133" s="26" t="str">
        <f t="shared" si="3"/>
        <v>OK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45">
      <c r="A134" s="94"/>
      <c r="B134" s="88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45">
      <c r="A135" s="94"/>
      <c r="B135" s="88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10</v>
      </c>
      <c r="K135" s="25">
        <f t="shared" si="2"/>
        <v>10</v>
      </c>
      <c r="L135" s="26" t="str">
        <f t="shared" si="3"/>
        <v>OK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45">
      <c r="A136" s="94"/>
      <c r="B136" s="88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2"/>
        <v>0</v>
      </c>
      <c r="L136" s="26" t="str">
        <f t="shared" si="3"/>
        <v>OK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45">
      <c r="A137" s="94"/>
      <c r="B137" s="88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/>
      <c r="K137" s="25">
        <f t="shared" si="2"/>
        <v>0</v>
      </c>
      <c r="L137" s="26" t="str">
        <f t="shared" si="3"/>
        <v>OK</v>
      </c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45">
      <c r="A138" s="81">
        <v>4</v>
      </c>
      <c r="B138" s="84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45">
      <c r="A139" s="82"/>
      <c r="B139" s="85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/>
      <c r="K139" s="25">
        <f t="shared" si="2"/>
        <v>0</v>
      </c>
      <c r="L139" s="26" t="str">
        <f t="shared" si="3"/>
        <v>OK</v>
      </c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45">
      <c r="A140" s="82"/>
      <c r="B140" s="85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45">
      <c r="A141" s="82"/>
      <c r="B141" s="85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/>
      <c r="K141" s="25">
        <f t="shared" si="2"/>
        <v>0</v>
      </c>
      <c r="L141" s="26" t="str">
        <f t="shared" si="3"/>
        <v>OK</v>
      </c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45">
      <c r="A142" s="82"/>
      <c r="B142" s="85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45">
      <c r="A143" s="82"/>
      <c r="B143" s="85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45">
      <c r="A144" s="82"/>
      <c r="B144" s="85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45">
      <c r="A145" s="82"/>
      <c r="B145" s="85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45">
      <c r="A146" s="82"/>
      <c r="B146" s="85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45">
      <c r="A147" s="82"/>
      <c r="B147" s="85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45">
      <c r="A148" s="82"/>
      <c r="B148" s="85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/>
      <c r="K148" s="25">
        <f t="shared" ref="K148:K150" si="4">J148-(SUM(M148:AD148))</f>
        <v>0</v>
      </c>
      <c r="L148" s="26" t="str">
        <f t="shared" ref="L148:L150" si="5">IF(K148&lt;0,"ATENÇÃO","OK")</f>
        <v>OK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45">
      <c r="A149" s="82"/>
      <c r="B149" s="85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/>
      <c r="K149" s="25">
        <f t="shared" si="4"/>
        <v>0</v>
      </c>
      <c r="L149" s="26" t="str">
        <f t="shared" si="5"/>
        <v>OK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45">
      <c r="A150" s="83"/>
      <c r="B150" s="86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/>
      <c r="K150" s="25">
        <f t="shared" si="4"/>
        <v>0</v>
      </c>
      <c r="L150" s="26" t="str">
        <f t="shared" si="5"/>
        <v>OK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45">
      <c r="I151" s="29">
        <f>SUM(I4:I150)</f>
        <v>7177.5200000000013</v>
      </c>
    </row>
    <row r="152" spans="1:30" ht="39.950000000000003" customHeight="1" x14ac:dyDescent="0.45"/>
    <row r="153" spans="1:30" ht="39.950000000000003" customHeight="1" x14ac:dyDescent="0.45"/>
    <row r="154" spans="1:30" ht="39.950000000000003" customHeight="1" x14ac:dyDescent="0.45"/>
    <row r="155" spans="1:30" ht="39.950000000000003" customHeight="1" x14ac:dyDescent="0.45"/>
    <row r="156" spans="1:30" ht="39.950000000000003" customHeight="1" x14ac:dyDescent="0.45"/>
    <row r="157" spans="1:30" ht="39.950000000000003" customHeight="1" x14ac:dyDescent="0.45"/>
    <row r="158" spans="1:30" ht="39.950000000000003" customHeight="1" x14ac:dyDescent="0.45"/>
    <row r="159" spans="1:30" ht="39.950000000000003" customHeight="1" x14ac:dyDescent="0.45"/>
    <row r="160" spans="1:30" ht="39.950000000000003" customHeight="1" x14ac:dyDescent="0.45"/>
    <row r="161" ht="39.950000000000003" customHeight="1" x14ac:dyDescent="0.45"/>
    <row r="162" ht="39.950000000000003" customHeight="1" x14ac:dyDescent="0.45"/>
    <row r="163" ht="39.950000000000003" customHeight="1" x14ac:dyDescent="0.45"/>
    <row r="164" ht="39.950000000000003" customHeight="1" x14ac:dyDescent="0.45"/>
    <row r="165" ht="39.950000000000003" customHeight="1" x14ac:dyDescent="0.45"/>
    <row r="166" ht="39.950000000000003" customHeight="1" x14ac:dyDescent="0.45"/>
    <row r="167" ht="39.950000000000003" customHeight="1" x14ac:dyDescent="0.45"/>
    <row r="168" ht="39.950000000000003" customHeight="1" x14ac:dyDescent="0.45"/>
    <row r="169" ht="39.950000000000003" customHeight="1" x14ac:dyDescent="0.45"/>
    <row r="170" ht="39.950000000000003" customHeight="1" x14ac:dyDescent="0.45"/>
    <row r="171" ht="39.950000000000003" customHeight="1" x14ac:dyDescent="0.45"/>
    <row r="172" ht="39.950000000000003" customHeight="1" x14ac:dyDescent="0.45"/>
    <row r="173" ht="39.950000000000003" customHeight="1" x14ac:dyDescent="0.45"/>
    <row r="174" ht="39.950000000000003" customHeight="1" x14ac:dyDescent="0.45"/>
    <row r="175" ht="39.950000000000003" customHeight="1" x14ac:dyDescent="0.45"/>
    <row r="176" ht="39.950000000000003" customHeight="1" x14ac:dyDescent="0.45"/>
    <row r="177" ht="39.950000000000003" customHeight="1" x14ac:dyDescent="0.45"/>
    <row r="178" ht="39.950000000000003" customHeight="1" x14ac:dyDescent="0.45"/>
    <row r="179" ht="39.950000000000003" customHeight="1" x14ac:dyDescent="0.45"/>
    <row r="180" ht="39.950000000000003" customHeight="1" x14ac:dyDescent="0.45"/>
    <row r="181" ht="39.950000000000003" customHeight="1" x14ac:dyDescent="0.45"/>
    <row r="182" ht="39.950000000000003" customHeight="1" x14ac:dyDescent="0.45"/>
    <row r="183" ht="39.950000000000003" customHeight="1" x14ac:dyDescent="0.45"/>
    <row r="184" ht="39.950000000000003" customHeight="1" x14ac:dyDescent="0.45"/>
    <row r="185" ht="39.950000000000003" customHeight="1" x14ac:dyDescent="0.45"/>
    <row r="186" ht="39.950000000000003" customHeight="1" x14ac:dyDescent="0.45"/>
    <row r="187" ht="39.950000000000003" customHeight="1" x14ac:dyDescent="0.45"/>
    <row r="188" ht="39.950000000000003" customHeight="1" x14ac:dyDescent="0.45"/>
    <row r="189" ht="39.950000000000003" customHeight="1" x14ac:dyDescent="0.45"/>
    <row r="190" ht="39.950000000000003" customHeight="1" x14ac:dyDescent="0.45"/>
    <row r="191" ht="39.950000000000003" customHeight="1" x14ac:dyDescent="0.45"/>
    <row r="192" ht="39.950000000000003" customHeight="1" x14ac:dyDescent="0.45"/>
    <row r="193" ht="39.950000000000003" customHeight="1" x14ac:dyDescent="0.45"/>
    <row r="194" ht="39.950000000000003" customHeight="1" x14ac:dyDescent="0.45"/>
    <row r="195" ht="39.950000000000003" customHeight="1" x14ac:dyDescent="0.45"/>
    <row r="196" ht="39.950000000000003" customHeight="1" x14ac:dyDescent="0.45"/>
    <row r="197" ht="39.950000000000003" customHeight="1" x14ac:dyDescent="0.45"/>
    <row r="198" ht="39.950000000000003" customHeight="1" x14ac:dyDescent="0.45"/>
    <row r="199" ht="39.950000000000003" customHeight="1" x14ac:dyDescent="0.45"/>
    <row r="200" ht="39.950000000000003" customHeight="1" x14ac:dyDescent="0.45"/>
    <row r="201" ht="39.950000000000003" customHeight="1" x14ac:dyDescent="0.45"/>
    <row r="202" ht="39.950000000000003" customHeight="1" x14ac:dyDescent="0.45"/>
    <row r="203" ht="39.950000000000003" customHeight="1" x14ac:dyDescent="0.45"/>
    <row r="204" ht="39.950000000000003" customHeight="1" x14ac:dyDescent="0.45"/>
    <row r="205" ht="39.950000000000003" customHeight="1" x14ac:dyDescent="0.45"/>
    <row r="206" ht="39.950000000000003" customHeight="1" x14ac:dyDescent="0.45"/>
    <row r="207" ht="39.950000000000003" customHeight="1" x14ac:dyDescent="0.45"/>
    <row r="208" ht="39.950000000000003" customHeight="1" x14ac:dyDescent="0.45"/>
    <row r="209" ht="39.950000000000003" customHeight="1" x14ac:dyDescent="0.45"/>
    <row r="210" ht="39.950000000000003" customHeight="1" x14ac:dyDescent="0.45"/>
    <row r="211" ht="39.950000000000003" customHeight="1" x14ac:dyDescent="0.45"/>
    <row r="212" ht="39.950000000000003" customHeight="1" x14ac:dyDescent="0.45"/>
    <row r="213" ht="39.950000000000003" customHeight="1" x14ac:dyDescent="0.45"/>
    <row r="214" ht="39.950000000000003" customHeight="1" x14ac:dyDescent="0.45"/>
    <row r="215" ht="39.950000000000003" customHeight="1" x14ac:dyDescent="0.45"/>
    <row r="216" ht="39.950000000000003" customHeight="1" x14ac:dyDescent="0.45"/>
    <row r="217" ht="39.950000000000003" customHeight="1" x14ac:dyDescent="0.45"/>
    <row r="218" ht="39.950000000000003" customHeight="1" x14ac:dyDescent="0.45"/>
    <row r="219" ht="39.950000000000003" customHeight="1" x14ac:dyDescent="0.45"/>
    <row r="220" ht="39.950000000000003" customHeight="1" x14ac:dyDescent="0.45"/>
    <row r="221" ht="39.950000000000003" customHeight="1" x14ac:dyDescent="0.45"/>
    <row r="222" ht="39.950000000000003" customHeight="1" x14ac:dyDescent="0.45"/>
    <row r="223" ht="39.950000000000003" customHeight="1" x14ac:dyDescent="0.45"/>
    <row r="224" ht="39.950000000000003" customHeight="1" x14ac:dyDescent="0.45"/>
    <row r="225" ht="39.950000000000003" customHeight="1" x14ac:dyDescent="0.45"/>
    <row r="226" ht="39.950000000000003" customHeight="1" x14ac:dyDescent="0.45"/>
    <row r="227" ht="39.950000000000003" customHeight="1" x14ac:dyDescent="0.45"/>
    <row r="228" ht="39.950000000000003" customHeight="1" x14ac:dyDescent="0.45"/>
    <row r="229" ht="39.950000000000003" customHeight="1" x14ac:dyDescent="0.45"/>
    <row r="230" ht="39.950000000000003" customHeight="1" x14ac:dyDescent="0.45"/>
    <row r="231" ht="39.950000000000003" customHeight="1" x14ac:dyDescent="0.45"/>
    <row r="232" ht="39.950000000000003" customHeight="1" x14ac:dyDescent="0.45"/>
    <row r="233" ht="39.950000000000003" customHeight="1" x14ac:dyDescent="0.45"/>
    <row r="234" ht="39.950000000000003" customHeight="1" x14ac:dyDescent="0.45"/>
    <row r="235" ht="39.950000000000003" customHeight="1" x14ac:dyDescent="0.45"/>
    <row r="236" ht="39.950000000000003" customHeight="1" x14ac:dyDescent="0.45"/>
    <row r="237" ht="39.950000000000003" customHeight="1" x14ac:dyDescent="0.45"/>
    <row r="238" ht="39.950000000000003" customHeight="1" x14ac:dyDescent="0.45"/>
    <row r="239" ht="39.950000000000003" customHeight="1" x14ac:dyDescent="0.45"/>
    <row r="240" ht="39.950000000000003" customHeight="1" x14ac:dyDescent="0.45"/>
    <row r="241" ht="39.950000000000003" customHeight="1" x14ac:dyDescent="0.45"/>
    <row r="242" ht="39.950000000000003" customHeight="1" x14ac:dyDescent="0.45"/>
    <row r="243" ht="39.950000000000003" customHeight="1" x14ac:dyDescent="0.45"/>
    <row r="244" ht="39.950000000000003" customHeight="1" x14ac:dyDescent="0.45"/>
    <row r="245" ht="39.950000000000003" customHeight="1" x14ac:dyDescent="0.45"/>
    <row r="246" ht="39.950000000000003" customHeight="1" x14ac:dyDescent="0.45"/>
    <row r="247" ht="39.950000000000003" customHeight="1" x14ac:dyDescent="0.45"/>
    <row r="248" ht="39.950000000000003" customHeight="1" x14ac:dyDescent="0.45"/>
    <row r="249" ht="39.950000000000003" customHeight="1" x14ac:dyDescent="0.45"/>
    <row r="250" ht="39.950000000000003" customHeight="1" x14ac:dyDescent="0.45"/>
    <row r="251" ht="39.950000000000003" customHeight="1" x14ac:dyDescent="0.45"/>
    <row r="252" ht="39.950000000000003" customHeight="1" x14ac:dyDescent="0.45"/>
    <row r="253" ht="39.950000000000003" customHeight="1" x14ac:dyDescent="0.45"/>
    <row r="254" ht="39.950000000000003" customHeight="1" x14ac:dyDescent="0.45"/>
    <row r="255" ht="39.950000000000003" customHeight="1" x14ac:dyDescent="0.45"/>
    <row r="256" ht="39.950000000000003" customHeight="1" x14ac:dyDescent="0.45"/>
    <row r="257" ht="39.950000000000003" customHeight="1" x14ac:dyDescent="0.45"/>
    <row r="258" ht="39.950000000000003" customHeight="1" x14ac:dyDescent="0.45"/>
    <row r="259" ht="39.950000000000003" customHeight="1" x14ac:dyDescent="0.45"/>
    <row r="260" ht="39.950000000000003" customHeight="1" x14ac:dyDescent="0.45"/>
    <row r="261" ht="39.950000000000003" customHeight="1" x14ac:dyDescent="0.45"/>
    <row r="262" ht="39.950000000000003" customHeight="1" x14ac:dyDescent="0.45"/>
    <row r="263" ht="39.950000000000003" customHeight="1" x14ac:dyDescent="0.45"/>
    <row r="264" ht="39.950000000000003" customHeight="1" x14ac:dyDescent="0.45"/>
    <row r="265" ht="39.950000000000003" customHeight="1" x14ac:dyDescent="0.45"/>
    <row r="266" ht="39.950000000000003" customHeight="1" x14ac:dyDescent="0.45"/>
    <row r="267" ht="39.950000000000003" customHeight="1" x14ac:dyDescent="0.45"/>
    <row r="268" ht="39.950000000000003" customHeight="1" x14ac:dyDescent="0.45"/>
    <row r="269" ht="39.950000000000003" customHeight="1" x14ac:dyDescent="0.45"/>
    <row r="270" ht="39.950000000000003" customHeight="1" x14ac:dyDescent="0.45"/>
    <row r="271" ht="39.950000000000003" customHeight="1" x14ac:dyDescent="0.45"/>
    <row r="272" ht="39.950000000000003" customHeight="1" x14ac:dyDescent="0.45"/>
    <row r="273" ht="39.950000000000003" customHeight="1" x14ac:dyDescent="0.45"/>
    <row r="274" ht="39.950000000000003" customHeight="1" x14ac:dyDescent="0.45"/>
    <row r="275" ht="39.950000000000003" customHeight="1" x14ac:dyDescent="0.45"/>
    <row r="276" ht="39.950000000000003" customHeight="1" x14ac:dyDescent="0.45"/>
    <row r="277" ht="39.950000000000003" customHeight="1" x14ac:dyDescent="0.45"/>
    <row r="278" ht="39.950000000000003" customHeight="1" x14ac:dyDescent="0.45"/>
    <row r="279" ht="39.950000000000003" customHeight="1" x14ac:dyDescent="0.45"/>
    <row r="280" ht="39.950000000000003" customHeight="1" x14ac:dyDescent="0.45"/>
    <row r="281" ht="39.950000000000003" customHeight="1" x14ac:dyDescent="0.45"/>
    <row r="282" ht="39.950000000000003" customHeight="1" x14ac:dyDescent="0.45"/>
    <row r="283" ht="39.950000000000003" customHeight="1" x14ac:dyDescent="0.45"/>
    <row r="284" ht="39.950000000000003" customHeight="1" x14ac:dyDescent="0.45"/>
    <row r="285" ht="39.950000000000003" customHeight="1" x14ac:dyDescent="0.45"/>
    <row r="286" ht="39.950000000000003" customHeight="1" x14ac:dyDescent="0.45"/>
    <row r="287" ht="39.950000000000003" customHeight="1" x14ac:dyDescent="0.45"/>
    <row r="288" ht="39.950000000000003" customHeight="1" x14ac:dyDescent="0.45"/>
    <row r="289" ht="39.950000000000003" customHeight="1" x14ac:dyDescent="0.45"/>
    <row r="290" ht="39.950000000000003" customHeight="1" x14ac:dyDescent="0.45"/>
    <row r="291" ht="39.950000000000003" customHeight="1" x14ac:dyDescent="0.45"/>
    <row r="292" ht="39.950000000000003" customHeight="1" x14ac:dyDescent="0.45"/>
    <row r="293" ht="39.950000000000003" customHeight="1" x14ac:dyDescent="0.45"/>
    <row r="294" ht="39.950000000000003" customHeight="1" x14ac:dyDescent="0.45"/>
    <row r="295" ht="39.950000000000003" customHeight="1" x14ac:dyDescent="0.45"/>
    <row r="296" ht="39.950000000000003" customHeight="1" x14ac:dyDescent="0.45"/>
    <row r="297" ht="39.950000000000003" customHeight="1" x14ac:dyDescent="0.45"/>
    <row r="298" ht="39.950000000000003" customHeight="1" x14ac:dyDescent="0.45"/>
    <row r="299" ht="39.950000000000003" customHeight="1" x14ac:dyDescent="0.45"/>
    <row r="300" ht="39.950000000000003" customHeight="1" x14ac:dyDescent="0.45"/>
    <row r="301" ht="39.950000000000003" customHeight="1" x14ac:dyDescent="0.45"/>
    <row r="302" ht="39.950000000000003" customHeight="1" x14ac:dyDescent="0.45"/>
    <row r="303" ht="39.950000000000003" customHeight="1" x14ac:dyDescent="0.45"/>
    <row r="304" ht="39.950000000000003" customHeight="1" x14ac:dyDescent="0.45"/>
    <row r="305" ht="39.950000000000003" customHeight="1" x14ac:dyDescent="0.45"/>
    <row r="306" ht="39.950000000000003" customHeight="1" x14ac:dyDescent="0.45"/>
    <row r="307" ht="39.950000000000003" customHeight="1" x14ac:dyDescent="0.45"/>
    <row r="308" ht="39.950000000000003" customHeight="1" x14ac:dyDescent="0.45"/>
    <row r="309" ht="39.950000000000003" customHeight="1" x14ac:dyDescent="0.45"/>
    <row r="310" ht="39.950000000000003" customHeight="1" x14ac:dyDescent="0.45"/>
    <row r="311" ht="39.950000000000003" customHeight="1" x14ac:dyDescent="0.45"/>
    <row r="312" ht="39.950000000000003" customHeight="1" x14ac:dyDescent="0.45"/>
    <row r="313" ht="39.950000000000003" customHeight="1" x14ac:dyDescent="0.45"/>
    <row r="314" ht="39.950000000000003" customHeight="1" x14ac:dyDescent="0.45"/>
    <row r="315" ht="39.950000000000003" customHeight="1" x14ac:dyDescent="0.45"/>
    <row r="316" ht="39.950000000000003" customHeight="1" x14ac:dyDescent="0.45"/>
    <row r="317" ht="39.950000000000003" customHeight="1" x14ac:dyDescent="0.45"/>
    <row r="318" ht="39.950000000000003" customHeight="1" x14ac:dyDescent="0.45"/>
    <row r="319" ht="39.950000000000003" customHeight="1" x14ac:dyDescent="0.45"/>
    <row r="320" ht="39.950000000000003" customHeight="1" x14ac:dyDescent="0.45"/>
    <row r="321" ht="39.950000000000003" customHeight="1" x14ac:dyDescent="0.45"/>
    <row r="322" ht="39.950000000000003" customHeight="1" x14ac:dyDescent="0.45"/>
    <row r="323" ht="39.950000000000003" customHeight="1" x14ac:dyDescent="0.45"/>
    <row r="324" ht="39.950000000000003" customHeight="1" x14ac:dyDescent="0.45"/>
    <row r="325" ht="39.950000000000003" customHeight="1" x14ac:dyDescent="0.45"/>
    <row r="326" ht="39.950000000000003" customHeight="1" x14ac:dyDescent="0.45"/>
    <row r="327" ht="39.950000000000003" customHeight="1" x14ac:dyDescent="0.45"/>
    <row r="328" ht="39.950000000000003" customHeight="1" x14ac:dyDescent="0.45"/>
    <row r="329" ht="39.950000000000003" customHeight="1" x14ac:dyDescent="0.45"/>
    <row r="330" ht="39.950000000000003" customHeight="1" x14ac:dyDescent="0.45"/>
    <row r="331" ht="39.950000000000003" customHeight="1" x14ac:dyDescent="0.45"/>
    <row r="332" ht="39.950000000000003" customHeight="1" x14ac:dyDescent="0.45"/>
    <row r="333" ht="39.950000000000003" customHeight="1" x14ac:dyDescent="0.45"/>
    <row r="334" ht="39.950000000000003" customHeight="1" x14ac:dyDescent="0.45"/>
    <row r="335" ht="39.950000000000003" customHeight="1" x14ac:dyDescent="0.45"/>
    <row r="336" ht="39.950000000000003" customHeight="1" x14ac:dyDescent="0.45"/>
    <row r="337" ht="39.950000000000003" customHeight="1" x14ac:dyDescent="0.45"/>
    <row r="338" ht="39.950000000000003" customHeight="1" x14ac:dyDescent="0.45"/>
    <row r="339" ht="39.950000000000003" customHeight="1" x14ac:dyDescent="0.45"/>
    <row r="340" ht="39.950000000000003" customHeight="1" x14ac:dyDescent="0.45"/>
    <row r="341" ht="39.950000000000003" customHeight="1" x14ac:dyDescent="0.45"/>
    <row r="342" ht="39.950000000000003" customHeight="1" x14ac:dyDescent="0.45"/>
    <row r="343" ht="39.950000000000003" customHeight="1" x14ac:dyDescent="0.45"/>
    <row r="344" ht="39.950000000000003" customHeight="1" x14ac:dyDescent="0.45"/>
    <row r="345" ht="39.950000000000003" customHeight="1" x14ac:dyDescent="0.45"/>
    <row r="346" ht="39.950000000000003" customHeight="1" x14ac:dyDescent="0.45"/>
    <row r="347" ht="39.950000000000003" customHeight="1" x14ac:dyDescent="0.45"/>
    <row r="348" ht="39.950000000000003" customHeight="1" x14ac:dyDescent="0.45"/>
    <row r="349" ht="39.950000000000003" customHeight="1" x14ac:dyDescent="0.45"/>
    <row r="350" ht="39.950000000000003" customHeight="1" x14ac:dyDescent="0.45"/>
    <row r="351" ht="39.950000000000003" customHeight="1" x14ac:dyDescent="0.45"/>
    <row r="352" ht="39.950000000000003" customHeight="1" x14ac:dyDescent="0.45"/>
    <row r="353" ht="39.950000000000003" customHeight="1" x14ac:dyDescent="0.45"/>
    <row r="354" ht="39.950000000000003" customHeight="1" x14ac:dyDescent="0.45"/>
    <row r="355" ht="39.950000000000003" customHeight="1" x14ac:dyDescent="0.45"/>
    <row r="356" ht="39.950000000000003" customHeight="1" x14ac:dyDescent="0.45"/>
    <row r="357" ht="39.950000000000003" customHeight="1" x14ac:dyDescent="0.45"/>
    <row r="358" ht="39.950000000000003" customHeight="1" x14ac:dyDescent="0.45"/>
    <row r="359" ht="39.950000000000003" customHeight="1" x14ac:dyDescent="0.45"/>
    <row r="360" ht="39.950000000000003" customHeight="1" x14ac:dyDescent="0.45"/>
    <row r="361" ht="39.950000000000003" customHeight="1" x14ac:dyDescent="0.45"/>
    <row r="362" ht="39.950000000000003" customHeight="1" x14ac:dyDescent="0.45"/>
    <row r="363" ht="39.950000000000003" customHeight="1" x14ac:dyDescent="0.45"/>
    <row r="364" ht="39.950000000000003" customHeight="1" x14ac:dyDescent="0.45"/>
    <row r="365" ht="39.950000000000003" customHeight="1" x14ac:dyDescent="0.45"/>
    <row r="366" ht="39.950000000000003" customHeight="1" x14ac:dyDescent="0.45"/>
    <row r="367" ht="39.950000000000003" customHeight="1" x14ac:dyDescent="0.45"/>
    <row r="368" ht="39.950000000000003" customHeight="1" x14ac:dyDescent="0.45"/>
    <row r="369" ht="39.950000000000003" customHeight="1" x14ac:dyDescent="0.45"/>
    <row r="370" ht="39.950000000000003" customHeight="1" x14ac:dyDescent="0.45"/>
    <row r="371" ht="39.950000000000003" customHeight="1" x14ac:dyDescent="0.45"/>
    <row r="372" ht="39.950000000000003" customHeight="1" x14ac:dyDescent="0.45"/>
    <row r="373" ht="39.950000000000003" customHeight="1" x14ac:dyDescent="0.45"/>
    <row r="374" ht="39.950000000000003" customHeight="1" x14ac:dyDescent="0.45"/>
    <row r="375" ht="39.950000000000003" customHeight="1" x14ac:dyDescent="0.45"/>
    <row r="376" ht="39.950000000000003" customHeight="1" x14ac:dyDescent="0.45"/>
    <row r="377" ht="39.950000000000003" customHeight="1" x14ac:dyDescent="0.45"/>
    <row r="378" ht="39.950000000000003" customHeight="1" x14ac:dyDescent="0.45"/>
    <row r="379" ht="39.950000000000003" customHeight="1" x14ac:dyDescent="0.45"/>
    <row r="380" ht="39.950000000000003" customHeight="1" x14ac:dyDescent="0.45"/>
    <row r="381" ht="39.950000000000003" customHeight="1" x14ac:dyDescent="0.45"/>
    <row r="382" ht="39.950000000000003" customHeight="1" x14ac:dyDescent="0.45"/>
    <row r="383" ht="39.950000000000003" customHeight="1" x14ac:dyDescent="0.45"/>
    <row r="384" ht="39.950000000000003" customHeight="1" x14ac:dyDescent="0.45"/>
    <row r="385" ht="39.950000000000003" customHeight="1" x14ac:dyDescent="0.45"/>
    <row r="386" ht="39.950000000000003" customHeight="1" x14ac:dyDescent="0.45"/>
    <row r="387" ht="39.950000000000003" customHeight="1" x14ac:dyDescent="0.45"/>
    <row r="388" ht="39.950000000000003" customHeight="1" x14ac:dyDescent="0.45"/>
    <row r="389" ht="39.950000000000003" customHeight="1" x14ac:dyDescent="0.45"/>
    <row r="390" ht="39.950000000000003" customHeight="1" x14ac:dyDescent="0.45"/>
    <row r="391" ht="39.950000000000003" customHeight="1" x14ac:dyDescent="0.45"/>
    <row r="392" ht="39.950000000000003" customHeight="1" x14ac:dyDescent="0.45"/>
    <row r="393" ht="39.950000000000003" customHeight="1" x14ac:dyDescent="0.45"/>
    <row r="394" ht="39.950000000000003" customHeight="1" x14ac:dyDescent="0.45"/>
    <row r="395" ht="39.950000000000003" customHeight="1" x14ac:dyDescent="0.45"/>
    <row r="396" ht="39.950000000000003" customHeight="1" x14ac:dyDescent="0.45"/>
    <row r="397" ht="39.950000000000003" customHeight="1" x14ac:dyDescent="0.45"/>
    <row r="398" ht="39.950000000000003" customHeight="1" x14ac:dyDescent="0.45"/>
    <row r="399" ht="39.950000000000003" customHeight="1" x14ac:dyDescent="0.45"/>
    <row r="400" ht="39.950000000000003" customHeight="1" x14ac:dyDescent="0.45"/>
    <row r="401" ht="39.950000000000003" customHeight="1" x14ac:dyDescent="0.45"/>
    <row r="402" ht="39.950000000000003" customHeight="1" x14ac:dyDescent="0.45"/>
    <row r="403" ht="39.950000000000003" customHeight="1" x14ac:dyDescent="0.45"/>
    <row r="404" ht="39.950000000000003" customHeight="1" x14ac:dyDescent="0.45"/>
    <row r="405" ht="39.950000000000003" customHeight="1" x14ac:dyDescent="0.45"/>
    <row r="406" ht="39.950000000000003" customHeight="1" x14ac:dyDescent="0.45"/>
    <row r="407" ht="39.950000000000003" customHeight="1" x14ac:dyDescent="0.45"/>
    <row r="408" ht="39.950000000000003" customHeight="1" x14ac:dyDescent="0.45"/>
    <row r="409" ht="39.950000000000003" customHeight="1" x14ac:dyDescent="0.45"/>
    <row r="410" ht="39.950000000000003" customHeight="1" x14ac:dyDescent="0.45"/>
    <row r="411" ht="39.950000000000003" customHeight="1" x14ac:dyDescent="0.45"/>
    <row r="412" ht="39.950000000000003" customHeight="1" x14ac:dyDescent="0.45"/>
    <row r="413" ht="39.950000000000003" customHeight="1" x14ac:dyDescent="0.45"/>
    <row r="414" ht="39.950000000000003" customHeight="1" x14ac:dyDescent="0.45"/>
    <row r="415" ht="39.950000000000003" customHeight="1" x14ac:dyDescent="0.45"/>
    <row r="416" ht="39.950000000000003" customHeight="1" x14ac:dyDescent="0.45"/>
    <row r="417" ht="39.950000000000003" customHeight="1" x14ac:dyDescent="0.45"/>
    <row r="418" ht="39.950000000000003" customHeight="1" x14ac:dyDescent="0.45"/>
    <row r="419" ht="39.950000000000003" customHeight="1" x14ac:dyDescent="0.45"/>
    <row r="420" ht="39.950000000000003" customHeight="1" x14ac:dyDescent="0.45"/>
    <row r="421" ht="39.950000000000003" customHeight="1" x14ac:dyDescent="0.45"/>
    <row r="422" ht="39.950000000000003" customHeight="1" x14ac:dyDescent="0.45"/>
    <row r="423" ht="39.950000000000003" customHeight="1" x14ac:dyDescent="0.45"/>
    <row r="424" ht="39.950000000000003" customHeight="1" x14ac:dyDescent="0.45"/>
    <row r="425" ht="39.950000000000003" customHeight="1" x14ac:dyDescent="0.45"/>
    <row r="426" ht="39.950000000000003" customHeight="1" x14ac:dyDescent="0.45"/>
    <row r="427" ht="39.950000000000003" customHeight="1" x14ac:dyDescent="0.45"/>
    <row r="428" ht="39.950000000000003" customHeight="1" x14ac:dyDescent="0.45"/>
    <row r="429" ht="39.950000000000003" customHeight="1" x14ac:dyDescent="0.45"/>
    <row r="430" ht="39.950000000000003" customHeight="1" x14ac:dyDescent="0.45"/>
    <row r="431" ht="39.950000000000003" customHeight="1" x14ac:dyDescent="0.45"/>
    <row r="432" ht="39.950000000000003" customHeight="1" x14ac:dyDescent="0.45"/>
    <row r="433" ht="39.950000000000003" customHeight="1" x14ac:dyDescent="0.45"/>
    <row r="434" ht="39.950000000000003" customHeight="1" x14ac:dyDescent="0.45"/>
    <row r="435" ht="39.950000000000003" customHeight="1" x14ac:dyDescent="0.45"/>
    <row r="436" ht="39.950000000000003" customHeight="1" x14ac:dyDescent="0.45"/>
    <row r="437" ht="39.950000000000003" customHeight="1" x14ac:dyDescent="0.45"/>
    <row r="438" ht="39.950000000000003" customHeight="1" x14ac:dyDescent="0.45"/>
    <row r="439" ht="39.950000000000003" customHeight="1" x14ac:dyDescent="0.45"/>
    <row r="440" ht="39.950000000000003" customHeight="1" x14ac:dyDescent="0.45"/>
    <row r="441" ht="39.950000000000003" customHeight="1" x14ac:dyDescent="0.45"/>
    <row r="442" ht="39.950000000000003" customHeight="1" x14ac:dyDescent="0.45"/>
    <row r="443" ht="39.950000000000003" customHeight="1" x14ac:dyDescent="0.45"/>
    <row r="444" ht="39.950000000000003" customHeight="1" x14ac:dyDescent="0.45"/>
    <row r="445" ht="39.950000000000003" customHeight="1" x14ac:dyDescent="0.45"/>
    <row r="446" ht="39.950000000000003" customHeight="1" x14ac:dyDescent="0.45"/>
    <row r="447" ht="39.950000000000003" customHeight="1" x14ac:dyDescent="0.45"/>
    <row r="448" ht="39.950000000000003" customHeight="1" x14ac:dyDescent="0.45"/>
    <row r="449" ht="39.950000000000003" customHeight="1" x14ac:dyDescent="0.45"/>
    <row r="450" ht="39.950000000000003" customHeight="1" x14ac:dyDescent="0.45"/>
    <row r="451" ht="39.950000000000003" customHeight="1" x14ac:dyDescent="0.45"/>
    <row r="452" ht="39.950000000000003" customHeight="1" x14ac:dyDescent="0.45"/>
    <row r="453" ht="39.950000000000003" customHeight="1" x14ac:dyDescent="0.45"/>
    <row r="454" ht="39.950000000000003" customHeight="1" x14ac:dyDescent="0.45"/>
    <row r="455" ht="39.950000000000003" customHeight="1" x14ac:dyDescent="0.45"/>
    <row r="456" ht="39.950000000000003" customHeight="1" x14ac:dyDescent="0.45"/>
    <row r="457" ht="39.950000000000003" customHeight="1" x14ac:dyDescent="0.45"/>
    <row r="458" ht="39.950000000000003" customHeight="1" x14ac:dyDescent="0.45"/>
    <row r="459" ht="39.950000000000003" customHeight="1" x14ac:dyDescent="0.45"/>
    <row r="460" ht="39.950000000000003" customHeight="1" x14ac:dyDescent="0.45"/>
    <row r="461" ht="39.950000000000003" customHeight="1" x14ac:dyDescent="0.45"/>
    <row r="462" ht="39.950000000000003" customHeight="1" x14ac:dyDescent="0.45"/>
    <row r="463" ht="39.950000000000003" customHeight="1" x14ac:dyDescent="0.45"/>
    <row r="464" ht="39.950000000000003" customHeight="1" x14ac:dyDescent="0.45"/>
    <row r="465" ht="39.950000000000003" customHeight="1" x14ac:dyDescent="0.45"/>
    <row r="466" ht="39.950000000000003" customHeight="1" x14ac:dyDescent="0.45"/>
    <row r="467" ht="39.950000000000003" customHeight="1" x14ac:dyDescent="0.45"/>
    <row r="468" ht="39.950000000000003" customHeight="1" x14ac:dyDescent="0.45"/>
    <row r="469" ht="39.950000000000003" customHeight="1" x14ac:dyDescent="0.45"/>
    <row r="470" ht="39.950000000000003" customHeight="1" x14ac:dyDescent="0.45"/>
    <row r="471" ht="39.950000000000003" customHeight="1" x14ac:dyDescent="0.45"/>
    <row r="472" ht="39.950000000000003" customHeight="1" x14ac:dyDescent="0.45"/>
    <row r="473" ht="39.950000000000003" customHeight="1" x14ac:dyDescent="0.45"/>
    <row r="474" ht="39.950000000000003" customHeight="1" x14ac:dyDescent="0.45"/>
    <row r="475" ht="39.950000000000003" customHeight="1" x14ac:dyDescent="0.45"/>
    <row r="476" ht="39.950000000000003" customHeight="1" x14ac:dyDescent="0.45"/>
    <row r="477" ht="39.950000000000003" customHeight="1" x14ac:dyDescent="0.45"/>
    <row r="478" ht="39.950000000000003" customHeight="1" x14ac:dyDescent="0.45"/>
    <row r="479" ht="39.950000000000003" customHeight="1" x14ac:dyDescent="0.45"/>
    <row r="480" ht="39.950000000000003" customHeight="1" x14ac:dyDescent="0.45"/>
    <row r="481" ht="39.950000000000003" customHeight="1" x14ac:dyDescent="0.45"/>
    <row r="482" ht="39.950000000000003" customHeight="1" x14ac:dyDescent="0.45"/>
    <row r="483" ht="39.950000000000003" customHeight="1" x14ac:dyDescent="0.45"/>
    <row r="484" ht="39.950000000000003" customHeight="1" x14ac:dyDescent="0.45"/>
    <row r="485" ht="39.950000000000003" customHeight="1" x14ac:dyDescent="0.45"/>
    <row r="486" ht="39.950000000000003" customHeight="1" x14ac:dyDescent="0.45"/>
    <row r="487" ht="39.950000000000003" customHeight="1" x14ac:dyDescent="0.45"/>
    <row r="488" ht="39.950000000000003" customHeight="1" x14ac:dyDescent="0.45"/>
    <row r="489" ht="39.950000000000003" customHeight="1" x14ac:dyDescent="0.45"/>
    <row r="490" ht="39.950000000000003" customHeight="1" x14ac:dyDescent="0.45"/>
    <row r="491" ht="39.950000000000003" customHeight="1" x14ac:dyDescent="0.45"/>
    <row r="492" ht="39.950000000000003" customHeight="1" x14ac:dyDescent="0.45"/>
    <row r="493" ht="39.950000000000003" customHeight="1" x14ac:dyDescent="0.45"/>
    <row r="494" ht="39.950000000000003" customHeight="1" x14ac:dyDescent="0.45"/>
    <row r="495" ht="39.950000000000003" customHeight="1" x14ac:dyDescent="0.45"/>
    <row r="496" ht="39.950000000000003" customHeight="1" x14ac:dyDescent="0.45"/>
    <row r="497" ht="39.950000000000003" customHeight="1" x14ac:dyDescent="0.45"/>
    <row r="498" ht="39.950000000000003" customHeight="1" x14ac:dyDescent="0.45"/>
    <row r="499" ht="39.950000000000003" customHeight="1" x14ac:dyDescent="0.45"/>
    <row r="500" ht="39.950000000000003" customHeight="1" x14ac:dyDescent="0.45"/>
    <row r="501" ht="39.950000000000003" customHeight="1" x14ac:dyDescent="0.45"/>
    <row r="502" ht="39.950000000000003" customHeight="1" x14ac:dyDescent="0.45"/>
    <row r="503" ht="39.950000000000003" customHeight="1" x14ac:dyDescent="0.45"/>
    <row r="504" ht="39.950000000000003" customHeight="1" x14ac:dyDescent="0.45"/>
    <row r="505" ht="39.950000000000003" customHeight="1" x14ac:dyDescent="0.45"/>
    <row r="506" ht="39.950000000000003" customHeight="1" x14ac:dyDescent="0.45"/>
    <row r="507" ht="39.950000000000003" customHeight="1" x14ac:dyDescent="0.45"/>
    <row r="508" ht="39.950000000000003" customHeight="1" x14ac:dyDescent="0.45"/>
    <row r="509" ht="39.950000000000003" customHeight="1" x14ac:dyDescent="0.45"/>
    <row r="510" ht="39.950000000000003" customHeight="1" x14ac:dyDescent="0.45"/>
    <row r="511" ht="39.950000000000003" customHeight="1" x14ac:dyDescent="0.45"/>
    <row r="512" ht="39.950000000000003" customHeight="1" x14ac:dyDescent="0.45"/>
    <row r="513" ht="39.950000000000003" customHeight="1" x14ac:dyDescent="0.45"/>
    <row r="514" ht="39.950000000000003" customHeight="1" x14ac:dyDescent="0.45"/>
    <row r="515" ht="39.950000000000003" customHeight="1" x14ac:dyDescent="0.45"/>
    <row r="516" ht="39.950000000000003" customHeight="1" x14ac:dyDescent="0.45"/>
    <row r="517" ht="39.950000000000003" customHeight="1" x14ac:dyDescent="0.45"/>
    <row r="518" ht="39.950000000000003" customHeight="1" x14ac:dyDescent="0.45"/>
    <row r="519" ht="39.950000000000003" customHeight="1" x14ac:dyDescent="0.45"/>
    <row r="520" ht="39.950000000000003" customHeight="1" x14ac:dyDescent="0.45"/>
    <row r="521" ht="39.950000000000003" customHeight="1" x14ac:dyDescent="0.45"/>
    <row r="522" ht="39.950000000000003" customHeight="1" x14ac:dyDescent="0.45"/>
    <row r="523" ht="39.950000000000003" customHeight="1" x14ac:dyDescent="0.45"/>
    <row r="524" ht="39.950000000000003" customHeight="1" x14ac:dyDescent="0.45"/>
    <row r="525" ht="39.950000000000003" customHeight="1" x14ac:dyDescent="0.45"/>
    <row r="526" ht="39.950000000000003" customHeight="1" x14ac:dyDescent="0.45"/>
    <row r="527" ht="39.950000000000003" customHeight="1" x14ac:dyDescent="0.45"/>
    <row r="528" ht="39.950000000000003" customHeight="1" x14ac:dyDescent="0.45"/>
    <row r="529" ht="39.950000000000003" customHeight="1" x14ac:dyDescent="0.45"/>
    <row r="530" ht="39.950000000000003" customHeight="1" x14ac:dyDescent="0.45"/>
    <row r="531" ht="39.950000000000003" customHeight="1" x14ac:dyDescent="0.45"/>
    <row r="532" ht="39.950000000000003" customHeight="1" x14ac:dyDescent="0.45"/>
    <row r="533" ht="39.950000000000003" customHeight="1" x14ac:dyDescent="0.45"/>
    <row r="534" ht="39.950000000000003" customHeight="1" x14ac:dyDescent="0.45"/>
    <row r="535" ht="39.950000000000003" customHeight="1" x14ac:dyDescent="0.45"/>
    <row r="536" ht="39.950000000000003" customHeight="1" x14ac:dyDescent="0.45"/>
    <row r="537" ht="39.950000000000003" customHeight="1" x14ac:dyDescent="0.45"/>
    <row r="538" ht="39.950000000000003" customHeight="1" x14ac:dyDescent="0.45"/>
    <row r="539" ht="39.950000000000003" customHeight="1" x14ac:dyDescent="0.45"/>
    <row r="540" ht="39.950000000000003" customHeight="1" x14ac:dyDescent="0.45"/>
    <row r="541" ht="39.950000000000003" customHeight="1" x14ac:dyDescent="0.45"/>
    <row r="542" ht="39.950000000000003" customHeight="1" x14ac:dyDescent="0.45"/>
    <row r="543" ht="39.950000000000003" customHeight="1" x14ac:dyDescent="0.45"/>
    <row r="544" ht="39.950000000000003" customHeight="1" x14ac:dyDescent="0.45"/>
    <row r="545" ht="39.950000000000003" customHeight="1" x14ac:dyDescent="0.45"/>
    <row r="546" ht="39.950000000000003" customHeight="1" x14ac:dyDescent="0.45"/>
    <row r="547" ht="39.950000000000003" customHeight="1" x14ac:dyDescent="0.45"/>
    <row r="548" ht="39.950000000000003" customHeight="1" x14ac:dyDescent="0.45"/>
    <row r="549" ht="39.950000000000003" customHeight="1" x14ac:dyDescent="0.45"/>
    <row r="550" ht="39.950000000000003" customHeight="1" x14ac:dyDescent="0.45"/>
    <row r="551" ht="39.950000000000003" customHeight="1" x14ac:dyDescent="0.45"/>
    <row r="552" ht="39.950000000000003" customHeight="1" x14ac:dyDescent="0.45"/>
    <row r="553" ht="39.950000000000003" customHeight="1" x14ac:dyDescent="0.45"/>
    <row r="554" ht="39.950000000000003" customHeight="1" x14ac:dyDescent="0.45"/>
    <row r="555" ht="39.950000000000003" customHeight="1" x14ac:dyDescent="0.45"/>
    <row r="556" ht="39.950000000000003" customHeight="1" x14ac:dyDescent="0.45"/>
    <row r="557" ht="39.950000000000003" customHeight="1" x14ac:dyDescent="0.45"/>
    <row r="558" ht="39.950000000000003" customHeight="1" x14ac:dyDescent="0.45"/>
    <row r="559" ht="39.950000000000003" customHeight="1" x14ac:dyDescent="0.45"/>
    <row r="560" ht="39.950000000000003" customHeight="1" x14ac:dyDescent="0.45"/>
    <row r="561" ht="39.950000000000003" customHeight="1" x14ac:dyDescent="0.45"/>
    <row r="562" ht="39.950000000000003" customHeight="1" x14ac:dyDescent="0.45"/>
    <row r="563" ht="39.950000000000003" customHeight="1" x14ac:dyDescent="0.45"/>
    <row r="564" ht="39.950000000000003" customHeight="1" x14ac:dyDescent="0.45"/>
    <row r="565" ht="39.950000000000003" customHeight="1" x14ac:dyDescent="0.45"/>
    <row r="566" ht="39.950000000000003" customHeight="1" x14ac:dyDescent="0.45"/>
    <row r="567" ht="39.950000000000003" customHeight="1" x14ac:dyDescent="0.45"/>
    <row r="568" ht="39.950000000000003" customHeight="1" x14ac:dyDescent="0.45"/>
    <row r="569" ht="39.950000000000003" customHeight="1" x14ac:dyDescent="0.45"/>
    <row r="570" ht="39.950000000000003" customHeight="1" x14ac:dyDescent="0.45"/>
    <row r="571" ht="39.950000000000003" customHeight="1" x14ac:dyDescent="0.45"/>
    <row r="572" ht="39.950000000000003" customHeight="1" x14ac:dyDescent="0.45"/>
    <row r="573" ht="39.950000000000003" customHeight="1" x14ac:dyDescent="0.45"/>
    <row r="574" ht="39.950000000000003" customHeight="1" x14ac:dyDescent="0.45"/>
    <row r="575" ht="39.950000000000003" customHeight="1" x14ac:dyDescent="0.45"/>
    <row r="576" ht="39.950000000000003" customHeight="1" x14ac:dyDescent="0.45"/>
    <row r="577" ht="39.950000000000003" customHeight="1" x14ac:dyDescent="0.45"/>
    <row r="578" ht="39.950000000000003" customHeight="1" x14ac:dyDescent="0.45"/>
    <row r="579" ht="39.950000000000003" customHeight="1" x14ac:dyDescent="0.45"/>
    <row r="580" ht="39.950000000000003" customHeight="1" x14ac:dyDescent="0.45"/>
    <row r="581" ht="39.950000000000003" customHeight="1" x14ac:dyDescent="0.45"/>
    <row r="582" ht="39.950000000000003" customHeight="1" x14ac:dyDescent="0.45"/>
    <row r="583" ht="39.950000000000003" customHeight="1" x14ac:dyDescent="0.45"/>
    <row r="584" ht="39.950000000000003" customHeight="1" x14ac:dyDescent="0.45"/>
    <row r="585" ht="39.950000000000003" customHeight="1" x14ac:dyDescent="0.45"/>
    <row r="586" ht="39.950000000000003" customHeight="1" x14ac:dyDescent="0.45"/>
    <row r="587" ht="39.950000000000003" customHeight="1" x14ac:dyDescent="0.45"/>
    <row r="588" ht="39.950000000000003" customHeight="1" x14ac:dyDescent="0.45"/>
    <row r="589" ht="39.950000000000003" customHeight="1" x14ac:dyDescent="0.45"/>
    <row r="590" ht="39.950000000000003" customHeight="1" x14ac:dyDescent="0.45"/>
    <row r="591" ht="39.950000000000003" customHeight="1" x14ac:dyDescent="0.45"/>
    <row r="592" ht="39.950000000000003" customHeight="1" x14ac:dyDescent="0.45"/>
    <row r="593" ht="39.950000000000003" customHeight="1" x14ac:dyDescent="0.45"/>
    <row r="594" ht="39.950000000000003" customHeight="1" x14ac:dyDescent="0.45"/>
    <row r="595" ht="39.950000000000003" customHeight="1" x14ac:dyDescent="0.45"/>
    <row r="596" ht="39.950000000000003" customHeight="1" x14ac:dyDescent="0.45"/>
    <row r="597" ht="39.950000000000003" customHeight="1" x14ac:dyDescent="0.45"/>
    <row r="598" ht="39.950000000000003" customHeight="1" x14ac:dyDescent="0.45"/>
    <row r="599" ht="39.950000000000003" customHeight="1" x14ac:dyDescent="0.45"/>
    <row r="600" ht="39.950000000000003" customHeight="1" x14ac:dyDescent="0.45"/>
    <row r="601" ht="39.950000000000003" customHeight="1" x14ac:dyDescent="0.45"/>
    <row r="602" ht="39.950000000000003" customHeight="1" x14ac:dyDescent="0.45"/>
    <row r="603" ht="39.950000000000003" customHeight="1" x14ac:dyDescent="0.45"/>
    <row r="604" ht="39.950000000000003" customHeight="1" x14ac:dyDescent="0.45"/>
    <row r="605" ht="39.950000000000003" customHeight="1" x14ac:dyDescent="0.45"/>
    <row r="606" ht="39.950000000000003" customHeight="1" x14ac:dyDescent="0.45"/>
    <row r="607" ht="39.950000000000003" customHeight="1" x14ac:dyDescent="0.45"/>
    <row r="608" ht="39.950000000000003" customHeight="1" x14ac:dyDescent="0.45"/>
    <row r="609" ht="39.950000000000003" customHeight="1" x14ac:dyDescent="0.45"/>
    <row r="610" ht="39.950000000000003" customHeight="1" x14ac:dyDescent="0.45"/>
    <row r="611" ht="39.950000000000003" customHeight="1" x14ac:dyDescent="0.45"/>
    <row r="612" ht="39.950000000000003" customHeight="1" x14ac:dyDescent="0.45"/>
    <row r="613" ht="39.950000000000003" customHeight="1" x14ac:dyDescent="0.45"/>
    <row r="614" ht="39.950000000000003" customHeight="1" x14ac:dyDescent="0.45"/>
    <row r="615" ht="39.950000000000003" customHeight="1" x14ac:dyDescent="0.45"/>
    <row r="616" ht="39.950000000000003" customHeight="1" x14ac:dyDescent="0.45"/>
    <row r="617" ht="39.950000000000003" customHeight="1" x14ac:dyDescent="0.45"/>
    <row r="618" ht="39.950000000000003" customHeight="1" x14ac:dyDescent="0.45"/>
    <row r="619" ht="39.950000000000003" customHeight="1" x14ac:dyDescent="0.45"/>
    <row r="620" ht="39.950000000000003" customHeight="1" x14ac:dyDescent="0.45"/>
    <row r="621" ht="39.950000000000003" customHeight="1" x14ac:dyDescent="0.45"/>
    <row r="622" ht="39.950000000000003" customHeight="1" x14ac:dyDescent="0.45"/>
    <row r="623" ht="39.950000000000003" customHeight="1" x14ac:dyDescent="0.45"/>
    <row r="624" ht="39.950000000000003" customHeight="1" x14ac:dyDescent="0.45"/>
    <row r="625" ht="39.950000000000003" customHeight="1" x14ac:dyDescent="0.45"/>
    <row r="626" ht="39.950000000000003" customHeight="1" x14ac:dyDescent="0.45"/>
    <row r="627" ht="39.950000000000003" customHeight="1" x14ac:dyDescent="0.45"/>
    <row r="628" ht="39.950000000000003" customHeight="1" x14ac:dyDescent="0.45"/>
    <row r="629" ht="39.950000000000003" customHeight="1" x14ac:dyDescent="0.45"/>
    <row r="630" ht="39.950000000000003" customHeight="1" x14ac:dyDescent="0.45"/>
    <row r="631" ht="39.950000000000003" customHeight="1" x14ac:dyDescent="0.45"/>
    <row r="632" ht="39.950000000000003" customHeight="1" x14ac:dyDescent="0.45"/>
    <row r="633" ht="39.950000000000003" customHeight="1" x14ac:dyDescent="0.45"/>
    <row r="634" ht="39.950000000000003" customHeight="1" x14ac:dyDescent="0.45"/>
    <row r="635" ht="39.950000000000003" customHeight="1" x14ac:dyDescent="0.45"/>
    <row r="636" ht="39.950000000000003" customHeight="1" x14ac:dyDescent="0.45"/>
    <row r="637" ht="39.950000000000003" customHeight="1" x14ac:dyDescent="0.45"/>
    <row r="638" ht="39.950000000000003" customHeight="1" x14ac:dyDescent="0.45"/>
    <row r="639" ht="39.950000000000003" customHeight="1" x14ac:dyDescent="0.45"/>
    <row r="640" ht="39.950000000000003" customHeight="1" x14ac:dyDescent="0.45"/>
    <row r="641" ht="39.950000000000003" customHeight="1" x14ac:dyDescent="0.45"/>
    <row r="642" ht="39.950000000000003" customHeight="1" x14ac:dyDescent="0.45"/>
    <row r="643" ht="39.950000000000003" customHeight="1" x14ac:dyDescent="0.45"/>
    <row r="644" ht="39.950000000000003" customHeight="1" x14ac:dyDescent="0.45"/>
    <row r="645" ht="39.950000000000003" customHeight="1" x14ac:dyDescent="0.45"/>
    <row r="646" ht="39.950000000000003" customHeight="1" x14ac:dyDescent="0.45"/>
    <row r="647" ht="39.950000000000003" customHeight="1" x14ac:dyDescent="0.45"/>
    <row r="648" ht="39.950000000000003" customHeight="1" x14ac:dyDescent="0.45"/>
    <row r="649" ht="39.950000000000003" customHeight="1" x14ac:dyDescent="0.45"/>
  </sheetData>
  <mergeCells count="30">
    <mergeCell ref="A138:A150"/>
    <mergeCell ref="B138:B150"/>
    <mergeCell ref="A84:A110"/>
    <mergeCell ref="B84:B110"/>
    <mergeCell ref="A111:A137"/>
    <mergeCell ref="B111:B137"/>
    <mergeCell ref="U1:U2"/>
    <mergeCell ref="J1:L1"/>
    <mergeCell ref="AC1:AC2"/>
    <mergeCell ref="X1:X2"/>
    <mergeCell ref="Y1:Y2"/>
    <mergeCell ref="Z1:Z2"/>
    <mergeCell ref="AA1:AA2"/>
    <mergeCell ref="AB1:AB2"/>
    <mergeCell ref="AD1:AD2"/>
    <mergeCell ref="A2:L2"/>
    <mergeCell ref="A4:A83"/>
    <mergeCell ref="B4:B83"/>
    <mergeCell ref="D1:I1"/>
    <mergeCell ref="M1:M2"/>
    <mergeCell ref="N1:N2"/>
    <mergeCell ref="O1:O2"/>
    <mergeCell ref="P1:P2"/>
    <mergeCell ref="Q1:Q2"/>
    <mergeCell ref="R1:R2"/>
    <mergeCell ref="W1:W2"/>
    <mergeCell ref="S1:S2"/>
    <mergeCell ref="T1:T2"/>
    <mergeCell ref="A1:C1"/>
    <mergeCell ref="V1:V2"/>
  </mergeCells>
  <conditionalFormatting sqref="M4:X150">
    <cfRule type="cellIs" dxfId="36" priority="1" stopIfTrue="1" operator="greaterThan">
      <formula>0</formula>
    </cfRule>
    <cfRule type="cellIs" dxfId="35" priority="2" stopIfTrue="1" operator="greaterThan">
      <formula>0</formula>
    </cfRule>
    <cfRule type="cellIs" dxfId="34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4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51"/>
  <sheetViews>
    <sheetView zoomScale="90" zoomScaleNormal="90" workbookViewId="0">
      <selection activeCell="M1" sqref="M1:N1048576"/>
    </sheetView>
  </sheetViews>
  <sheetFormatPr defaultColWidth="9.73046875" defaultRowHeight="39.950000000000003" customHeight="1" x14ac:dyDescent="0.45"/>
  <cols>
    <col min="1" max="1" width="7" style="38" customWidth="1"/>
    <col min="2" max="2" width="38.59765625" style="1" customWidth="1"/>
    <col min="3" max="3" width="9.59765625" style="37" customWidth="1"/>
    <col min="4" max="4" width="55.265625" style="48" customWidth="1"/>
    <col min="5" max="5" width="11.73046875" style="48" customWidth="1"/>
    <col min="6" max="6" width="14.1328125" style="52" customWidth="1"/>
    <col min="7" max="7" width="10" style="1" customWidth="1"/>
    <col min="8" max="8" width="16.73046875" style="1" customWidth="1"/>
    <col min="9" max="9" width="16.59765625" style="29" customWidth="1"/>
    <col min="10" max="10" width="13.86328125" style="4" customWidth="1"/>
    <col min="11" max="11" width="13.265625" style="28" customWidth="1"/>
    <col min="12" max="12" width="12.59765625" style="5" customWidth="1"/>
    <col min="13" max="24" width="13.73046875" style="6" customWidth="1"/>
    <col min="25" max="30" width="13.73046875" style="2" customWidth="1"/>
    <col min="31" max="16384" width="9.73046875" style="2"/>
  </cols>
  <sheetData>
    <row r="1" spans="1:30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80"/>
      <c r="J1" s="80" t="s">
        <v>43</v>
      </c>
      <c r="K1" s="80"/>
      <c r="L1" s="80"/>
      <c r="M1" s="79" t="s">
        <v>331</v>
      </c>
      <c r="N1" s="79" t="s">
        <v>332</v>
      </c>
      <c r="O1" s="79" t="s">
        <v>37</v>
      </c>
      <c r="P1" s="79" t="s">
        <v>37</v>
      </c>
      <c r="Q1" s="79" t="s">
        <v>37</v>
      </c>
      <c r="R1" s="79" t="s">
        <v>37</v>
      </c>
      <c r="S1" s="79" t="s">
        <v>37</v>
      </c>
      <c r="T1" s="79" t="s">
        <v>37</v>
      </c>
      <c r="U1" s="79" t="s">
        <v>37</v>
      </c>
      <c r="V1" s="79" t="s">
        <v>37</v>
      </c>
      <c r="W1" s="79" t="s">
        <v>37</v>
      </c>
      <c r="X1" s="79" t="s">
        <v>37</v>
      </c>
      <c r="Y1" s="79" t="s">
        <v>37</v>
      </c>
      <c r="Z1" s="79" t="s">
        <v>37</v>
      </c>
      <c r="AA1" s="79" t="s">
        <v>37</v>
      </c>
      <c r="AB1" s="79" t="s">
        <v>37</v>
      </c>
      <c r="AC1" s="79" t="s">
        <v>37</v>
      </c>
      <c r="AD1" s="79" t="s">
        <v>37</v>
      </c>
    </row>
    <row r="2" spans="1:30" ht="39.950000000000003" customHeight="1" x14ac:dyDescent="0.4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117">
        <v>44398</v>
      </c>
      <c r="N3" s="117">
        <v>44453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45">
      <c r="A4" s="89">
        <v>1</v>
      </c>
      <c r="B4" s="91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18"/>
      <c r="N4" s="118"/>
      <c r="O4" s="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45">
      <c r="A5" s="90"/>
      <c r="B5" s="92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100</v>
      </c>
      <c r="K5" s="25">
        <f t="shared" ref="K5:K83" si="0">J5-(SUM(M5:AD5))</f>
        <v>100</v>
      </c>
      <c r="L5" s="26" t="str">
        <f t="shared" ref="L5:L83" si="1">IF(K5&lt;0,"ATENÇÃO","OK")</f>
        <v>OK</v>
      </c>
      <c r="M5" s="118"/>
      <c r="N5" s="118"/>
      <c r="O5" s="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45">
      <c r="A6" s="90"/>
      <c r="B6" s="92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100</v>
      </c>
      <c r="K6" s="25">
        <f t="shared" si="0"/>
        <v>100</v>
      </c>
      <c r="L6" s="26" t="str">
        <f t="shared" si="1"/>
        <v>OK</v>
      </c>
      <c r="M6" s="118"/>
      <c r="N6" s="118"/>
      <c r="O6" s="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45">
      <c r="A7" s="90"/>
      <c r="B7" s="92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3</v>
      </c>
      <c r="K7" s="25">
        <f t="shared" si="0"/>
        <v>3</v>
      </c>
      <c r="L7" s="26" t="str">
        <f t="shared" si="1"/>
        <v>OK</v>
      </c>
      <c r="M7" s="118"/>
      <c r="N7" s="118"/>
      <c r="O7" s="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45">
      <c r="A8" s="90"/>
      <c r="B8" s="92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3</v>
      </c>
      <c r="K8" s="25">
        <f t="shared" si="0"/>
        <v>3</v>
      </c>
      <c r="L8" s="26" t="str">
        <f t="shared" si="1"/>
        <v>OK</v>
      </c>
      <c r="M8" s="118"/>
      <c r="N8" s="118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45">
      <c r="A9" s="90"/>
      <c r="B9" s="92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1</v>
      </c>
      <c r="K9" s="25">
        <f t="shared" si="0"/>
        <v>1</v>
      </c>
      <c r="L9" s="26" t="str">
        <f t="shared" si="1"/>
        <v>OK</v>
      </c>
      <c r="M9" s="118"/>
      <c r="N9" s="118"/>
      <c r="O9" s="18"/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45">
      <c r="A10" s="90"/>
      <c r="B10" s="92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5</v>
      </c>
      <c r="K10" s="25">
        <f t="shared" si="0"/>
        <v>5</v>
      </c>
      <c r="L10" s="26" t="str">
        <f t="shared" si="1"/>
        <v>OK</v>
      </c>
      <c r="M10" s="118"/>
      <c r="N10" s="1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45">
      <c r="A11" s="90"/>
      <c r="B11" s="92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v>4</v>
      </c>
      <c r="K11" s="25">
        <f t="shared" si="0"/>
        <v>4</v>
      </c>
      <c r="L11" s="26" t="str">
        <f t="shared" si="1"/>
        <v>OK</v>
      </c>
      <c r="M11" s="118"/>
      <c r="N11" s="1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45">
      <c r="A12" s="90"/>
      <c r="B12" s="92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100</v>
      </c>
      <c r="K12" s="25">
        <f t="shared" si="0"/>
        <v>100</v>
      </c>
      <c r="L12" s="26" t="str">
        <f t="shared" si="1"/>
        <v>OK</v>
      </c>
      <c r="M12" s="118"/>
      <c r="N12" s="1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45">
      <c r="A13" s="90"/>
      <c r="B13" s="92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80</v>
      </c>
      <c r="K13" s="25">
        <f t="shared" si="0"/>
        <v>80</v>
      </c>
      <c r="L13" s="26" t="str">
        <f t="shared" si="1"/>
        <v>OK</v>
      </c>
      <c r="M13" s="118"/>
      <c r="N13" s="1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45">
      <c r="A14" s="90"/>
      <c r="B14" s="92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80</v>
      </c>
      <c r="K14" s="25">
        <f t="shared" si="0"/>
        <v>80</v>
      </c>
      <c r="L14" s="26" t="str">
        <f t="shared" si="1"/>
        <v>OK</v>
      </c>
      <c r="M14" s="118"/>
      <c r="N14" s="1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45">
      <c r="A15" s="90"/>
      <c r="B15" s="92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100</v>
      </c>
      <c r="K15" s="25">
        <f t="shared" si="0"/>
        <v>100</v>
      </c>
      <c r="L15" s="26" t="str">
        <f t="shared" si="1"/>
        <v>OK</v>
      </c>
      <c r="M15" s="118"/>
      <c r="N15" s="1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45">
      <c r="A16" s="90"/>
      <c r="B16" s="92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120</v>
      </c>
      <c r="K16" s="25">
        <f t="shared" si="0"/>
        <v>120</v>
      </c>
      <c r="L16" s="26" t="str">
        <f t="shared" si="1"/>
        <v>OK</v>
      </c>
      <c r="M16" s="118"/>
      <c r="N16" s="1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45">
      <c r="A17" s="90"/>
      <c r="B17" s="92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200</v>
      </c>
      <c r="K17" s="25">
        <f t="shared" si="0"/>
        <v>200</v>
      </c>
      <c r="L17" s="26" t="str">
        <f t="shared" si="1"/>
        <v>OK</v>
      </c>
      <c r="M17" s="118"/>
      <c r="N17" s="1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45">
      <c r="A18" s="90"/>
      <c r="B18" s="92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180</v>
      </c>
      <c r="K18" s="25">
        <f t="shared" si="0"/>
        <v>180</v>
      </c>
      <c r="L18" s="26" t="str">
        <f t="shared" si="1"/>
        <v>OK</v>
      </c>
      <c r="M18" s="118"/>
      <c r="N18" s="1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45">
      <c r="A19" s="90"/>
      <c r="B19" s="92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10</v>
      </c>
      <c r="K19" s="25">
        <f t="shared" si="0"/>
        <v>10</v>
      </c>
      <c r="L19" s="26" t="str">
        <f t="shared" si="1"/>
        <v>OK</v>
      </c>
      <c r="M19" s="118"/>
      <c r="N19" s="1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45">
      <c r="A20" s="90"/>
      <c r="B20" s="92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4</v>
      </c>
      <c r="K20" s="25">
        <f t="shared" si="0"/>
        <v>4</v>
      </c>
      <c r="L20" s="26" t="str">
        <f t="shared" si="1"/>
        <v>OK</v>
      </c>
      <c r="M20" s="118"/>
      <c r="N20" s="1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45">
      <c r="A21" s="90"/>
      <c r="B21" s="92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2</v>
      </c>
      <c r="K21" s="25">
        <f t="shared" si="0"/>
        <v>2</v>
      </c>
      <c r="L21" s="26" t="str">
        <f t="shared" si="1"/>
        <v>OK</v>
      </c>
      <c r="M21" s="118"/>
      <c r="N21" s="1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45">
      <c r="A22" s="90"/>
      <c r="B22" s="92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100</v>
      </c>
      <c r="K22" s="25">
        <f t="shared" si="0"/>
        <v>100</v>
      </c>
      <c r="L22" s="26" t="str">
        <f t="shared" si="1"/>
        <v>OK</v>
      </c>
      <c r="M22" s="118"/>
      <c r="N22" s="1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45">
      <c r="A23" s="90"/>
      <c r="B23" s="92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100</v>
      </c>
      <c r="K23" s="25">
        <f t="shared" si="0"/>
        <v>100</v>
      </c>
      <c r="L23" s="26" t="str">
        <f t="shared" si="1"/>
        <v>OK</v>
      </c>
      <c r="M23" s="118"/>
      <c r="N23" s="1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45">
      <c r="A24" s="90"/>
      <c r="B24" s="92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100</v>
      </c>
      <c r="K24" s="25">
        <f t="shared" si="0"/>
        <v>100</v>
      </c>
      <c r="L24" s="26" t="str">
        <f t="shared" si="1"/>
        <v>OK</v>
      </c>
      <c r="M24" s="118"/>
      <c r="N24" s="1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45">
      <c r="A25" s="90"/>
      <c r="B25" s="92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100</v>
      </c>
      <c r="K25" s="25">
        <f t="shared" si="0"/>
        <v>100</v>
      </c>
      <c r="L25" s="26" t="str">
        <f t="shared" si="1"/>
        <v>OK</v>
      </c>
      <c r="M25" s="118"/>
      <c r="N25" s="1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45">
      <c r="A26" s="90"/>
      <c r="B26" s="92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100</v>
      </c>
      <c r="K26" s="25">
        <f t="shared" si="0"/>
        <v>100</v>
      </c>
      <c r="L26" s="26" t="str">
        <f t="shared" si="1"/>
        <v>OK</v>
      </c>
      <c r="M26" s="118"/>
      <c r="N26" s="1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45">
      <c r="A27" s="90"/>
      <c r="B27" s="92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100</v>
      </c>
      <c r="K27" s="25">
        <f t="shared" si="0"/>
        <v>100</v>
      </c>
      <c r="L27" s="26" t="str">
        <f t="shared" si="1"/>
        <v>OK</v>
      </c>
      <c r="M27" s="118"/>
      <c r="N27" s="1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45">
      <c r="A28" s="90"/>
      <c r="B28" s="92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100</v>
      </c>
      <c r="K28" s="25">
        <f t="shared" si="0"/>
        <v>100</v>
      </c>
      <c r="L28" s="26" t="str">
        <f t="shared" si="1"/>
        <v>OK</v>
      </c>
      <c r="M28" s="118"/>
      <c r="N28" s="1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45">
      <c r="A29" s="90"/>
      <c r="B29" s="92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100</v>
      </c>
      <c r="K29" s="25">
        <f t="shared" si="0"/>
        <v>100</v>
      </c>
      <c r="L29" s="26" t="str">
        <f t="shared" si="1"/>
        <v>OK</v>
      </c>
      <c r="M29" s="118"/>
      <c r="N29" s="1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45">
      <c r="A30" s="90"/>
      <c r="B30" s="92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100</v>
      </c>
      <c r="K30" s="25">
        <f t="shared" si="0"/>
        <v>100</v>
      </c>
      <c r="L30" s="26" t="str">
        <f t="shared" si="1"/>
        <v>OK</v>
      </c>
      <c r="M30" s="118"/>
      <c r="N30" s="1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45">
      <c r="A31" s="90"/>
      <c r="B31" s="92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100</v>
      </c>
      <c r="K31" s="25">
        <f t="shared" si="0"/>
        <v>100</v>
      </c>
      <c r="L31" s="26" t="str">
        <f t="shared" si="1"/>
        <v>OK</v>
      </c>
      <c r="M31" s="118"/>
      <c r="N31" s="1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45">
      <c r="A32" s="90"/>
      <c r="B32" s="92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100</v>
      </c>
      <c r="K32" s="25">
        <f t="shared" si="0"/>
        <v>100</v>
      </c>
      <c r="L32" s="26" t="str">
        <f t="shared" si="1"/>
        <v>OK</v>
      </c>
      <c r="M32" s="118"/>
      <c r="N32" s="1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45">
      <c r="A33" s="90"/>
      <c r="B33" s="92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100</v>
      </c>
      <c r="K33" s="25">
        <f t="shared" si="0"/>
        <v>100</v>
      </c>
      <c r="L33" s="26" t="str">
        <f t="shared" si="1"/>
        <v>OK</v>
      </c>
      <c r="M33" s="118"/>
      <c r="N33" s="1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45">
      <c r="A34" s="90"/>
      <c r="B34" s="92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100</v>
      </c>
      <c r="K34" s="25">
        <f t="shared" si="0"/>
        <v>100</v>
      </c>
      <c r="L34" s="26" t="str">
        <f t="shared" si="1"/>
        <v>OK</v>
      </c>
      <c r="M34" s="118"/>
      <c r="N34" s="1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45">
      <c r="A35" s="90"/>
      <c r="B35" s="92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100</v>
      </c>
      <c r="K35" s="25">
        <f t="shared" si="0"/>
        <v>100</v>
      </c>
      <c r="L35" s="26" t="str">
        <f t="shared" si="1"/>
        <v>OK</v>
      </c>
      <c r="M35" s="118"/>
      <c r="N35" s="1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45">
      <c r="A36" s="90"/>
      <c r="B36" s="92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100</v>
      </c>
      <c r="K36" s="25">
        <f t="shared" si="0"/>
        <v>100</v>
      </c>
      <c r="L36" s="26" t="str">
        <f t="shared" si="1"/>
        <v>OK</v>
      </c>
      <c r="M36" s="118"/>
      <c r="N36" s="1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45">
      <c r="A37" s="90"/>
      <c r="B37" s="92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100</v>
      </c>
      <c r="K37" s="25">
        <f t="shared" si="0"/>
        <v>100</v>
      </c>
      <c r="L37" s="26" t="str">
        <f t="shared" si="1"/>
        <v>OK</v>
      </c>
      <c r="M37" s="118"/>
      <c r="N37" s="1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45">
      <c r="A38" s="90"/>
      <c r="B38" s="92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100</v>
      </c>
      <c r="K38" s="25">
        <f t="shared" si="0"/>
        <v>100</v>
      </c>
      <c r="L38" s="26" t="str">
        <f t="shared" si="1"/>
        <v>OK</v>
      </c>
      <c r="M38" s="118"/>
      <c r="N38" s="1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45">
      <c r="A39" s="90"/>
      <c r="B39" s="92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100</v>
      </c>
      <c r="K39" s="25">
        <f t="shared" si="0"/>
        <v>100</v>
      </c>
      <c r="L39" s="26" t="str">
        <f t="shared" si="1"/>
        <v>OK</v>
      </c>
      <c r="M39" s="118"/>
      <c r="N39" s="1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45">
      <c r="A40" s="90"/>
      <c r="B40" s="92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100</v>
      </c>
      <c r="K40" s="25">
        <f t="shared" si="0"/>
        <v>100</v>
      </c>
      <c r="L40" s="26" t="str">
        <f t="shared" si="1"/>
        <v>OK</v>
      </c>
      <c r="M40" s="118"/>
      <c r="N40" s="1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45">
      <c r="A41" s="90"/>
      <c r="B41" s="92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100</v>
      </c>
      <c r="K41" s="25">
        <f t="shared" si="0"/>
        <v>100</v>
      </c>
      <c r="L41" s="26" t="str">
        <f t="shared" si="1"/>
        <v>OK</v>
      </c>
      <c r="M41" s="118"/>
      <c r="N41" s="1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45">
      <c r="A42" s="90"/>
      <c r="B42" s="92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18"/>
      <c r="N42" s="1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45">
      <c r="A43" s="90"/>
      <c r="B43" s="92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100</v>
      </c>
      <c r="K43" s="25">
        <f t="shared" si="0"/>
        <v>100</v>
      </c>
      <c r="L43" s="26" t="str">
        <f t="shared" si="1"/>
        <v>OK</v>
      </c>
      <c r="M43" s="118"/>
      <c r="N43" s="1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45">
      <c r="A44" s="90"/>
      <c r="B44" s="92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100</v>
      </c>
      <c r="K44" s="25">
        <f t="shared" si="0"/>
        <v>100</v>
      </c>
      <c r="L44" s="26" t="str">
        <f t="shared" si="1"/>
        <v>OK</v>
      </c>
      <c r="M44" s="118"/>
      <c r="N44" s="1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45">
      <c r="A45" s="90"/>
      <c r="B45" s="92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100</v>
      </c>
      <c r="K45" s="25">
        <f t="shared" si="0"/>
        <v>100</v>
      </c>
      <c r="L45" s="26" t="str">
        <f t="shared" si="1"/>
        <v>OK</v>
      </c>
      <c r="M45" s="118"/>
      <c r="N45" s="1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45">
      <c r="A46" s="90"/>
      <c r="B46" s="92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100</v>
      </c>
      <c r="K46" s="25">
        <f t="shared" si="0"/>
        <v>100</v>
      </c>
      <c r="L46" s="26" t="str">
        <f t="shared" si="1"/>
        <v>OK</v>
      </c>
      <c r="M46" s="118"/>
      <c r="N46" s="1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45">
      <c r="A47" s="90"/>
      <c r="B47" s="92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100</v>
      </c>
      <c r="K47" s="25">
        <f t="shared" si="0"/>
        <v>100</v>
      </c>
      <c r="L47" s="26" t="str">
        <f t="shared" si="1"/>
        <v>OK</v>
      </c>
      <c r="M47" s="118"/>
      <c r="N47" s="1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45">
      <c r="A48" s="90"/>
      <c r="B48" s="92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100</v>
      </c>
      <c r="K48" s="25">
        <f t="shared" si="0"/>
        <v>100</v>
      </c>
      <c r="L48" s="26" t="str">
        <f t="shared" si="1"/>
        <v>OK</v>
      </c>
      <c r="M48" s="118"/>
      <c r="N48" s="1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45">
      <c r="A49" s="90"/>
      <c r="B49" s="92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100</v>
      </c>
      <c r="K49" s="25">
        <f t="shared" si="0"/>
        <v>100</v>
      </c>
      <c r="L49" s="26" t="str">
        <f t="shared" si="1"/>
        <v>OK</v>
      </c>
      <c r="M49" s="118"/>
      <c r="N49" s="1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45">
      <c r="A50" s="90"/>
      <c r="B50" s="92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100</v>
      </c>
      <c r="K50" s="25">
        <f t="shared" si="0"/>
        <v>100</v>
      </c>
      <c r="L50" s="26" t="str">
        <f t="shared" si="1"/>
        <v>OK</v>
      </c>
      <c r="M50" s="118"/>
      <c r="N50" s="1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45">
      <c r="A51" s="90"/>
      <c r="B51" s="92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100</v>
      </c>
      <c r="K51" s="25">
        <f t="shared" si="0"/>
        <v>100</v>
      </c>
      <c r="L51" s="26" t="str">
        <f t="shared" si="1"/>
        <v>OK</v>
      </c>
      <c r="M51" s="118"/>
      <c r="N51" s="1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45">
      <c r="A52" s="90"/>
      <c r="B52" s="92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100</v>
      </c>
      <c r="K52" s="25">
        <f t="shared" si="0"/>
        <v>100</v>
      </c>
      <c r="L52" s="26" t="str">
        <f t="shared" si="1"/>
        <v>OK</v>
      </c>
      <c r="M52" s="118"/>
      <c r="N52" s="1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45">
      <c r="A53" s="90"/>
      <c r="B53" s="92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100</v>
      </c>
      <c r="K53" s="25">
        <f t="shared" si="0"/>
        <v>100</v>
      </c>
      <c r="L53" s="26" t="str">
        <f t="shared" si="1"/>
        <v>OK</v>
      </c>
      <c r="M53" s="118"/>
      <c r="N53" s="1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45">
      <c r="A54" s="90"/>
      <c r="B54" s="92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100</v>
      </c>
      <c r="K54" s="25">
        <f t="shared" si="0"/>
        <v>100</v>
      </c>
      <c r="L54" s="26" t="str">
        <f t="shared" si="1"/>
        <v>OK</v>
      </c>
      <c r="M54" s="118"/>
      <c r="N54" s="1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45">
      <c r="A55" s="90"/>
      <c r="B55" s="92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100</v>
      </c>
      <c r="K55" s="25">
        <f t="shared" si="0"/>
        <v>100</v>
      </c>
      <c r="L55" s="26" t="str">
        <f t="shared" si="1"/>
        <v>OK</v>
      </c>
      <c r="M55" s="118"/>
      <c r="N55" s="1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45">
      <c r="A56" s="90"/>
      <c r="B56" s="92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100</v>
      </c>
      <c r="K56" s="25">
        <f t="shared" si="0"/>
        <v>100</v>
      </c>
      <c r="L56" s="26" t="str">
        <f t="shared" si="1"/>
        <v>OK</v>
      </c>
      <c r="M56" s="118"/>
      <c r="N56" s="1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45">
      <c r="A57" s="90"/>
      <c r="B57" s="92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100</v>
      </c>
      <c r="K57" s="25">
        <f t="shared" si="0"/>
        <v>100</v>
      </c>
      <c r="L57" s="26" t="str">
        <f t="shared" si="1"/>
        <v>OK</v>
      </c>
      <c r="M57" s="118"/>
      <c r="N57" s="1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45">
      <c r="A58" s="90"/>
      <c r="B58" s="92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100</v>
      </c>
      <c r="K58" s="25">
        <f t="shared" si="0"/>
        <v>100</v>
      </c>
      <c r="L58" s="26" t="str">
        <f t="shared" si="1"/>
        <v>OK</v>
      </c>
      <c r="M58" s="118"/>
      <c r="N58" s="1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45">
      <c r="A59" s="90"/>
      <c r="B59" s="92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100</v>
      </c>
      <c r="K59" s="25">
        <f t="shared" si="0"/>
        <v>100</v>
      </c>
      <c r="L59" s="26" t="str">
        <f t="shared" si="1"/>
        <v>OK</v>
      </c>
      <c r="M59" s="118"/>
      <c r="N59" s="1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45">
      <c r="A60" s="90"/>
      <c r="B60" s="92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100</v>
      </c>
      <c r="K60" s="25">
        <f t="shared" si="0"/>
        <v>100</v>
      </c>
      <c r="L60" s="26" t="str">
        <f t="shared" si="1"/>
        <v>OK</v>
      </c>
      <c r="M60" s="118"/>
      <c r="N60" s="1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45">
      <c r="A61" s="90"/>
      <c r="B61" s="92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60</v>
      </c>
      <c r="K61" s="25">
        <f t="shared" si="0"/>
        <v>60</v>
      </c>
      <c r="L61" s="26" t="str">
        <f t="shared" si="1"/>
        <v>OK</v>
      </c>
      <c r="M61" s="118"/>
      <c r="N61" s="1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45">
      <c r="A62" s="90"/>
      <c r="B62" s="92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18"/>
      <c r="N62" s="1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45">
      <c r="A63" s="90"/>
      <c r="B63" s="92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300</v>
      </c>
      <c r="K63" s="25">
        <f t="shared" si="0"/>
        <v>300</v>
      </c>
      <c r="L63" s="26" t="str">
        <f t="shared" si="1"/>
        <v>OK</v>
      </c>
      <c r="M63" s="118"/>
      <c r="N63" s="1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45">
      <c r="A64" s="90"/>
      <c r="B64" s="92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1</v>
      </c>
      <c r="K64" s="25">
        <f t="shared" si="0"/>
        <v>1</v>
      </c>
      <c r="L64" s="26" t="str">
        <f t="shared" si="1"/>
        <v>OK</v>
      </c>
      <c r="M64" s="118"/>
      <c r="N64" s="1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45">
      <c r="A65" s="90"/>
      <c r="B65" s="92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1</v>
      </c>
      <c r="K65" s="25">
        <f t="shared" si="0"/>
        <v>1</v>
      </c>
      <c r="L65" s="26" t="str">
        <f t="shared" si="1"/>
        <v>OK</v>
      </c>
      <c r="M65" s="118"/>
      <c r="N65" s="1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45">
      <c r="A66" s="90"/>
      <c r="B66" s="92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1</v>
      </c>
      <c r="K66" s="25">
        <f t="shared" si="0"/>
        <v>1</v>
      </c>
      <c r="L66" s="26" t="str">
        <f t="shared" si="1"/>
        <v>OK</v>
      </c>
      <c r="M66" s="118"/>
      <c r="N66" s="1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45">
      <c r="A67" s="90"/>
      <c r="B67" s="92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1</v>
      </c>
      <c r="K67" s="25">
        <f t="shared" si="0"/>
        <v>1</v>
      </c>
      <c r="L67" s="26" t="str">
        <f t="shared" si="1"/>
        <v>OK</v>
      </c>
      <c r="M67" s="118"/>
      <c r="N67" s="1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45">
      <c r="A68" s="90"/>
      <c r="B68" s="92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1</v>
      </c>
      <c r="K68" s="25">
        <f t="shared" si="0"/>
        <v>1</v>
      </c>
      <c r="L68" s="26" t="str">
        <f t="shared" si="1"/>
        <v>OK</v>
      </c>
      <c r="M68" s="118"/>
      <c r="N68" s="1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45">
      <c r="A69" s="90"/>
      <c r="B69" s="92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1</v>
      </c>
      <c r="K69" s="25">
        <f t="shared" si="0"/>
        <v>1</v>
      </c>
      <c r="L69" s="26" t="str">
        <f t="shared" si="1"/>
        <v>OK</v>
      </c>
      <c r="M69" s="118"/>
      <c r="N69" s="1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45">
      <c r="A70" s="90"/>
      <c r="B70" s="92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1</v>
      </c>
      <c r="K70" s="25">
        <f t="shared" si="0"/>
        <v>1</v>
      </c>
      <c r="L70" s="26" t="str">
        <f t="shared" si="1"/>
        <v>OK</v>
      </c>
      <c r="M70" s="118"/>
      <c r="N70" s="1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45">
      <c r="A71" s="90"/>
      <c r="B71" s="92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1</v>
      </c>
      <c r="K71" s="25">
        <f t="shared" si="0"/>
        <v>1</v>
      </c>
      <c r="L71" s="26" t="str">
        <f t="shared" si="1"/>
        <v>OK</v>
      </c>
      <c r="M71" s="118"/>
      <c r="N71" s="1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45">
      <c r="A72" s="90"/>
      <c r="B72" s="92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1</v>
      </c>
      <c r="K72" s="25">
        <f t="shared" si="0"/>
        <v>1</v>
      </c>
      <c r="L72" s="26" t="str">
        <f t="shared" si="1"/>
        <v>OK</v>
      </c>
      <c r="M72" s="118"/>
      <c r="N72" s="1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45">
      <c r="A73" s="90"/>
      <c r="B73" s="92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1</v>
      </c>
      <c r="K73" s="25">
        <f t="shared" si="0"/>
        <v>1</v>
      </c>
      <c r="L73" s="26" t="str">
        <f t="shared" si="1"/>
        <v>OK</v>
      </c>
      <c r="M73" s="118"/>
      <c r="N73" s="1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45">
      <c r="A74" s="90"/>
      <c r="B74" s="92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1</v>
      </c>
      <c r="K74" s="25">
        <f t="shared" si="0"/>
        <v>1</v>
      </c>
      <c r="L74" s="26" t="str">
        <f t="shared" si="1"/>
        <v>OK</v>
      </c>
      <c r="M74" s="118"/>
      <c r="N74" s="1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45">
      <c r="A75" s="90"/>
      <c r="B75" s="92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1</v>
      </c>
      <c r="K75" s="25">
        <f t="shared" si="0"/>
        <v>1</v>
      </c>
      <c r="L75" s="26" t="str">
        <f t="shared" si="1"/>
        <v>OK</v>
      </c>
      <c r="M75" s="118"/>
      <c r="N75" s="1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45">
      <c r="A76" s="90"/>
      <c r="B76" s="92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1</v>
      </c>
      <c r="K76" s="25">
        <f t="shared" si="0"/>
        <v>1</v>
      </c>
      <c r="L76" s="26" t="str">
        <f t="shared" si="1"/>
        <v>OK</v>
      </c>
      <c r="M76" s="118"/>
      <c r="N76" s="1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45">
      <c r="A77" s="90"/>
      <c r="B77" s="92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1</v>
      </c>
      <c r="K77" s="25">
        <f t="shared" si="0"/>
        <v>1</v>
      </c>
      <c r="L77" s="26" t="str">
        <f t="shared" si="1"/>
        <v>OK</v>
      </c>
      <c r="M77" s="118"/>
      <c r="N77" s="1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45">
      <c r="A78" s="90"/>
      <c r="B78" s="92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1</v>
      </c>
      <c r="K78" s="25">
        <f t="shared" si="0"/>
        <v>1</v>
      </c>
      <c r="L78" s="26" t="str">
        <f t="shared" si="1"/>
        <v>OK</v>
      </c>
      <c r="M78" s="118"/>
      <c r="N78" s="1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45">
      <c r="A79" s="90"/>
      <c r="B79" s="92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1</v>
      </c>
      <c r="K79" s="25">
        <f t="shared" si="0"/>
        <v>1</v>
      </c>
      <c r="L79" s="26" t="str">
        <f t="shared" si="1"/>
        <v>OK</v>
      </c>
      <c r="M79" s="118"/>
      <c r="N79" s="1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45">
      <c r="A80" s="90"/>
      <c r="B80" s="92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1</v>
      </c>
      <c r="K80" s="25">
        <f t="shared" si="0"/>
        <v>1</v>
      </c>
      <c r="L80" s="26" t="str">
        <f t="shared" si="1"/>
        <v>OK</v>
      </c>
      <c r="M80" s="118"/>
      <c r="N80" s="1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45">
      <c r="A81" s="90"/>
      <c r="B81" s="92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1</v>
      </c>
      <c r="K81" s="25">
        <f t="shared" si="0"/>
        <v>1</v>
      </c>
      <c r="L81" s="26" t="str">
        <f t="shared" si="1"/>
        <v>OK</v>
      </c>
      <c r="M81" s="118"/>
      <c r="N81" s="1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45">
      <c r="A82" s="90"/>
      <c r="B82" s="92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1</v>
      </c>
      <c r="K82" s="25">
        <f t="shared" si="0"/>
        <v>1</v>
      </c>
      <c r="L82" s="26" t="str">
        <f t="shared" si="1"/>
        <v>OK</v>
      </c>
      <c r="M82" s="118"/>
      <c r="N82" s="1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45">
      <c r="A83" s="90"/>
      <c r="B83" s="92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1</v>
      </c>
      <c r="K83" s="25">
        <f t="shared" si="0"/>
        <v>1</v>
      </c>
      <c r="L83" s="26" t="str">
        <f t="shared" si="1"/>
        <v>OK</v>
      </c>
      <c r="M83" s="118"/>
      <c r="N83" s="1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45">
      <c r="A84" s="81">
        <v>2</v>
      </c>
      <c r="B84" s="84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18"/>
      <c r="N84" s="1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45">
      <c r="A85" s="82"/>
      <c r="B85" s="85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2</v>
      </c>
      <c r="K85" s="25">
        <f t="shared" si="2"/>
        <v>2</v>
      </c>
      <c r="L85" s="26" t="str">
        <f t="shared" si="3"/>
        <v>OK</v>
      </c>
      <c r="M85" s="118"/>
      <c r="N85" s="1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45">
      <c r="A86" s="82"/>
      <c r="B86" s="85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5</v>
      </c>
      <c r="K86" s="25">
        <f t="shared" si="2"/>
        <v>5</v>
      </c>
      <c r="L86" s="26" t="str">
        <f t="shared" si="3"/>
        <v>OK</v>
      </c>
      <c r="M86" s="118"/>
      <c r="N86" s="1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45">
      <c r="A87" s="82"/>
      <c r="B87" s="85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2</v>
      </c>
      <c r="K87" s="25">
        <f t="shared" si="2"/>
        <v>2</v>
      </c>
      <c r="L87" s="26" t="str">
        <f t="shared" si="3"/>
        <v>OK</v>
      </c>
      <c r="M87" s="118"/>
      <c r="N87" s="1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45">
      <c r="A88" s="82"/>
      <c r="B88" s="85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/>
      <c r="K88" s="25">
        <f t="shared" si="2"/>
        <v>0</v>
      </c>
      <c r="L88" s="26" t="str">
        <f t="shared" si="3"/>
        <v>OK</v>
      </c>
      <c r="M88" s="118"/>
      <c r="N88" s="1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45">
      <c r="A89" s="82"/>
      <c r="B89" s="85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6</v>
      </c>
      <c r="K89" s="25">
        <f t="shared" si="2"/>
        <v>6</v>
      </c>
      <c r="L89" s="26" t="str">
        <f t="shared" si="3"/>
        <v>OK</v>
      </c>
      <c r="M89" s="118"/>
      <c r="N89" s="1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45">
      <c r="A90" s="82"/>
      <c r="B90" s="85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4</v>
      </c>
      <c r="K90" s="25">
        <f t="shared" si="2"/>
        <v>4</v>
      </c>
      <c r="L90" s="26" t="str">
        <f t="shared" si="3"/>
        <v>OK</v>
      </c>
      <c r="M90" s="118"/>
      <c r="N90" s="1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45">
      <c r="A91" s="82"/>
      <c r="B91" s="85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/>
      <c r="K91" s="25">
        <f t="shared" si="2"/>
        <v>0</v>
      </c>
      <c r="L91" s="26" t="str">
        <f t="shared" si="3"/>
        <v>OK</v>
      </c>
      <c r="M91" s="118"/>
      <c r="N91" s="1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45">
      <c r="A92" s="82"/>
      <c r="B92" s="85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4</v>
      </c>
      <c r="K92" s="25">
        <f t="shared" si="2"/>
        <v>4</v>
      </c>
      <c r="L92" s="26" t="str">
        <f t="shared" si="3"/>
        <v>OK</v>
      </c>
      <c r="M92" s="118"/>
      <c r="N92" s="1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45">
      <c r="A93" s="82"/>
      <c r="B93" s="85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/>
      <c r="K93" s="25">
        <f t="shared" si="2"/>
        <v>0</v>
      </c>
      <c r="L93" s="26" t="str">
        <f t="shared" si="3"/>
        <v>OK</v>
      </c>
      <c r="M93" s="118"/>
      <c r="N93" s="1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45">
      <c r="A94" s="82"/>
      <c r="B94" s="85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/>
      <c r="K94" s="25">
        <f t="shared" si="2"/>
        <v>0</v>
      </c>
      <c r="L94" s="26" t="str">
        <f t="shared" si="3"/>
        <v>OK</v>
      </c>
      <c r="M94" s="118"/>
      <c r="N94" s="1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45">
      <c r="A95" s="82"/>
      <c r="B95" s="85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4</v>
      </c>
      <c r="K95" s="25">
        <f t="shared" si="2"/>
        <v>4</v>
      </c>
      <c r="L95" s="26" t="str">
        <f t="shared" si="3"/>
        <v>OK</v>
      </c>
      <c r="M95" s="118"/>
      <c r="N95" s="1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45">
      <c r="A96" s="82"/>
      <c r="B96" s="85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6</v>
      </c>
      <c r="K96" s="25">
        <f t="shared" si="2"/>
        <v>6</v>
      </c>
      <c r="L96" s="26" t="str">
        <f t="shared" si="3"/>
        <v>OK</v>
      </c>
      <c r="M96" s="118"/>
      <c r="N96" s="1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45">
      <c r="A97" s="82"/>
      <c r="B97" s="85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10</v>
      </c>
      <c r="K97" s="25">
        <f t="shared" si="2"/>
        <v>10</v>
      </c>
      <c r="L97" s="26" t="str">
        <f t="shared" si="3"/>
        <v>OK</v>
      </c>
      <c r="M97" s="118"/>
      <c r="N97" s="1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45">
      <c r="A98" s="82"/>
      <c r="B98" s="85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18"/>
      <c r="N98" s="1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45">
      <c r="A99" s="82"/>
      <c r="B99" s="85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6</v>
      </c>
      <c r="K99" s="25">
        <f t="shared" si="2"/>
        <v>6</v>
      </c>
      <c r="L99" s="26" t="str">
        <f t="shared" si="3"/>
        <v>OK</v>
      </c>
      <c r="M99" s="118"/>
      <c r="N99" s="1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45">
      <c r="A100" s="82"/>
      <c r="B100" s="85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118"/>
      <c r="N100" s="1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45">
      <c r="A101" s="82"/>
      <c r="B101" s="85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/>
      <c r="K101" s="25">
        <f t="shared" si="2"/>
        <v>0</v>
      </c>
      <c r="L101" s="26" t="str">
        <f t="shared" si="3"/>
        <v>OK</v>
      </c>
      <c r="M101" s="118"/>
      <c r="N101" s="1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45">
      <c r="A102" s="82"/>
      <c r="B102" s="85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18"/>
      <c r="N102" s="1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45">
      <c r="A103" s="82"/>
      <c r="B103" s="85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18"/>
      <c r="N103" s="1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45">
      <c r="A104" s="82"/>
      <c r="B104" s="85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>
        <v>20</v>
      </c>
      <c r="K104" s="25">
        <f t="shared" si="2"/>
        <v>20</v>
      </c>
      <c r="L104" s="26" t="str">
        <f t="shared" si="3"/>
        <v>OK</v>
      </c>
      <c r="M104" s="118"/>
      <c r="N104" s="1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45">
      <c r="A105" s="82"/>
      <c r="B105" s="85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0</v>
      </c>
      <c r="L105" s="26" t="str">
        <f t="shared" si="3"/>
        <v>OK</v>
      </c>
      <c r="M105" s="118"/>
      <c r="N105" s="1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45">
      <c r="A106" s="82"/>
      <c r="B106" s="85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6</v>
      </c>
      <c r="K106" s="25">
        <f t="shared" si="2"/>
        <v>6</v>
      </c>
      <c r="L106" s="26" t="str">
        <f t="shared" si="3"/>
        <v>OK</v>
      </c>
      <c r="M106" s="118"/>
      <c r="N106" s="1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45">
      <c r="A107" s="82"/>
      <c r="B107" s="85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v>80</v>
      </c>
      <c r="K107" s="25">
        <f t="shared" si="2"/>
        <v>40</v>
      </c>
      <c r="L107" s="26" t="str">
        <f t="shared" si="3"/>
        <v>OK</v>
      </c>
      <c r="M107" s="118">
        <v>40</v>
      </c>
      <c r="N107" s="1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45">
      <c r="A108" s="82"/>
      <c r="B108" s="85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100</v>
      </c>
      <c r="K108" s="25">
        <f t="shared" si="2"/>
        <v>100</v>
      </c>
      <c r="L108" s="26" t="str">
        <f t="shared" si="3"/>
        <v>OK</v>
      </c>
      <c r="M108" s="118"/>
      <c r="N108" s="1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45">
      <c r="A109" s="82"/>
      <c r="B109" s="85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400</v>
      </c>
      <c r="K109" s="25">
        <f t="shared" si="2"/>
        <v>400</v>
      </c>
      <c r="L109" s="26" t="str">
        <f t="shared" si="3"/>
        <v>OK</v>
      </c>
      <c r="M109" s="118"/>
      <c r="N109" s="1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45">
      <c r="A110" s="82"/>
      <c r="B110" s="85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12</v>
      </c>
      <c r="K110" s="25">
        <f t="shared" si="2"/>
        <v>12</v>
      </c>
      <c r="L110" s="26" t="str">
        <f t="shared" si="3"/>
        <v>OK</v>
      </c>
      <c r="M110" s="118"/>
      <c r="N110" s="1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45">
      <c r="A111" s="93">
        <v>3</v>
      </c>
      <c r="B111" s="87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10</v>
      </c>
      <c r="K111" s="25">
        <f t="shared" si="2"/>
        <v>10</v>
      </c>
      <c r="L111" s="26" t="str">
        <f t="shared" si="3"/>
        <v>OK</v>
      </c>
      <c r="M111" s="118"/>
      <c r="N111" s="1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45">
      <c r="A112" s="94"/>
      <c r="B112" s="88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0</v>
      </c>
      <c r="K112" s="25">
        <f t="shared" si="2"/>
        <v>0</v>
      </c>
      <c r="L112" s="26" t="str">
        <f t="shared" si="3"/>
        <v>OK</v>
      </c>
      <c r="M112" s="118"/>
      <c r="N112" s="1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45">
      <c r="A113" s="94"/>
      <c r="B113" s="88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1</v>
      </c>
      <c r="L113" s="26" t="str">
        <f t="shared" si="3"/>
        <v>OK</v>
      </c>
      <c r="M113" s="118"/>
      <c r="N113" s="1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45">
      <c r="A114" s="94"/>
      <c r="B114" s="88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1</v>
      </c>
      <c r="L114" s="26" t="str">
        <f t="shared" si="3"/>
        <v>OK</v>
      </c>
      <c r="M114" s="118"/>
      <c r="N114" s="1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45">
      <c r="A115" s="94"/>
      <c r="B115" s="88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1</v>
      </c>
      <c r="L115" s="26" t="str">
        <f t="shared" si="3"/>
        <v>OK</v>
      </c>
      <c r="M115" s="118"/>
      <c r="N115" s="1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45">
      <c r="A116" s="94"/>
      <c r="B116" s="88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18"/>
      <c r="N116" s="1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45">
      <c r="A117" s="94"/>
      <c r="B117" s="88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/>
      <c r="K117" s="25">
        <f t="shared" si="2"/>
        <v>0</v>
      </c>
      <c r="L117" s="26" t="str">
        <f t="shared" si="3"/>
        <v>OK</v>
      </c>
      <c r="M117" s="118"/>
      <c r="N117" s="1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45">
      <c r="A118" s="94"/>
      <c r="B118" s="88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1</v>
      </c>
      <c r="K118" s="25">
        <f t="shared" si="2"/>
        <v>1</v>
      </c>
      <c r="L118" s="26" t="str">
        <f t="shared" si="3"/>
        <v>OK</v>
      </c>
      <c r="M118" s="118"/>
      <c r="N118" s="1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45">
      <c r="A119" s="94"/>
      <c r="B119" s="88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18"/>
      <c r="N119" s="1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45">
      <c r="A120" s="94"/>
      <c r="B120" s="88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118"/>
      <c r="N120" s="1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45">
      <c r="A121" s="94"/>
      <c r="B121" s="88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1</v>
      </c>
      <c r="K121" s="25">
        <f t="shared" si="2"/>
        <v>1</v>
      </c>
      <c r="L121" s="26" t="str">
        <f t="shared" si="3"/>
        <v>OK</v>
      </c>
      <c r="M121" s="118"/>
      <c r="N121" s="1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45">
      <c r="A122" s="94"/>
      <c r="B122" s="88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1</v>
      </c>
      <c r="K122" s="25">
        <f t="shared" si="2"/>
        <v>1</v>
      </c>
      <c r="L122" s="26" t="str">
        <f t="shared" si="3"/>
        <v>OK</v>
      </c>
      <c r="M122" s="118"/>
      <c r="N122" s="1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45">
      <c r="A123" s="94"/>
      <c r="B123" s="88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1</v>
      </c>
      <c r="K123" s="25">
        <f t="shared" si="2"/>
        <v>1</v>
      </c>
      <c r="L123" s="26" t="str">
        <f t="shared" si="3"/>
        <v>OK</v>
      </c>
      <c r="M123" s="118"/>
      <c r="N123" s="1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45">
      <c r="A124" s="94"/>
      <c r="B124" s="88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18"/>
      <c r="N124" s="1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45">
      <c r="A125" s="94"/>
      <c r="B125" s="88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18"/>
      <c r="N125" s="1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45">
      <c r="A126" s="94"/>
      <c r="B126" s="88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118"/>
      <c r="N126" s="1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45">
      <c r="A127" s="94"/>
      <c r="B127" s="88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5</v>
      </c>
      <c r="K127" s="25">
        <f t="shared" si="2"/>
        <v>5</v>
      </c>
      <c r="L127" s="26" t="str">
        <f t="shared" si="3"/>
        <v>OK</v>
      </c>
      <c r="M127" s="118"/>
      <c r="N127" s="1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45">
      <c r="A128" s="94"/>
      <c r="B128" s="88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4</v>
      </c>
      <c r="K128" s="25">
        <f t="shared" si="2"/>
        <v>4</v>
      </c>
      <c r="L128" s="26" t="str">
        <f t="shared" si="3"/>
        <v>OK</v>
      </c>
      <c r="M128" s="118"/>
      <c r="N128" s="1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45">
      <c r="A129" s="94"/>
      <c r="B129" s="88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10</v>
      </c>
      <c r="K129" s="25">
        <f t="shared" si="2"/>
        <v>0</v>
      </c>
      <c r="L129" s="26" t="str">
        <f t="shared" si="3"/>
        <v>OK</v>
      </c>
      <c r="M129" s="118"/>
      <c r="N129" s="118">
        <v>10</v>
      </c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45">
      <c r="A130" s="94"/>
      <c r="B130" s="88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118"/>
      <c r="N130" s="1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45">
      <c r="A131" s="94"/>
      <c r="B131" s="88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16</v>
      </c>
      <c r="K131" s="25">
        <f t="shared" si="2"/>
        <v>10</v>
      </c>
      <c r="L131" s="26" t="str">
        <f t="shared" si="3"/>
        <v>OK</v>
      </c>
      <c r="M131" s="118"/>
      <c r="N131" s="118">
        <v>6</v>
      </c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45">
      <c r="A132" s="94"/>
      <c r="B132" s="88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2</v>
      </c>
      <c r="K132" s="25">
        <f t="shared" si="2"/>
        <v>2</v>
      </c>
      <c r="L132" s="26" t="str">
        <f t="shared" si="3"/>
        <v>OK</v>
      </c>
      <c r="M132" s="118"/>
      <c r="N132" s="1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45">
      <c r="A133" s="94"/>
      <c r="B133" s="88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20</v>
      </c>
      <c r="K133" s="25">
        <f t="shared" si="2"/>
        <v>20</v>
      </c>
      <c r="L133" s="26" t="str">
        <f t="shared" si="3"/>
        <v>OK</v>
      </c>
      <c r="M133" s="118"/>
      <c r="N133" s="1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45">
      <c r="A134" s="94"/>
      <c r="B134" s="88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18"/>
      <c r="N134" s="1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45">
      <c r="A135" s="94"/>
      <c r="B135" s="88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20</v>
      </c>
      <c r="K135" s="25">
        <f t="shared" si="2"/>
        <v>12</v>
      </c>
      <c r="L135" s="26" t="str">
        <f t="shared" si="3"/>
        <v>OK</v>
      </c>
      <c r="M135" s="118"/>
      <c r="N135" s="118">
        <v>8</v>
      </c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45">
      <c r="A136" s="94"/>
      <c r="B136" s="88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>
        <v>1</v>
      </c>
      <c r="K136" s="25">
        <f t="shared" si="2"/>
        <v>1</v>
      </c>
      <c r="L136" s="26" t="str">
        <f t="shared" si="3"/>
        <v>OK</v>
      </c>
      <c r="M136" s="118"/>
      <c r="N136" s="1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45">
      <c r="A137" s="94"/>
      <c r="B137" s="88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30</v>
      </c>
      <c r="K137" s="25">
        <f t="shared" si="2"/>
        <v>24</v>
      </c>
      <c r="L137" s="26" t="str">
        <f t="shared" si="3"/>
        <v>OK</v>
      </c>
      <c r="M137" s="118"/>
      <c r="N137" s="118">
        <v>6</v>
      </c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45">
      <c r="A138" s="81">
        <v>4</v>
      </c>
      <c r="B138" s="84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18"/>
      <c r="N138" s="1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45">
      <c r="A139" s="82"/>
      <c r="B139" s="85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>
        <v>11</v>
      </c>
      <c r="K139" s="25">
        <f t="shared" si="2"/>
        <v>11</v>
      </c>
      <c r="L139" s="26" t="str">
        <f t="shared" si="3"/>
        <v>OK</v>
      </c>
      <c r="M139" s="118"/>
      <c r="N139" s="1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45">
      <c r="A140" s="82"/>
      <c r="B140" s="85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18"/>
      <c r="N140" s="1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45">
      <c r="A141" s="82"/>
      <c r="B141" s="85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/>
      <c r="K141" s="25">
        <f t="shared" si="2"/>
        <v>0</v>
      </c>
      <c r="L141" s="26" t="str">
        <f t="shared" si="3"/>
        <v>OK</v>
      </c>
      <c r="M141" s="118"/>
      <c r="N141" s="1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45">
      <c r="A142" s="82"/>
      <c r="B142" s="85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18"/>
      <c r="N142" s="1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45">
      <c r="A143" s="82"/>
      <c r="B143" s="85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118"/>
      <c r="N143" s="1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45">
      <c r="A144" s="82"/>
      <c r="B144" s="85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18"/>
      <c r="N144" s="1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45">
      <c r="A145" s="82"/>
      <c r="B145" s="85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118"/>
      <c r="N145" s="1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45">
      <c r="A146" s="82"/>
      <c r="B146" s="85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18"/>
      <c r="N146" s="1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45">
      <c r="A147" s="82"/>
      <c r="B147" s="85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18"/>
      <c r="N147" s="1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45">
      <c r="A148" s="82"/>
      <c r="B148" s="85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10</v>
      </c>
      <c r="K148" s="25">
        <f t="shared" ref="K148:K150" si="4">J148-(SUM(M148:AD148))</f>
        <v>10</v>
      </c>
      <c r="L148" s="26" t="str">
        <f t="shared" ref="L148:L150" si="5">IF(K148&lt;0,"ATENÇÃO","OK")</f>
        <v>OK</v>
      </c>
      <c r="M148" s="118"/>
      <c r="N148" s="1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45">
      <c r="A149" s="82"/>
      <c r="B149" s="85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v>10</v>
      </c>
      <c r="K149" s="25">
        <f t="shared" si="4"/>
        <v>10</v>
      </c>
      <c r="L149" s="26" t="str">
        <f t="shared" si="5"/>
        <v>OK</v>
      </c>
      <c r="M149" s="118"/>
      <c r="N149" s="1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45">
      <c r="A150" s="83"/>
      <c r="B150" s="86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60</v>
      </c>
      <c r="K150" s="25">
        <f t="shared" si="4"/>
        <v>60</v>
      </c>
      <c r="L150" s="26" t="str">
        <f t="shared" si="5"/>
        <v>OK</v>
      </c>
      <c r="M150" s="118"/>
      <c r="N150" s="1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45">
      <c r="I151" s="29">
        <f>SUM(I4:I150)</f>
        <v>7177.5200000000013</v>
      </c>
    </row>
  </sheetData>
  <mergeCells count="30">
    <mergeCell ref="A111:A137"/>
    <mergeCell ref="B111:B137"/>
    <mergeCell ref="A138:A150"/>
    <mergeCell ref="B138:B150"/>
    <mergeCell ref="Z1:Z2"/>
    <mergeCell ref="U1:U2"/>
    <mergeCell ref="V1:V2"/>
    <mergeCell ref="J1:L1"/>
    <mergeCell ref="S1:S2"/>
    <mergeCell ref="M1:M2"/>
    <mergeCell ref="N1:N2"/>
    <mergeCell ref="O1:O2"/>
    <mergeCell ref="P1:P2"/>
    <mergeCell ref="Q1:Q2"/>
    <mergeCell ref="W1:W2"/>
    <mergeCell ref="X1:X2"/>
    <mergeCell ref="AD1:AD2"/>
    <mergeCell ref="A2:L2"/>
    <mergeCell ref="A4:A83"/>
    <mergeCell ref="B4:B83"/>
    <mergeCell ref="A84:A110"/>
    <mergeCell ref="B84:B110"/>
    <mergeCell ref="D1:I1"/>
    <mergeCell ref="AC1:AC2"/>
    <mergeCell ref="Y1:Y2"/>
    <mergeCell ref="T1:T2"/>
    <mergeCell ref="R1:R2"/>
    <mergeCell ref="A1:C1"/>
    <mergeCell ref="AA1:AA2"/>
    <mergeCell ref="AB1:AB2"/>
  </mergeCells>
  <conditionalFormatting sqref="O4:X150">
    <cfRule type="cellIs" dxfId="33" priority="4" stopIfTrue="1" operator="greaterThan">
      <formula>0</formula>
    </cfRule>
    <cfRule type="cellIs" dxfId="32" priority="5" stopIfTrue="1" operator="greaterThan">
      <formula>0</formula>
    </cfRule>
    <cfRule type="cellIs" dxfId="31" priority="6" stopIfTrue="1" operator="greaterThan">
      <formula>0</formula>
    </cfRule>
  </conditionalFormatting>
  <conditionalFormatting sqref="M4:N150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51"/>
  <sheetViews>
    <sheetView topLeftCell="C1" zoomScale="95" zoomScaleNormal="95" workbookViewId="0">
      <selection activeCell="M1" sqref="M1:Q1048576"/>
    </sheetView>
  </sheetViews>
  <sheetFormatPr defaultColWidth="9.73046875" defaultRowHeight="39.950000000000003" customHeight="1" x14ac:dyDescent="0.45"/>
  <cols>
    <col min="1" max="1" width="7" style="38" customWidth="1"/>
    <col min="2" max="2" width="38.59765625" style="1" customWidth="1"/>
    <col min="3" max="3" width="9.59765625" style="37" customWidth="1"/>
    <col min="4" max="4" width="55.265625" style="48" customWidth="1"/>
    <col min="5" max="5" width="11.73046875" style="48" customWidth="1"/>
    <col min="6" max="6" width="14.1328125" style="52" customWidth="1"/>
    <col min="7" max="7" width="10" style="1" customWidth="1"/>
    <col min="8" max="8" width="16.73046875" style="1" customWidth="1"/>
    <col min="9" max="9" width="16.59765625" style="29" customWidth="1"/>
    <col min="10" max="10" width="13.86328125" style="4" customWidth="1"/>
    <col min="11" max="11" width="13.265625" style="28" customWidth="1"/>
    <col min="12" max="12" width="12.59765625" style="5" customWidth="1"/>
    <col min="13" max="24" width="13.73046875" style="6" customWidth="1"/>
    <col min="25" max="30" width="13.73046875" style="2" customWidth="1"/>
    <col min="31" max="16384" width="9.73046875" style="2"/>
  </cols>
  <sheetData>
    <row r="1" spans="1:30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80"/>
      <c r="J1" s="80" t="s">
        <v>43</v>
      </c>
      <c r="K1" s="80"/>
      <c r="L1" s="80"/>
      <c r="M1" s="79" t="s">
        <v>333</v>
      </c>
      <c r="N1" s="79" t="s">
        <v>334</v>
      </c>
      <c r="O1" s="79" t="s">
        <v>335</v>
      </c>
      <c r="P1" s="79" t="s">
        <v>336</v>
      </c>
      <c r="Q1" s="79" t="s">
        <v>337</v>
      </c>
      <c r="R1" s="79" t="s">
        <v>37</v>
      </c>
      <c r="S1" s="79" t="s">
        <v>37</v>
      </c>
      <c r="T1" s="79" t="s">
        <v>37</v>
      </c>
      <c r="U1" s="79" t="s">
        <v>37</v>
      </c>
      <c r="V1" s="79" t="s">
        <v>37</v>
      </c>
      <c r="W1" s="79" t="s">
        <v>37</v>
      </c>
      <c r="X1" s="79" t="s">
        <v>37</v>
      </c>
      <c r="Y1" s="79" t="s">
        <v>37</v>
      </c>
      <c r="Z1" s="79" t="s">
        <v>37</v>
      </c>
      <c r="AA1" s="79" t="s">
        <v>37</v>
      </c>
      <c r="AB1" s="79" t="s">
        <v>37</v>
      </c>
      <c r="AC1" s="79" t="s">
        <v>37</v>
      </c>
      <c r="AD1" s="79" t="s">
        <v>37</v>
      </c>
    </row>
    <row r="2" spans="1:30" ht="39.950000000000003" customHeight="1" x14ac:dyDescent="0.4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117">
        <v>44327</v>
      </c>
      <c r="N3" s="117">
        <v>44343</v>
      </c>
      <c r="O3" s="117">
        <v>44343</v>
      </c>
      <c r="P3" s="117">
        <v>44386</v>
      </c>
      <c r="Q3" s="117">
        <v>44417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45">
      <c r="A4" s="89">
        <v>1</v>
      </c>
      <c r="B4" s="91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18"/>
      <c r="N4" s="118"/>
      <c r="O4" s="118"/>
      <c r="P4" s="118"/>
      <c r="Q4" s="1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45">
      <c r="A5" s="90"/>
      <c r="B5" s="92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10</v>
      </c>
      <c r="K5" s="25">
        <f t="shared" ref="K5:K83" si="0">J5-(SUM(M5:AD5))</f>
        <v>10</v>
      </c>
      <c r="L5" s="26" t="str">
        <f t="shared" ref="L5:L83" si="1">IF(K5&lt;0,"ATENÇÃO","OK")</f>
        <v>OK</v>
      </c>
      <c r="M5" s="118"/>
      <c r="N5" s="118"/>
      <c r="O5" s="118"/>
      <c r="P5" s="118"/>
      <c r="Q5" s="1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45">
      <c r="A6" s="90"/>
      <c r="B6" s="92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10</v>
      </c>
      <c r="K6" s="25">
        <f t="shared" si="0"/>
        <v>10</v>
      </c>
      <c r="L6" s="26" t="str">
        <f t="shared" si="1"/>
        <v>OK</v>
      </c>
      <c r="M6" s="118"/>
      <c r="N6" s="118"/>
      <c r="O6" s="118"/>
      <c r="P6" s="118"/>
      <c r="Q6" s="1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45">
      <c r="A7" s="90"/>
      <c r="B7" s="92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20</v>
      </c>
      <c r="K7" s="25">
        <f t="shared" si="0"/>
        <v>20</v>
      </c>
      <c r="L7" s="26" t="str">
        <f t="shared" si="1"/>
        <v>OK</v>
      </c>
      <c r="M7" s="118"/>
      <c r="N7" s="118"/>
      <c r="O7" s="118"/>
      <c r="P7" s="118"/>
      <c r="Q7" s="1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45">
      <c r="A8" s="90"/>
      <c r="B8" s="92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20</v>
      </c>
      <c r="K8" s="25">
        <f t="shared" si="0"/>
        <v>20</v>
      </c>
      <c r="L8" s="26" t="str">
        <f t="shared" si="1"/>
        <v>OK</v>
      </c>
      <c r="M8" s="118"/>
      <c r="N8" s="118"/>
      <c r="O8" s="118"/>
      <c r="P8" s="118"/>
      <c r="Q8" s="1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45">
      <c r="A9" s="90"/>
      <c r="B9" s="92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2</v>
      </c>
      <c r="K9" s="25">
        <f t="shared" si="0"/>
        <v>2</v>
      </c>
      <c r="L9" s="26" t="str">
        <f t="shared" si="1"/>
        <v>OK</v>
      </c>
      <c r="M9" s="118"/>
      <c r="N9" s="118"/>
      <c r="O9" s="118"/>
      <c r="P9" s="118"/>
      <c r="Q9" s="1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45">
      <c r="A10" s="90"/>
      <c r="B10" s="92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2</v>
      </c>
      <c r="K10" s="25">
        <f t="shared" si="0"/>
        <v>2</v>
      </c>
      <c r="L10" s="26" t="str">
        <f t="shared" si="1"/>
        <v>OK</v>
      </c>
      <c r="M10" s="118"/>
      <c r="N10" s="118"/>
      <c r="O10" s="118"/>
      <c r="P10" s="118"/>
      <c r="Q10" s="1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45">
      <c r="A11" s="90"/>
      <c r="B11" s="92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v>2</v>
      </c>
      <c r="K11" s="25">
        <f t="shared" si="0"/>
        <v>2</v>
      </c>
      <c r="L11" s="26" t="str">
        <f t="shared" si="1"/>
        <v>OK</v>
      </c>
      <c r="M11" s="118"/>
      <c r="N11" s="118"/>
      <c r="O11" s="118"/>
      <c r="P11" s="118"/>
      <c r="Q11" s="1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45">
      <c r="A12" s="90"/>
      <c r="B12" s="92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200</v>
      </c>
      <c r="K12" s="25">
        <f t="shared" si="0"/>
        <v>200</v>
      </c>
      <c r="L12" s="26" t="str">
        <f t="shared" si="1"/>
        <v>OK</v>
      </c>
      <c r="M12" s="118"/>
      <c r="N12" s="118"/>
      <c r="O12" s="118"/>
      <c r="P12" s="118"/>
      <c r="Q12" s="1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45">
      <c r="A13" s="90"/>
      <c r="B13" s="92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200</v>
      </c>
      <c r="K13" s="25">
        <f t="shared" si="0"/>
        <v>200</v>
      </c>
      <c r="L13" s="26" t="str">
        <f t="shared" si="1"/>
        <v>OK</v>
      </c>
      <c r="M13" s="118"/>
      <c r="N13" s="118"/>
      <c r="O13" s="118"/>
      <c r="P13" s="118"/>
      <c r="Q13" s="1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45">
      <c r="A14" s="90"/>
      <c r="B14" s="92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200</v>
      </c>
      <c r="K14" s="25">
        <f t="shared" si="0"/>
        <v>200</v>
      </c>
      <c r="L14" s="26" t="str">
        <f t="shared" si="1"/>
        <v>OK</v>
      </c>
      <c r="M14" s="118"/>
      <c r="N14" s="118"/>
      <c r="O14" s="118"/>
      <c r="P14" s="118"/>
      <c r="Q14" s="1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45">
      <c r="A15" s="90"/>
      <c r="B15" s="92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200</v>
      </c>
      <c r="K15" s="25">
        <f t="shared" si="0"/>
        <v>200</v>
      </c>
      <c r="L15" s="26" t="str">
        <f t="shared" si="1"/>
        <v>OK</v>
      </c>
      <c r="M15" s="118"/>
      <c r="N15" s="118"/>
      <c r="O15" s="118"/>
      <c r="P15" s="118"/>
      <c r="Q15" s="1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45">
      <c r="A16" s="90"/>
      <c r="B16" s="92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200</v>
      </c>
      <c r="K16" s="25">
        <f t="shared" si="0"/>
        <v>200</v>
      </c>
      <c r="L16" s="26" t="str">
        <f t="shared" si="1"/>
        <v>OK</v>
      </c>
      <c r="M16" s="118"/>
      <c r="N16" s="118"/>
      <c r="O16" s="118"/>
      <c r="P16" s="118"/>
      <c r="Q16" s="1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45">
      <c r="A17" s="90"/>
      <c r="B17" s="92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200</v>
      </c>
      <c r="K17" s="25">
        <f t="shared" si="0"/>
        <v>200</v>
      </c>
      <c r="L17" s="26" t="str">
        <f t="shared" si="1"/>
        <v>OK</v>
      </c>
      <c r="M17" s="118"/>
      <c r="N17" s="118"/>
      <c r="O17" s="118"/>
      <c r="P17" s="118"/>
      <c r="Q17" s="1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45">
      <c r="A18" s="90"/>
      <c r="B18" s="92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200</v>
      </c>
      <c r="K18" s="25">
        <f t="shared" si="0"/>
        <v>200</v>
      </c>
      <c r="L18" s="26" t="str">
        <f t="shared" si="1"/>
        <v>OK</v>
      </c>
      <c r="M18" s="118"/>
      <c r="N18" s="118"/>
      <c r="O18" s="118"/>
      <c r="P18" s="118"/>
      <c r="Q18" s="1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45">
      <c r="A19" s="90"/>
      <c r="B19" s="92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7</v>
      </c>
      <c r="K19" s="25">
        <f t="shared" si="0"/>
        <v>7</v>
      </c>
      <c r="L19" s="26" t="str">
        <f t="shared" si="1"/>
        <v>OK</v>
      </c>
      <c r="M19" s="118"/>
      <c r="N19" s="118"/>
      <c r="O19" s="118"/>
      <c r="P19" s="118"/>
      <c r="Q19" s="1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45">
      <c r="A20" s="90"/>
      <c r="B20" s="92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7</v>
      </c>
      <c r="K20" s="25">
        <f t="shared" si="0"/>
        <v>7</v>
      </c>
      <c r="L20" s="26" t="str">
        <f t="shared" si="1"/>
        <v>OK</v>
      </c>
      <c r="M20" s="118"/>
      <c r="N20" s="118"/>
      <c r="O20" s="118"/>
      <c r="P20" s="118"/>
      <c r="Q20" s="1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45">
      <c r="A21" s="90"/>
      <c r="B21" s="92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7</v>
      </c>
      <c r="K21" s="25">
        <f t="shared" si="0"/>
        <v>7</v>
      </c>
      <c r="L21" s="26" t="str">
        <f t="shared" si="1"/>
        <v>OK</v>
      </c>
      <c r="M21" s="118"/>
      <c r="N21" s="118"/>
      <c r="O21" s="118"/>
      <c r="P21" s="118"/>
      <c r="Q21" s="1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45">
      <c r="A22" s="90"/>
      <c r="B22" s="92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200</v>
      </c>
      <c r="K22" s="25">
        <f t="shared" si="0"/>
        <v>200</v>
      </c>
      <c r="L22" s="26" t="str">
        <f t="shared" si="1"/>
        <v>OK</v>
      </c>
      <c r="M22" s="118"/>
      <c r="N22" s="118"/>
      <c r="O22" s="118"/>
      <c r="P22" s="118"/>
      <c r="Q22" s="1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45">
      <c r="A23" s="90"/>
      <c r="B23" s="92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200</v>
      </c>
      <c r="K23" s="25">
        <f t="shared" si="0"/>
        <v>200</v>
      </c>
      <c r="L23" s="26" t="str">
        <f t="shared" si="1"/>
        <v>OK</v>
      </c>
      <c r="M23" s="118"/>
      <c r="N23" s="118"/>
      <c r="O23" s="118"/>
      <c r="P23" s="118"/>
      <c r="Q23" s="1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45">
      <c r="A24" s="90"/>
      <c r="B24" s="92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200</v>
      </c>
      <c r="K24" s="25">
        <f t="shared" si="0"/>
        <v>200</v>
      </c>
      <c r="L24" s="26" t="str">
        <f t="shared" si="1"/>
        <v>OK</v>
      </c>
      <c r="M24" s="118"/>
      <c r="N24" s="118"/>
      <c r="O24" s="118"/>
      <c r="P24" s="118"/>
      <c r="Q24" s="1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45">
      <c r="A25" s="90"/>
      <c r="B25" s="92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200</v>
      </c>
      <c r="K25" s="25">
        <f t="shared" si="0"/>
        <v>200</v>
      </c>
      <c r="L25" s="26" t="str">
        <f t="shared" si="1"/>
        <v>OK</v>
      </c>
      <c r="M25" s="118"/>
      <c r="N25" s="118"/>
      <c r="O25" s="118"/>
      <c r="P25" s="118"/>
      <c r="Q25" s="1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45">
      <c r="A26" s="90"/>
      <c r="B26" s="92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200</v>
      </c>
      <c r="K26" s="25">
        <f t="shared" si="0"/>
        <v>200</v>
      </c>
      <c r="L26" s="26" t="str">
        <f t="shared" si="1"/>
        <v>OK</v>
      </c>
      <c r="M26" s="118"/>
      <c r="N26" s="118"/>
      <c r="O26" s="118"/>
      <c r="P26" s="118"/>
      <c r="Q26" s="1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45">
      <c r="A27" s="90"/>
      <c r="B27" s="92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200</v>
      </c>
      <c r="K27" s="25">
        <f t="shared" si="0"/>
        <v>200</v>
      </c>
      <c r="L27" s="26" t="str">
        <f t="shared" si="1"/>
        <v>OK</v>
      </c>
      <c r="M27" s="118"/>
      <c r="N27" s="118"/>
      <c r="O27" s="118"/>
      <c r="P27" s="118"/>
      <c r="Q27" s="1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45">
      <c r="A28" s="90"/>
      <c r="B28" s="92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200</v>
      </c>
      <c r="K28" s="25">
        <f t="shared" si="0"/>
        <v>200</v>
      </c>
      <c r="L28" s="26" t="str">
        <f t="shared" si="1"/>
        <v>OK</v>
      </c>
      <c r="M28" s="118"/>
      <c r="N28" s="118"/>
      <c r="O28" s="118"/>
      <c r="P28" s="118"/>
      <c r="Q28" s="1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45">
      <c r="A29" s="90"/>
      <c r="B29" s="92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200</v>
      </c>
      <c r="K29" s="25">
        <f t="shared" si="0"/>
        <v>200</v>
      </c>
      <c r="L29" s="26" t="str">
        <f t="shared" si="1"/>
        <v>OK</v>
      </c>
      <c r="M29" s="118"/>
      <c r="N29" s="118"/>
      <c r="O29" s="118"/>
      <c r="P29" s="118"/>
      <c r="Q29" s="1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45">
      <c r="A30" s="90"/>
      <c r="B30" s="92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200</v>
      </c>
      <c r="K30" s="25">
        <f t="shared" si="0"/>
        <v>200</v>
      </c>
      <c r="L30" s="26" t="str">
        <f t="shared" si="1"/>
        <v>OK</v>
      </c>
      <c r="M30" s="118"/>
      <c r="N30" s="118"/>
      <c r="O30" s="118"/>
      <c r="P30" s="118"/>
      <c r="Q30" s="1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45">
      <c r="A31" s="90"/>
      <c r="B31" s="92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200</v>
      </c>
      <c r="K31" s="25">
        <f t="shared" si="0"/>
        <v>200</v>
      </c>
      <c r="L31" s="26" t="str">
        <f t="shared" si="1"/>
        <v>OK</v>
      </c>
      <c r="M31" s="118"/>
      <c r="N31" s="118"/>
      <c r="O31" s="118"/>
      <c r="P31" s="118"/>
      <c r="Q31" s="1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45">
      <c r="A32" s="90"/>
      <c r="B32" s="92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200</v>
      </c>
      <c r="K32" s="25">
        <f t="shared" si="0"/>
        <v>200</v>
      </c>
      <c r="L32" s="26" t="str">
        <f t="shared" si="1"/>
        <v>OK</v>
      </c>
      <c r="M32" s="118"/>
      <c r="N32" s="118"/>
      <c r="O32" s="118"/>
      <c r="P32" s="118"/>
      <c r="Q32" s="1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45">
      <c r="A33" s="90"/>
      <c r="B33" s="92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200</v>
      </c>
      <c r="K33" s="25">
        <f t="shared" si="0"/>
        <v>200</v>
      </c>
      <c r="L33" s="26" t="str">
        <f t="shared" si="1"/>
        <v>OK</v>
      </c>
      <c r="M33" s="118"/>
      <c r="N33" s="118"/>
      <c r="O33" s="118"/>
      <c r="P33" s="118"/>
      <c r="Q33" s="1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45">
      <c r="A34" s="90"/>
      <c r="B34" s="92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200</v>
      </c>
      <c r="K34" s="25">
        <f t="shared" si="0"/>
        <v>200</v>
      </c>
      <c r="L34" s="26" t="str">
        <f t="shared" si="1"/>
        <v>OK</v>
      </c>
      <c r="M34" s="118"/>
      <c r="N34" s="118"/>
      <c r="O34" s="118"/>
      <c r="P34" s="118"/>
      <c r="Q34" s="1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45">
      <c r="A35" s="90"/>
      <c r="B35" s="92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200</v>
      </c>
      <c r="K35" s="25">
        <f t="shared" si="0"/>
        <v>200</v>
      </c>
      <c r="L35" s="26" t="str">
        <f t="shared" si="1"/>
        <v>OK</v>
      </c>
      <c r="M35" s="118"/>
      <c r="N35" s="118"/>
      <c r="O35" s="118"/>
      <c r="P35" s="118"/>
      <c r="Q35" s="1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45">
      <c r="A36" s="90"/>
      <c r="B36" s="92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200</v>
      </c>
      <c r="K36" s="25">
        <f t="shared" si="0"/>
        <v>200</v>
      </c>
      <c r="L36" s="26" t="str">
        <f t="shared" si="1"/>
        <v>OK</v>
      </c>
      <c r="M36" s="118"/>
      <c r="N36" s="118"/>
      <c r="O36" s="118"/>
      <c r="P36" s="118"/>
      <c r="Q36" s="1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45">
      <c r="A37" s="90"/>
      <c r="B37" s="92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200</v>
      </c>
      <c r="K37" s="25">
        <f t="shared" si="0"/>
        <v>200</v>
      </c>
      <c r="L37" s="26" t="str">
        <f t="shared" si="1"/>
        <v>OK</v>
      </c>
      <c r="M37" s="118"/>
      <c r="N37" s="118"/>
      <c r="O37" s="118"/>
      <c r="P37" s="118"/>
      <c r="Q37" s="1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45">
      <c r="A38" s="90"/>
      <c r="B38" s="92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200</v>
      </c>
      <c r="K38" s="25">
        <f t="shared" si="0"/>
        <v>200</v>
      </c>
      <c r="L38" s="26" t="str">
        <f t="shared" si="1"/>
        <v>OK</v>
      </c>
      <c r="M38" s="118"/>
      <c r="N38" s="118"/>
      <c r="O38" s="118"/>
      <c r="P38" s="118"/>
      <c r="Q38" s="1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45">
      <c r="A39" s="90"/>
      <c r="B39" s="92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200</v>
      </c>
      <c r="K39" s="25">
        <f t="shared" si="0"/>
        <v>200</v>
      </c>
      <c r="L39" s="26" t="str">
        <f t="shared" si="1"/>
        <v>OK</v>
      </c>
      <c r="M39" s="118"/>
      <c r="N39" s="118"/>
      <c r="O39" s="118"/>
      <c r="P39" s="118"/>
      <c r="Q39" s="1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45">
      <c r="A40" s="90"/>
      <c r="B40" s="92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200</v>
      </c>
      <c r="K40" s="25">
        <f t="shared" si="0"/>
        <v>200</v>
      </c>
      <c r="L40" s="26" t="str">
        <f t="shared" si="1"/>
        <v>OK</v>
      </c>
      <c r="M40" s="118"/>
      <c r="N40" s="118"/>
      <c r="O40" s="118"/>
      <c r="P40" s="118"/>
      <c r="Q40" s="1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45">
      <c r="A41" s="90"/>
      <c r="B41" s="92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200</v>
      </c>
      <c r="K41" s="25">
        <f t="shared" si="0"/>
        <v>200</v>
      </c>
      <c r="L41" s="26" t="str">
        <f t="shared" si="1"/>
        <v>OK</v>
      </c>
      <c r="M41" s="118"/>
      <c r="N41" s="118"/>
      <c r="O41" s="118"/>
      <c r="P41" s="118"/>
      <c r="Q41" s="1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45">
      <c r="A42" s="90"/>
      <c r="B42" s="92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18"/>
      <c r="N42" s="118"/>
      <c r="O42" s="118"/>
      <c r="P42" s="118"/>
      <c r="Q42" s="1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45">
      <c r="A43" s="90"/>
      <c r="B43" s="92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200</v>
      </c>
      <c r="K43" s="25">
        <f t="shared" si="0"/>
        <v>200</v>
      </c>
      <c r="L43" s="26" t="str">
        <f t="shared" si="1"/>
        <v>OK</v>
      </c>
      <c r="M43" s="118"/>
      <c r="N43" s="118"/>
      <c r="O43" s="118"/>
      <c r="P43" s="118"/>
      <c r="Q43" s="1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45">
      <c r="A44" s="90"/>
      <c r="B44" s="92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200</v>
      </c>
      <c r="K44" s="25">
        <f t="shared" si="0"/>
        <v>200</v>
      </c>
      <c r="L44" s="26" t="str">
        <f t="shared" si="1"/>
        <v>OK</v>
      </c>
      <c r="M44" s="118"/>
      <c r="N44" s="118"/>
      <c r="O44" s="118"/>
      <c r="P44" s="118"/>
      <c r="Q44" s="1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45">
      <c r="A45" s="90"/>
      <c r="B45" s="92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200</v>
      </c>
      <c r="K45" s="25">
        <f t="shared" si="0"/>
        <v>200</v>
      </c>
      <c r="L45" s="26" t="str">
        <f t="shared" si="1"/>
        <v>OK</v>
      </c>
      <c r="M45" s="118"/>
      <c r="N45" s="118"/>
      <c r="O45" s="118"/>
      <c r="P45" s="118"/>
      <c r="Q45" s="1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45">
      <c r="A46" s="90"/>
      <c r="B46" s="92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200</v>
      </c>
      <c r="K46" s="25">
        <f t="shared" si="0"/>
        <v>200</v>
      </c>
      <c r="L46" s="26" t="str">
        <f t="shared" si="1"/>
        <v>OK</v>
      </c>
      <c r="M46" s="118"/>
      <c r="N46" s="118"/>
      <c r="O46" s="118"/>
      <c r="P46" s="118"/>
      <c r="Q46" s="1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45">
      <c r="A47" s="90"/>
      <c r="B47" s="92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200</v>
      </c>
      <c r="K47" s="25">
        <f t="shared" si="0"/>
        <v>200</v>
      </c>
      <c r="L47" s="26" t="str">
        <f t="shared" si="1"/>
        <v>OK</v>
      </c>
      <c r="M47" s="118"/>
      <c r="N47" s="118"/>
      <c r="O47" s="118"/>
      <c r="P47" s="118"/>
      <c r="Q47" s="1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45">
      <c r="A48" s="90"/>
      <c r="B48" s="92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200</v>
      </c>
      <c r="K48" s="25">
        <f t="shared" si="0"/>
        <v>200</v>
      </c>
      <c r="L48" s="26" t="str">
        <f t="shared" si="1"/>
        <v>OK</v>
      </c>
      <c r="M48" s="118"/>
      <c r="N48" s="118"/>
      <c r="O48" s="118"/>
      <c r="P48" s="118"/>
      <c r="Q48" s="1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45">
      <c r="A49" s="90"/>
      <c r="B49" s="92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200</v>
      </c>
      <c r="K49" s="25">
        <f t="shared" si="0"/>
        <v>200</v>
      </c>
      <c r="L49" s="26" t="str">
        <f t="shared" si="1"/>
        <v>OK</v>
      </c>
      <c r="M49" s="118"/>
      <c r="N49" s="118"/>
      <c r="O49" s="118"/>
      <c r="P49" s="118"/>
      <c r="Q49" s="1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45">
      <c r="A50" s="90"/>
      <c r="B50" s="92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200</v>
      </c>
      <c r="K50" s="25">
        <f t="shared" si="0"/>
        <v>200</v>
      </c>
      <c r="L50" s="26" t="str">
        <f t="shared" si="1"/>
        <v>OK</v>
      </c>
      <c r="M50" s="118"/>
      <c r="N50" s="118"/>
      <c r="O50" s="118"/>
      <c r="P50" s="118"/>
      <c r="Q50" s="1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45">
      <c r="A51" s="90"/>
      <c r="B51" s="92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200</v>
      </c>
      <c r="K51" s="25">
        <f t="shared" si="0"/>
        <v>200</v>
      </c>
      <c r="L51" s="26" t="str">
        <f t="shared" si="1"/>
        <v>OK</v>
      </c>
      <c r="M51" s="118"/>
      <c r="N51" s="118"/>
      <c r="O51" s="118"/>
      <c r="P51" s="118"/>
      <c r="Q51" s="1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45">
      <c r="A52" s="90"/>
      <c r="B52" s="92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200</v>
      </c>
      <c r="K52" s="25">
        <f t="shared" si="0"/>
        <v>200</v>
      </c>
      <c r="L52" s="26" t="str">
        <f t="shared" si="1"/>
        <v>OK</v>
      </c>
      <c r="M52" s="118"/>
      <c r="N52" s="118"/>
      <c r="O52" s="118"/>
      <c r="P52" s="118"/>
      <c r="Q52" s="1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45">
      <c r="A53" s="90"/>
      <c r="B53" s="92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200</v>
      </c>
      <c r="K53" s="25">
        <f t="shared" si="0"/>
        <v>200</v>
      </c>
      <c r="L53" s="26" t="str">
        <f t="shared" si="1"/>
        <v>OK</v>
      </c>
      <c r="M53" s="118"/>
      <c r="N53" s="118"/>
      <c r="O53" s="118"/>
      <c r="P53" s="118"/>
      <c r="Q53" s="1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45">
      <c r="A54" s="90"/>
      <c r="B54" s="92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200</v>
      </c>
      <c r="K54" s="25">
        <f t="shared" si="0"/>
        <v>200</v>
      </c>
      <c r="L54" s="26" t="str">
        <f t="shared" si="1"/>
        <v>OK</v>
      </c>
      <c r="M54" s="118"/>
      <c r="N54" s="118"/>
      <c r="O54" s="118"/>
      <c r="P54" s="118"/>
      <c r="Q54" s="1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45">
      <c r="A55" s="90"/>
      <c r="B55" s="92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200</v>
      </c>
      <c r="K55" s="25">
        <f t="shared" si="0"/>
        <v>200</v>
      </c>
      <c r="L55" s="26" t="str">
        <f t="shared" si="1"/>
        <v>OK</v>
      </c>
      <c r="M55" s="118"/>
      <c r="N55" s="118"/>
      <c r="O55" s="118"/>
      <c r="P55" s="118"/>
      <c r="Q55" s="1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45">
      <c r="A56" s="90"/>
      <c r="B56" s="92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200</v>
      </c>
      <c r="K56" s="25">
        <f t="shared" si="0"/>
        <v>200</v>
      </c>
      <c r="L56" s="26" t="str">
        <f t="shared" si="1"/>
        <v>OK</v>
      </c>
      <c r="M56" s="118"/>
      <c r="N56" s="118"/>
      <c r="O56" s="118"/>
      <c r="P56" s="118"/>
      <c r="Q56" s="1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45">
      <c r="A57" s="90"/>
      <c r="B57" s="92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200</v>
      </c>
      <c r="K57" s="25">
        <f t="shared" si="0"/>
        <v>200</v>
      </c>
      <c r="L57" s="26" t="str">
        <f t="shared" si="1"/>
        <v>OK</v>
      </c>
      <c r="M57" s="118"/>
      <c r="N57" s="118"/>
      <c r="O57" s="118"/>
      <c r="P57" s="118"/>
      <c r="Q57" s="1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45">
      <c r="A58" s="90"/>
      <c r="B58" s="92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200</v>
      </c>
      <c r="K58" s="25">
        <f t="shared" si="0"/>
        <v>200</v>
      </c>
      <c r="L58" s="26" t="str">
        <f t="shared" si="1"/>
        <v>OK</v>
      </c>
      <c r="M58" s="118"/>
      <c r="N58" s="118"/>
      <c r="O58" s="118"/>
      <c r="P58" s="118"/>
      <c r="Q58" s="1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45">
      <c r="A59" s="90"/>
      <c r="B59" s="92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200</v>
      </c>
      <c r="K59" s="25">
        <f t="shared" si="0"/>
        <v>200</v>
      </c>
      <c r="L59" s="26" t="str">
        <f t="shared" si="1"/>
        <v>OK</v>
      </c>
      <c r="M59" s="118"/>
      <c r="N59" s="118"/>
      <c r="O59" s="118"/>
      <c r="P59" s="118"/>
      <c r="Q59" s="1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45">
      <c r="A60" s="90"/>
      <c r="B60" s="92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200</v>
      </c>
      <c r="K60" s="25">
        <f t="shared" si="0"/>
        <v>200</v>
      </c>
      <c r="L60" s="26" t="str">
        <f t="shared" si="1"/>
        <v>OK</v>
      </c>
      <c r="M60" s="118"/>
      <c r="N60" s="118"/>
      <c r="O60" s="118"/>
      <c r="P60" s="118"/>
      <c r="Q60" s="1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45">
      <c r="A61" s="90"/>
      <c r="B61" s="92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200</v>
      </c>
      <c r="K61" s="25">
        <f t="shared" si="0"/>
        <v>200</v>
      </c>
      <c r="L61" s="26" t="str">
        <f t="shared" si="1"/>
        <v>OK</v>
      </c>
      <c r="M61" s="118"/>
      <c r="N61" s="118"/>
      <c r="O61" s="118"/>
      <c r="P61" s="118"/>
      <c r="Q61" s="1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45">
      <c r="A62" s="90"/>
      <c r="B62" s="92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18"/>
      <c r="N62" s="118"/>
      <c r="O62" s="118"/>
      <c r="P62" s="118"/>
      <c r="Q62" s="1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45">
      <c r="A63" s="90"/>
      <c r="B63" s="92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100</v>
      </c>
      <c r="K63" s="25">
        <f t="shared" si="0"/>
        <v>100</v>
      </c>
      <c r="L63" s="26" t="str">
        <f t="shared" si="1"/>
        <v>OK</v>
      </c>
      <c r="M63" s="118"/>
      <c r="N63" s="118"/>
      <c r="O63" s="118"/>
      <c r="P63" s="118"/>
      <c r="Q63" s="1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45">
      <c r="A64" s="90"/>
      <c r="B64" s="92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10</v>
      </c>
      <c r="K64" s="25">
        <f t="shared" si="0"/>
        <v>8</v>
      </c>
      <c r="L64" s="26" t="str">
        <f t="shared" si="1"/>
        <v>OK</v>
      </c>
      <c r="M64" s="122">
        <v>2</v>
      </c>
      <c r="N64" s="118"/>
      <c r="O64" s="118"/>
      <c r="P64" s="118"/>
      <c r="Q64" s="1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45">
      <c r="A65" s="90"/>
      <c r="B65" s="92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10</v>
      </c>
      <c r="K65" s="25">
        <f t="shared" si="0"/>
        <v>8</v>
      </c>
      <c r="L65" s="26" t="str">
        <f t="shared" si="1"/>
        <v>OK</v>
      </c>
      <c r="M65" s="122">
        <v>2</v>
      </c>
      <c r="N65" s="118"/>
      <c r="O65" s="118"/>
      <c r="P65" s="118"/>
      <c r="Q65" s="1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45">
      <c r="A66" s="90"/>
      <c r="B66" s="92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10</v>
      </c>
      <c r="K66" s="25">
        <f t="shared" si="0"/>
        <v>8</v>
      </c>
      <c r="L66" s="26" t="str">
        <f t="shared" si="1"/>
        <v>OK</v>
      </c>
      <c r="M66" s="122">
        <v>2</v>
      </c>
      <c r="N66" s="118"/>
      <c r="O66" s="118"/>
      <c r="P66" s="118"/>
      <c r="Q66" s="1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45">
      <c r="A67" s="90"/>
      <c r="B67" s="92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10</v>
      </c>
      <c r="K67" s="25">
        <f t="shared" si="0"/>
        <v>8</v>
      </c>
      <c r="L67" s="26" t="str">
        <f t="shared" si="1"/>
        <v>OK</v>
      </c>
      <c r="M67" s="122">
        <v>2</v>
      </c>
      <c r="N67" s="118"/>
      <c r="O67" s="118"/>
      <c r="P67" s="118"/>
      <c r="Q67" s="1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45">
      <c r="A68" s="90"/>
      <c r="B68" s="92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10</v>
      </c>
      <c r="K68" s="25">
        <f t="shared" si="0"/>
        <v>9</v>
      </c>
      <c r="L68" s="26" t="str">
        <f t="shared" si="1"/>
        <v>OK</v>
      </c>
      <c r="M68" s="122">
        <v>1</v>
      </c>
      <c r="N68" s="118"/>
      <c r="O68" s="118"/>
      <c r="P68" s="118"/>
      <c r="Q68" s="1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45">
      <c r="A69" s="90"/>
      <c r="B69" s="92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10</v>
      </c>
      <c r="K69" s="25">
        <f t="shared" si="0"/>
        <v>9</v>
      </c>
      <c r="L69" s="26" t="str">
        <f t="shared" si="1"/>
        <v>OK</v>
      </c>
      <c r="M69" s="122">
        <v>1</v>
      </c>
      <c r="N69" s="118"/>
      <c r="O69" s="118"/>
      <c r="P69" s="118"/>
      <c r="Q69" s="1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45">
      <c r="A70" s="90"/>
      <c r="B70" s="92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10</v>
      </c>
      <c r="K70" s="25">
        <f t="shared" si="0"/>
        <v>8</v>
      </c>
      <c r="L70" s="26" t="str">
        <f t="shared" si="1"/>
        <v>OK</v>
      </c>
      <c r="M70" s="122">
        <v>2</v>
      </c>
      <c r="N70" s="118"/>
      <c r="O70" s="118"/>
      <c r="P70" s="118"/>
      <c r="Q70" s="1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45">
      <c r="A71" s="90"/>
      <c r="B71" s="92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10</v>
      </c>
      <c r="K71" s="25">
        <f t="shared" si="0"/>
        <v>8</v>
      </c>
      <c r="L71" s="26" t="str">
        <f t="shared" si="1"/>
        <v>OK</v>
      </c>
      <c r="M71" s="122">
        <v>2</v>
      </c>
      <c r="N71" s="118"/>
      <c r="O71" s="118"/>
      <c r="P71" s="118"/>
      <c r="Q71" s="1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45">
      <c r="A72" s="90"/>
      <c r="B72" s="92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10</v>
      </c>
      <c r="K72" s="25">
        <f t="shared" si="0"/>
        <v>9</v>
      </c>
      <c r="L72" s="26" t="str">
        <f t="shared" si="1"/>
        <v>OK</v>
      </c>
      <c r="M72" s="122">
        <v>1</v>
      </c>
      <c r="N72" s="118"/>
      <c r="O72" s="118"/>
      <c r="P72" s="118"/>
      <c r="Q72" s="1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45">
      <c r="A73" s="90"/>
      <c r="B73" s="92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10</v>
      </c>
      <c r="K73" s="25">
        <f t="shared" si="0"/>
        <v>9</v>
      </c>
      <c r="L73" s="26" t="str">
        <f t="shared" si="1"/>
        <v>OK</v>
      </c>
      <c r="M73" s="122">
        <v>1</v>
      </c>
      <c r="N73" s="118"/>
      <c r="O73" s="118"/>
      <c r="P73" s="118"/>
      <c r="Q73" s="1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45">
      <c r="A74" s="90"/>
      <c r="B74" s="92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10</v>
      </c>
      <c r="K74" s="25">
        <f t="shared" si="0"/>
        <v>9</v>
      </c>
      <c r="L74" s="26" t="str">
        <f t="shared" si="1"/>
        <v>OK</v>
      </c>
      <c r="M74" s="122">
        <v>1</v>
      </c>
      <c r="N74" s="118"/>
      <c r="O74" s="118"/>
      <c r="P74" s="118"/>
      <c r="Q74" s="1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45">
      <c r="A75" s="90"/>
      <c r="B75" s="92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5</v>
      </c>
      <c r="K75" s="25">
        <f t="shared" si="0"/>
        <v>4</v>
      </c>
      <c r="L75" s="26" t="str">
        <f t="shared" si="1"/>
        <v>OK</v>
      </c>
      <c r="M75" s="122">
        <v>1</v>
      </c>
      <c r="N75" s="118"/>
      <c r="O75" s="118"/>
      <c r="P75" s="118"/>
      <c r="Q75" s="1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45">
      <c r="A76" s="90"/>
      <c r="B76" s="92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5</v>
      </c>
      <c r="K76" s="25">
        <f t="shared" si="0"/>
        <v>4</v>
      </c>
      <c r="L76" s="26" t="str">
        <f t="shared" si="1"/>
        <v>OK</v>
      </c>
      <c r="M76" s="122">
        <v>1</v>
      </c>
      <c r="N76" s="118"/>
      <c r="O76" s="118"/>
      <c r="P76" s="118"/>
      <c r="Q76" s="1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45">
      <c r="A77" s="90"/>
      <c r="B77" s="92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1</v>
      </c>
      <c r="K77" s="25">
        <f t="shared" si="0"/>
        <v>1</v>
      </c>
      <c r="L77" s="26" t="str">
        <f t="shared" si="1"/>
        <v>OK</v>
      </c>
      <c r="M77" s="118"/>
      <c r="N77" s="118"/>
      <c r="O77" s="118"/>
      <c r="P77" s="118"/>
      <c r="Q77" s="1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45">
      <c r="A78" s="90"/>
      <c r="B78" s="92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1</v>
      </c>
      <c r="K78" s="25">
        <f t="shared" si="0"/>
        <v>1</v>
      </c>
      <c r="L78" s="26" t="str">
        <f t="shared" si="1"/>
        <v>OK</v>
      </c>
      <c r="M78" s="118"/>
      <c r="N78" s="118"/>
      <c r="O78" s="118"/>
      <c r="P78" s="118"/>
      <c r="Q78" s="1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45">
      <c r="A79" s="90"/>
      <c r="B79" s="92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1</v>
      </c>
      <c r="K79" s="25">
        <f t="shared" si="0"/>
        <v>1</v>
      </c>
      <c r="L79" s="26" t="str">
        <f t="shared" si="1"/>
        <v>OK</v>
      </c>
      <c r="M79" s="118"/>
      <c r="N79" s="118"/>
      <c r="O79" s="118"/>
      <c r="P79" s="118"/>
      <c r="Q79" s="1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45">
      <c r="A80" s="90"/>
      <c r="B80" s="92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1</v>
      </c>
      <c r="K80" s="25">
        <f t="shared" si="0"/>
        <v>1</v>
      </c>
      <c r="L80" s="26" t="str">
        <f t="shared" si="1"/>
        <v>OK</v>
      </c>
      <c r="M80" s="118"/>
      <c r="N80" s="118"/>
      <c r="O80" s="118"/>
      <c r="P80" s="118"/>
      <c r="Q80" s="1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45">
      <c r="A81" s="90"/>
      <c r="B81" s="92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1</v>
      </c>
      <c r="K81" s="25">
        <f t="shared" si="0"/>
        <v>1</v>
      </c>
      <c r="L81" s="26" t="str">
        <f t="shared" si="1"/>
        <v>OK</v>
      </c>
      <c r="M81" s="118"/>
      <c r="N81" s="118"/>
      <c r="O81" s="118"/>
      <c r="P81" s="118"/>
      <c r="Q81" s="1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45">
      <c r="A82" s="90"/>
      <c r="B82" s="92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1</v>
      </c>
      <c r="K82" s="25">
        <f t="shared" si="0"/>
        <v>1</v>
      </c>
      <c r="L82" s="26" t="str">
        <f t="shared" si="1"/>
        <v>OK</v>
      </c>
      <c r="M82" s="118"/>
      <c r="N82" s="118"/>
      <c r="O82" s="118"/>
      <c r="P82" s="118"/>
      <c r="Q82" s="1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45">
      <c r="A83" s="90"/>
      <c r="B83" s="92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1</v>
      </c>
      <c r="K83" s="25">
        <f t="shared" si="0"/>
        <v>1</v>
      </c>
      <c r="L83" s="26" t="str">
        <f t="shared" si="1"/>
        <v>OK</v>
      </c>
      <c r="M83" s="118"/>
      <c r="N83" s="118"/>
      <c r="O83" s="118"/>
      <c r="P83" s="118"/>
      <c r="Q83" s="1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45">
      <c r="A84" s="81">
        <v>2</v>
      </c>
      <c r="B84" s="84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18"/>
      <c r="N84" s="118"/>
      <c r="O84" s="118"/>
      <c r="P84" s="118"/>
      <c r="Q84" s="1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45">
      <c r="A85" s="82"/>
      <c r="B85" s="85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4</v>
      </c>
      <c r="K85" s="25">
        <f t="shared" si="2"/>
        <v>4</v>
      </c>
      <c r="L85" s="26" t="str">
        <f t="shared" si="3"/>
        <v>OK</v>
      </c>
      <c r="M85" s="118"/>
      <c r="N85" s="118"/>
      <c r="O85" s="118"/>
      <c r="P85" s="118"/>
      <c r="Q85" s="1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45">
      <c r="A86" s="82"/>
      <c r="B86" s="85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4</v>
      </c>
      <c r="K86" s="25">
        <f t="shared" si="2"/>
        <v>3</v>
      </c>
      <c r="L86" s="26" t="str">
        <f t="shared" si="3"/>
        <v>OK</v>
      </c>
      <c r="M86" s="118"/>
      <c r="N86" s="118"/>
      <c r="O86" s="118"/>
      <c r="P86" s="123">
        <v>1</v>
      </c>
      <c r="Q86" s="1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45">
      <c r="A87" s="82"/>
      <c r="B87" s="85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4</v>
      </c>
      <c r="K87" s="25">
        <f t="shared" si="2"/>
        <v>4</v>
      </c>
      <c r="L87" s="26" t="str">
        <f t="shared" si="3"/>
        <v>OK</v>
      </c>
      <c r="M87" s="118"/>
      <c r="N87" s="118"/>
      <c r="O87" s="118"/>
      <c r="P87" s="118"/>
      <c r="Q87" s="1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45">
      <c r="A88" s="82"/>
      <c r="B88" s="85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10</v>
      </c>
      <c r="K88" s="25">
        <f t="shared" si="2"/>
        <v>10</v>
      </c>
      <c r="L88" s="26" t="str">
        <f t="shared" si="3"/>
        <v>OK</v>
      </c>
      <c r="M88" s="118"/>
      <c r="N88" s="118"/>
      <c r="O88" s="118"/>
      <c r="P88" s="118"/>
      <c r="Q88" s="1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45">
      <c r="A89" s="82"/>
      <c r="B89" s="85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20</v>
      </c>
      <c r="K89" s="25">
        <f t="shared" si="2"/>
        <v>15</v>
      </c>
      <c r="L89" s="26" t="str">
        <f t="shared" si="3"/>
        <v>OK</v>
      </c>
      <c r="M89" s="118"/>
      <c r="N89" s="118"/>
      <c r="O89" s="118"/>
      <c r="P89" s="118"/>
      <c r="Q89" s="118">
        <v>5</v>
      </c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45">
      <c r="A90" s="82"/>
      <c r="B90" s="85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10</v>
      </c>
      <c r="K90" s="25">
        <f t="shared" si="2"/>
        <v>10</v>
      </c>
      <c r="L90" s="26" t="str">
        <f t="shared" si="3"/>
        <v>OK</v>
      </c>
      <c r="M90" s="118"/>
      <c r="N90" s="118"/>
      <c r="O90" s="118"/>
      <c r="P90" s="118"/>
      <c r="Q90" s="1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45">
      <c r="A91" s="82"/>
      <c r="B91" s="85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4</v>
      </c>
      <c r="K91" s="25">
        <f t="shared" si="2"/>
        <v>4</v>
      </c>
      <c r="L91" s="26" t="str">
        <f t="shared" si="3"/>
        <v>OK</v>
      </c>
      <c r="M91" s="118"/>
      <c r="N91" s="118"/>
      <c r="O91" s="118"/>
      <c r="P91" s="118"/>
      <c r="Q91" s="1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45">
      <c r="A92" s="82"/>
      <c r="B92" s="85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</v>
      </c>
      <c r="K92" s="25">
        <f t="shared" si="2"/>
        <v>2</v>
      </c>
      <c r="L92" s="26" t="str">
        <f t="shared" si="3"/>
        <v>OK</v>
      </c>
      <c r="M92" s="118"/>
      <c r="N92" s="118"/>
      <c r="O92" s="118"/>
      <c r="P92" s="118"/>
      <c r="Q92" s="1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45">
      <c r="A93" s="82"/>
      <c r="B93" s="85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v>4</v>
      </c>
      <c r="K93" s="25">
        <f t="shared" si="2"/>
        <v>2</v>
      </c>
      <c r="L93" s="26" t="str">
        <f t="shared" si="3"/>
        <v>OK</v>
      </c>
      <c r="M93" s="118"/>
      <c r="N93" s="118"/>
      <c r="O93" s="118"/>
      <c r="P93" s="118">
        <v>2</v>
      </c>
      <c r="Q93" s="1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45">
      <c r="A94" s="82"/>
      <c r="B94" s="85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v>2</v>
      </c>
      <c r="K94" s="25">
        <f t="shared" si="2"/>
        <v>2</v>
      </c>
      <c r="L94" s="26" t="str">
        <f t="shared" si="3"/>
        <v>OK</v>
      </c>
      <c r="M94" s="118"/>
      <c r="N94" s="118"/>
      <c r="O94" s="118"/>
      <c r="P94" s="118"/>
      <c r="Q94" s="1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45">
      <c r="A95" s="82"/>
      <c r="B95" s="85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5</v>
      </c>
      <c r="K95" s="25">
        <f t="shared" si="2"/>
        <v>5</v>
      </c>
      <c r="L95" s="26" t="str">
        <f t="shared" si="3"/>
        <v>OK</v>
      </c>
      <c r="M95" s="118"/>
      <c r="N95" s="118"/>
      <c r="O95" s="118"/>
      <c r="P95" s="118"/>
      <c r="Q95" s="1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45">
      <c r="A96" s="82"/>
      <c r="B96" s="85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25</v>
      </c>
      <c r="K96" s="25">
        <f t="shared" si="2"/>
        <v>20</v>
      </c>
      <c r="L96" s="26" t="str">
        <f t="shared" si="3"/>
        <v>OK</v>
      </c>
      <c r="M96" s="118"/>
      <c r="N96" s="118"/>
      <c r="O96" s="118"/>
      <c r="P96" s="118"/>
      <c r="Q96" s="118">
        <v>5</v>
      </c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45">
      <c r="A97" s="82"/>
      <c r="B97" s="85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40</v>
      </c>
      <c r="K97" s="25">
        <f t="shared" si="2"/>
        <v>31</v>
      </c>
      <c r="L97" s="26" t="str">
        <f t="shared" si="3"/>
        <v>OK</v>
      </c>
      <c r="M97" s="118"/>
      <c r="N97" s="118">
        <v>3</v>
      </c>
      <c r="O97" s="118"/>
      <c r="P97" s="118">
        <v>3</v>
      </c>
      <c r="Q97" s="118">
        <v>3</v>
      </c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45">
      <c r="A98" s="82"/>
      <c r="B98" s="85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18"/>
      <c r="N98" s="118"/>
      <c r="O98" s="118"/>
      <c r="P98" s="118"/>
      <c r="Q98" s="1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45">
      <c r="A99" s="82"/>
      <c r="B99" s="85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10</v>
      </c>
      <c r="K99" s="25">
        <f t="shared" si="2"/>
        <v>10</v>
      </c>
      <c r="L99" s="26" t="str">
        <f t="shared" si="3"/>
        <v>OK</v>
      </c>
      <c r="M99" s="118"/>
      <c r="N99" s="118"/>
      <c r="O99" s="118"/>
      <c r="P99" s="118"/>
      <c r="Q99" s="1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45">
      <c r="A100" s="82"/>
      <c r="B100" s="85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>
        <v>10</v>
      </c>
      <c r="K100" s="25">
        <f t="shared" si="2"/>
        <v>10</v>
      </c>
      <c r="L100" s="26" t="str">
        <f t="shared" si="3"/>
        <v>OK</v>
      </c>
      <c r="M100" s="118"/>
      <c r="N100" s="118"/>
      <c r="O100" s="118"/>
      <c r="P100" s="118"/>
      <c r="Q100" s="1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45">
      <c r="A101" s="82"/>
      <c r="B101" s="85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10</v>
      </c>
      <c r="K101" s="25">
        <f t="shared" si="2"/>
        <v>10</v>
      </c>
      <c r="L101" s="26" t="str">
        <f t="shared" si="3"/>
        <v>OK</v>
      </c>
      <c r="M101" s="118"/>
      <c r="N101" s="118"/>
      <c r="O101" s="118"/>
      <c r="P101" s="118"/>
      <c r="Q101" s="1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45">
      <c r="A102" s="82"/>
      <c r="B102" s="85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18"/>
      <c r="N102" s="118"/>
      <c r="O102" s="118"/>
      <c r="P102" s="118"/>
      <c r="Q102" s="1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45">
      <c r="A103" s="82"/>
      <c r="B103" s="85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18"/>
      <c r="N103" s="118"/>
      <c r="O103" s="118"/>
      <c r="P103" s="118"/>
      <c r="Q103" s="1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45">
      <c r="A104" s="82"/>
      <c r="B104" s="85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118"/>
      <c r="N104" s="118"/>
      <c r="O104" s="118"/>
      <c r="P104" s="118"/>
      <c r="Q104" s="1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45">
      <c r="A105" s="82"/>
      <c r="B105" s="85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>
        <v>50</v>
      </c>
      <c r="K105" s="25">
        <f t="shared" si="2"/>
        <v>50</v>
      </c>
      <c r="L105" s="26" t="str">
        <f t="shared" si="3"/>
        <v>OK</v>
      </c>
      <c r="M105" s="118"/>
      <c r="N105" s="118"/>
      <c r="O105" s="118"/>
      <c r="P105" s="118"/>
      <c r="Q105" s="1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45">
      <c r="A106" s="82"/>
      <c r="B106" s="85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15</v>
      </c>
      <c r="K106" s="25">
        <f t="shared" si="2"/>
        <v>15</v>
      </c>
      <c r="L106" s="26" t="str">
        <f t="shared" si="3"/>
        <v>OK</v>
      </c>
      <c r="M106" s="118"/>
      <c r="N106" s="118"/>
      <c r="O106" s="118"/>
      <c r="P106" s="118"/>
      <c r="Q106" s="1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45">
      <c r="A107" s="82"/>
      <c r="B107" s="85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v>4</v>
      </c>
      <c r="K107" s="25">
        <f t="shared" si="2"/>
        <v>4</v>
      </c>
      <c r="L107" s="26" t="str">
        <f t="shared" si="3"/>
        <v>OK</v>
      </c>
      <c r="M107" s="118"/>
      <c r="N107" s="118"/>
      <c r="O107" s="118"/>
      <c r="P107" s="118"/>
      <c r="Q107" s="1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45">
      <c r="A108" s="82"/>
      <c r="B108" s="85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500</v>
      </c>
      <c r="K108" s="25">
        <f t="shared" si="2"/>
        <v>500</v>
      </c>
      <c r="L108" s="26" t="str">
        <f t="shared" si="3"/>
        <v>OK</v>
      </c>
      <c r="M108" s="118"/>
      <c r="N108" s="118"/>
      <c r="O108" s="118"/>
      <c r="P108" s="118"/>
      <c r="Q108" s="1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45">
      <c r="A109" s="82"/>
      <c r="B109" s="85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2000</v>
      </c>
      <c r="K109" s="25">
        <f t="shared" si="2"/>
        <v>2000</v>
      </c>
      <c r="L109" s="26" t="str">
        <f t="shared" si="3"/>
        <v>OK</v>
      </c>
      <c r="M109" s="118"/>
      <c r="N109" s="118"/>
      <c r="O109" s="118"/>
      <c r="P109" s="118"/>
      <c r="Q109" s="1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45">
      <c r="A110" s="82"/>
      <c r="B110" s="85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4</v>
      </c>
      <c r="K110" s="25">
        <f t="shared" si="2"/>
        <v>4</v>
      </c>
      <c r="L110" s="26" t="str">
        <f t="shared" si="3"/>
        <v>OK</v>
      </c>
      <c r="M110" s="118"/>
      <c r="N110" s="118"/>
      <c r="O110" s="118"/>
      <c r="P110" s="118"/>
      <c r="Q110" s="1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45">
      <c r="A111" s="93">
        <v>3</v>
      </c>
      <c r="B111" s="87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/>
      <c r="K111" s="25">
        <f t="shared" si="2"/>
        <v>0</v>
      </c>
      <c r="L111" s="26" t="str">
        <f t="shared" si="3"/>
        <v>OK</v>
      </c>
      <c r="M111" s="118"/>
      <c r="N111" s="118"/>
      <c r="O111" s="118"/>
      <c r="P111" s="118"/>
      <c r="Q111" s="1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45">
      <c r="A112" s="94"/>
      <c r="B112" s="88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10</v>
      </c>
      <c r="K112" s="25">
        <f t="shared" si="2"/>
        <v>10</v>
      </c>
      <c r="L112" s="26" t="str">
        <f t="shared" si="3"/>
        <v>OK</v>
      </c>
      <c r="M112" s="118"/>
      <c r="N112" s="118"/>
      <c r="O112" s="118"/>
      <c r="P112" s="118"/>
      <c r="Q112" s="1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45">
      <c r="A113" s="94"/>
      <c r="B113" s="88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1</v>
      </c>
      <c r="L113" s="26" t="str">
        <f t="shared" si="3"/>
        <v>OK</v>
      </c>
      <c r="M113" s="118"/>
      <c r="N113" s="118"/>
      <c r="O113" s="118"/>
      <c r="P113" s="118"/>
      <c r="Q113" s="1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45">
      <c r="A114" s="94"/>
      <c r="B114" s="88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1</v>
      </c>
      <c r="L114" s="26" t="str">
        <f t="shared" si="3"/>
        <v>OK</v>
      </c>
      <c r="M114" s="118"/>
      <c r="N114" s="118"/>
      <c r="O114" s="118"/>
      <c r="P114" s="118"/>
      <c r="Q114" s="1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45">
      <c r="A115" s="94"/>
      <c r="B115" s="88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1</v>
      </c>
      <c r="L115" s="26" t="str">
        <f t="shared" si="3"/>
        <v>OK</v>
      </c>
      <c r="M115" s="118"/>
      <c r="N115" s="118"/>
      <c r="O115" s="118"/>
      <c r="P115" s="118"/>
      <c r="Q115" s="1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45">
      <c r="A116" s="94"/>
      <c r="B116" s="88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18"/>
      <c r="N116" s="118"/>
      <c r="O116" s="118"/>
      <c r="P116" s="118"/>
      <c r="Q116" s="1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45">
      <c r="A117" s="94"/>
      <c r="B117" s="88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20</v>
      </c>
      <c r="K117" s="25">
        <f t="shared" si="2"/>
        <v>20</v>
      </c>
      <c r="L117" s="26" t="str">
        <f t="shared" si="3"/>
        <v>OK</v>
      </c>
      <c r="M117" s="118"/>
      <c r="N117" s="118"/>
      <c r="O117" s="118"/>
      <c r="P117" s="118"/>
      <c r="Q117" s="1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45">
      <c r="A118" s="94"/>
      <c r="B118" s="88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4</v>
      </c>
      <c r="K118" s="25">
        <f t="shared" si="2"/>
        <v>4</v>
      </c>
      <c r="L118" s="26" t="str">
        <f t="shared" si="3"/>
        <v>OK</v>
      </c>
      <c r="M118" s="118"/>
      <c r="N118" s="118"/>
      <c r="O118" s="118"/>
      <c r="P118" s="118"/>
      <c r="Q118" s="1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45">
      <c r="A119" s="94"/>
      <c r="B119" s="88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18"/>
      <c r="N119" s="118"/>
      <c r="O119" s="118"/>
      <c r="P119" s="118"/>
      <c r="Q119" s="1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45">
      <c r="A120" s="94"/>
      <c r="B120" s="88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118"/>
      <c r="N120" s="118"/>
      <c r="O120" s="118"/>
      <c r="P120" s="118"/>
      <c r="Q120" s="1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45">
      <c r="A121" s="94"/>
      <c r="B121" s="88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4</v>
      </c>
      <c r="K121" s="25">
        <f t="shared" si="2"/>
        <v>2</v>
      </c>
      <c r="L121" s="26" t="str">
        <f t="shared" si="3"/>
        <v>OK</v>
      </c>
      <c r="M121" s="118"/>
      <c r="N121" s="118"/>
      <c r="O121" s="118">
        <v>2</v>
      </c>
      <c r="P121" s="118"/>
      <c r="Q121" s="1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45">
      <c r="A122" s="94"/>
      <c r="B122" s="88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4</v>
      </c>
      <c r="K122" s="25">
        <f t="shared" si="2"/>
        <v>2</v>
      </c>
      <c r="L122" s="26" t="str">
        <f t="shared" si="3"/>
        <v>OK</v>
      </c>
      <c r="M122" s="118"/>
      <c r="N122" s="118"/>
      <c r="O122" s="118">
        <v>2</v>
      </c>
      <c r="P122" s="118"/>
      <c r="Q122" s="1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45">
      <c r="A123" s="94"/>
      <c r="B123" s="88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4</v>
      </c>
      <c r="K123" s="25">
        <f t="shared" si="2"/>
        <v>2</v>
      </c>
      <c r="L123" s="26" t="str">
        <f t="shared" si="3"/>
        <v>OK</v>
      </c>
      <c r="M123" s="118"/>
      <c r="N123" s="118"/>
      <c r="O123" s="118">
        <v>2</v>
      </c>
      <c r="P123" s="118"/>
      <c r="Q123" s="1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45">
      <c r="A124" s="94"/>
      <c r="B124" s="88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18"/>
      <c r="N124" s="118"/>
      <c r="O124" s="118"/>
      <c r="P124" s="118"/>
      <c r="Q124" s="1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45">
      <c r="A125" s="94"/>
      <c r="B125" s="88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18"/>
      <c r="N125" s="118"/>
      <c r="O125" s="118"/>
      <c r="P125" s="118"/>
      <c r="Q125" s="1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45">
      <c r="A126" s="94"/>
      <c r="B126" s="88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118"/>
      <c r="N126" s="118"/>
      <c r="O126" s="118"/>
      <c r="P126" s="118"/>
      <c r="Q126" s="1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45">
      <c r="A127" s="94"/>
      <c r="B127" s="88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3</v>
      </c>
      <c r="K127" s="25">
        <f t="shared" si="2"/>
        <v>3</v>
      </c>
      <c r="L127" s="26" t="str">
        <f t="shared" si="3"/>
        <v>OK</v>
      </c>
      <c r="M127" s="118"/>
      <c r="N127" s="118"/>
      <c r="O127" s="118"/>
      <c r="P127" s="118"/>
      <c r="Q127" s="1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45">
      <c r="A128" s="94"/>
      <c r="B128" s="88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/>
      <c r="K128" s="25">
        <f t="shared" si="2"/>
        <v>0</v>
      </c>
      <c r="L128" s="26" t="str">
        <f t="shared" si="3"/>
        <v>OK</v>
      </c>
      <c r="M128" s="118"/>
      <c r="N128" s="118"/>
      <c r="O128" s="118"/>
      <c r="P128" s="118"/>
      <c r="Q128" s="1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45">
      <c r="A129" s="94"/>
      <c r="B129" s="88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4</v>
      </c>
      <c r="K129" s="25">
        <f t="shared" si="2"/>
        <v>4</v>
      </c>
      <c r="L129" s="26" t="str">
        <f t="shared" si="3"/>
        <v>OK</v>
      </c>
      <c r="M129" s="118"/>
      <c r="N129" s="118"/>
      <c r="O129" s="118"/>
      <c r="P129" s="118"/>
      <c r="Q129" s="1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45">
      <c r="A130" s="94"/>
      <c r="B130" s="88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118"/>
      <c r="N130" s="118"/>
      <c r="O130" s="118"/>
      <c r="P130" s="118"/>
      <c r="Q130" s="1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45">
      <c r="A131" s="94"/>
      <c r="B131" s="88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2</v>
      </c>
      <c r="K131" s="25">
        <f t="shared" si="2"/>
        <v>2</v>
      </c>
      <c r="L131" s="26" t="str">
        <f t="shared" si="3"/>
        <v>OK</v>
      </c>
      <c r="M131" s="118"/>
      <c r="N131" s="118"/>
      <c r="O131" s="118"/>
      <c r="P131" s="118"/>
      <c r="Q131" s="1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45">
      <c r="A132" s="94"/>
      <c r="B132" s="88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3</v>
      </c>
      <c r="K132" s="25">
        <f t="shared" si="2"/>
        <v>3</v>
      </c>
      <c r="L132" s="26" t="str">
        <f t="shared" si="3"/>
        <v>OK</v>
      </c>
      <c r="M132" s="118"/>
      <c r="N132" s="118"/>
      <c r="O132" s="118"/>
      <c r="P132" s="118"/>
      <c r="Q132" s="1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45">
      <c r="A133" s="94"/>
      <c r="B133" s="88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30</v>
      </c>
      <c r="K133" s="25">
        <f t="shared" si="2"/>
        <v>30</v>
      </c>
      <c r="L133" s="26" t="str">
        <f t="shared" si="3"/>
        <v>OK</v>
      </c>
      <c r="M133" s="118"/>
      <c r="N133" s="118"/>
      <c r="O133" s="118"/>
      <c r="P133" s="118"/>
      <c r="Q133" s="1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45">
      <c r="A134" s="94"/>
      <c r="B134" s="88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18"/>
      <c r="N134" s="118"/>
      <c r="O134" s="118"/>
      <c r="P134" s="118"/>
      <c r="Q134" s="1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45">
      <c r="A135" s="94"/>
      <c r="B135" s="88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40</v>
      </c>
      <c r="K135" s="25">
        <f t="shared" si="2"/>
        <v>35</v>
      </c>
      <c r="L135" s="26" t="str">
        <f t="shared" si="3"/>
        <v>OK</v>
      </c>
      <c r="M135" s="118"/>
      <c r="N135" s="118"/>
      <c r="O135" s="118">
        <v>5</v>
      </c>
      <c r="P135" s="118"/>
      <c r="Q135" s="1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45">
      <c r="A136" s="94"/>
      <c r="B136" s="88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2"/>
        <v>0</v>
      </c>
      <c r="L136" s="26" t="str">
        <f t="shared" si="3"/>
        <v>OK</v>
      </c>
      <c r="M136" s="118"/>
      <c r="N136" s="118"/>
      <c r="O136" s="118"/>
      <c r="P136" s="118"/>
      <c r="Q136" s="1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45">
      <c r="A137" s="94"/>
      <c r="B137" s="88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5</v>
      </c>
      <c r="K137" s="25">
        <f t="shared" si="2"/>
        <v>5</v>
      </c>
      <c r="L137" s="26" t="str">
        <f t="shared" si="3"/>
        <v>OK</v>
      </c>
      <c r="M137" s="118"/>
      <c r="N137" s="118"/>
      <c r="O137" s="118"/>
      <c r="P137" s="118"/>
      <c r="Q137" s="1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45">
      <c r="A138" s="81">
        <v>4</v>
      </c>
      <c r="B138" s="84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18"/>
      <c r="N138" s="118"/>
      <c r="O138" s="118"/>
      <c r="P138" s="118"/>
      <c r="Q138" s="1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45">
      <c r="A139" s="82"/>
      <c r="B139" s="85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>
        <v>5</v>
      </c>
      <c r="K139" s="25">
        <f t="shared" si="2"/>
        <v>5</v>
      </c>
      <c r="L139" s="26" t="str">
        <f t="shared" si="3"/>
        <v>OK</v>
      </c>
      <c r="M139" s="118"/>
      <c r="N139" s="118"/>
      <c r="O139" s="118"/>
      <c r="P139" s="118"/>
      <c r="Q139" s="1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45">
      <c r="A140" s="82"/>
      <c r="B140" s="85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18"/>
      <c r="N140" s="118"/>
      <c r="O140" s="118"/>
      <c r="P140" s="118"/>
      <c r="Q140" s="1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45">
      <c r="A141" s="82"/>
      <c r="B141" s="85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6</v>
      </c>
      <c r="K141" s="25">
        <f t="shared" si="2"/>
        <v>6</v>
      </c>
      <c r="L141" s="26" t="str">
        <f t="shared" si="3"/>
        <v>OK</v>
      </c>
      <c r="M141" s="118"/>
      <c r="N141" s="118"/>
      <c r="O141" s="118"/>
      <c r="P141" s="118"/>
      <c r="Q141" s="1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45">
      <c r="A142" s="82"/>
      <c r="B142" s="85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18"/>
      <c r="N142" s="118"/>
      <c r="O142" s="118"/>
      <c r="P142" s="118"/>
      <c r="Q142" s="1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45">
      <c r="A143" s="82"/>
      <c r="B143" s="85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118"/>
      <c r="N143" s="118"/>
      <c r="O143" s="118"/>
      <c r="P143" s="118"/>
      <c r="Q143" s="1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45">
      <c r="A144" s="82"/>
      <c r="B144" s="85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18"/>
      <c r="N144" s="118"/>
      <c r="O144" s="118"/>
      <c r="P144" s="118"/>
      <c r="Q144" s="1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45">
      <c r="A145" s="82"/>
      <c r="B145" s="85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118"/>
      <c r="N145" s="118"/>
      <c r="O145" s="118"/>
      <c r="P145" s="118"/>
      <c r="Q145" s="1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45">
      <c r="A146" s="82"/>
      <c r="B146" s="85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18"/>
      <c r="N146" s="118"/>
      <c r="O146" s="118"/>
      <c r="P146" s="118"/>
      <c r="Q146" s="1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45">
      <c r="A147" s="82"/>
      <c r="B147" s="85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18"/>
      <c r="N147" s="118"/>
      <c r="O147" s="118"/>
      <c r="P147" s="118"/>
      <c r="Q147" s="1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45">
      <c r="A148" s="82"/>
      <c r="B148" s="85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4</v>
      </c>
      <c r="K148" s="25">
        <f t="shared" ref="K148:K150" si="4">J148-(SUM(M148:AD148))</f>
        <v>4</v>
      </c>
      <c r="L148" s="26" t="str">
        <f t="shared" ref="L148:L150" si="5">IF(K148&lt;0,"ATENÇÃO","OK")</f>
        <v>OK</v>
      </c>
      <c r="M148" s="118"/>
      <c r="N148" s="118"/>
      <c r="O148" s="118"/>
      <c r="P148" s="118"/>
      <c r="Q148" s="1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45">
      <c r="A149" s="82"/>
      <c r="B149" s="85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f>4+30</f>
        <v>34</v>
      </c>
      <c r="K149" s="25">
        <f t="shared" si="4"/>
        <v>34</v>
      </c>
      <c r="L149" s="26" t="str">
        <f t="shared" si="5"/>
        <v>OK</v>
      </c>
      <c r="M149" s="118"/>
      <c r="N149" s="118"/>
      <c r="O149" s="118"/>
      <c r="P149" s="118"/>
      <c r="Q149" s="1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45">
      <c r="A150" s="83"/>
      <c r="B150" s="86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20</v>
      </c>
      <c r="K150" s="25">
        <f t="shared" si="4"/>
        <v>20</v>
      </c>
      <c r="L150" s="26" t="str">
        <f t="shared" si="5"/>
        <v>OK</v>
      </c>
      <c r="M150" s="118"/>
      <c r="N150" s="118"/>
      <c r="O150" s="118"/>
      <c r="P150" s="118"/>
      <c r="Q150" s="1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45">
      <c r="I151" s="29">
        <f>SUM(I4:I150)</f>
        <v>7177.5200000000013</v>
      </c>
    </row>
  </sheetData>
  <mergeCells count="30">
    <mergeCell ref="A138:A150"/>
    <mergeCell ref="B138:B150"/>
    <mergeCell ref="AC1:AC2"/>
    <mergeCell ref="AB1:AB2"/>
    <mergeCell ref="U1:U2"/>
    <mergeCell ref="M1:M2"/>
    <mergeCell ref="N1:N2"/>
    <mergeCell ref="O1:O2"/>
    <mergeCell ref="P1:P2"/>
    <mergeCell ref="Q1:Q2"/>
    <mergeCell ref="R1:R2"/>
    <mergeCell ref="AA1:AA2"/>
    <mergeCell ref="A1:C1"/>
    <mergeCell ref="Z1:Z2"/>
    <mergeCell ref="X1:X2"/>
    <mergeCell ref="Y1:Y2"/>
    <mergeCell ref="D1:I1"/>
    <mergeCell ref="J1:L1"/>
    <mergeCell ref="AD1:AD2"/>
    <mergeCell ref="A2:L2"/>
    <mergeCell ref="W1:W2"/>
    <mergeCell ref="S1:S2"/>
    <mergeCell ref="T1:T2"/>
    <mergeCell ref="V1:V2"/>
    <mergeCell ref="A4:A83"/>
    <mergeCell ref="B4:B83"/>
    <mergeCell ref="A84:A110"/>
    <mergeCell ref="B84:B110"/>
    <mergeCell ref="A111:A137"/>
    <mergeCell ref="B111:B137"/>
  </mergeCells>
  <conditionalFormatting sqref="R4:X150">
    <cfRule type="cellIs" dxfId="30" priority="4" stopIfTrue="1" operator="greaterThan">
      <formula>0</formula>
    </cfRule>
    <cfRule type="cellIs" dxfId="29" priority="5" stopIfTrue="1" operator="greaterThan">
      <formula>0</formula>
    </cfRule>
    <cfRule type="cellIs" dxfId="28" priority="6" stopIfTrue="1" operator="greaterThan">
      <formula>0</formula>
    </cfRule>
  </conditionalFormatting>
  <conditionalFormatting sqref="M4:Q150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600-000000000000}"/>
  </hyperlinks>
  <pageMargins left="0.511811024" right="0.511811024" top="0.78740157499999996" bottom="0.78740157499999996" header="0.31496062000000002" footer="0.31496062000000002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51"/>
  <sheetViews>
    <sheetView topLeftCell="G1" zoomScale="93" zoomScaleNormal="93" workbookViewId="0">
      <selection activeCell="K5" sqref="K5"/>
    </sheetView>
  </sheetViews>
  <sheetFormatPr defaultColWidth="9.73046875" defaultRowHeight="39.950000000000003" customHeight="1" x14ac:dyDescent="0.45"/>
  <cols>
    <col min="1" max="1" width="7" style="38" customWidth="1"/>
    <col min="2" max="2" width="38.59765625" style="1" customWidth="1"/>
    <col min="3" max="3" width="9.59765625" style="37" customWidth="1"/>
    <col min="4" max="4" width="55.265625" style="48" customWidth="1"/>
    <col min="5" max="5" width="11.73046875" style="48" customWidth="1"/>
    <col min="6" max="6" width="14.1328125" style="52" customWidth="1"/>
    <col min="7" max="7" width="10" style="1" customWidth="1"/>
    <col min="8" max="8" width="16.73046875" style="1" customWidth="1"/>
    <col min="9" max="9" width="16.59765625" style="29" customWidth="1"/>
    <col min="10" max="10" width="13.86328125" style="4" customWidth="1"/>
    <col min="11" max="11" width="13.265625" style="28" customWidth="1"/>
    <col min="12" max="12" width="12.59765625" style="5" customWidth="1"/>
    <col min="13" max="24" width="13.73046875" style="6" customWidth="1"/>
    <col min="25" max="30" width="13.73046875" style="2" customWidth="1"/>
    <col min="31" max="16384" width="9.73046875" style="2"/>
  </cols>
  <sheetData>
    <row r="1" spans="1:30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80"/>
      <c r="J1" s="80" t="s">
        <v>43</v>
      </c>
      <c r="K1" s="80"/>
      <c r="L1" s="80"/>
      <c r="M1" s="79" t="s">
        <v>338</v>
      </c>
      <c r="N1" s="79" t="s">
        <v>339</v>
      </c>
      <c r="O1" s="79" t="s">
        <v>340</v>
      </c>
      <c r="P1" s="79" t="s">
        <v>341</v>
      </c>
      <c r="Q1" s="79" t="s">
        <v>342</v>
      </c>
      <c r="R1" s="79" t="s">
        <v>343</v>
      </c>
      <c r="S1" s="79" t="s">
        <v>344</v>
      </c>
      <c r="T1" s="79" t="s">
        <v>345</v>
      </c>
      <c r="U1" s="79" t="s">
        <v>346</v>
      </c>
      <c r="V1" s="79" t="s">
        <v>347</v>
      </c>
      <c r="W1" s="79" t="s">
        <v>37</v>
      </c>
      <c r="X1" s="79" t="s">
        <v>37</v>
      </c>
      <c r="Y1" s="79" t="s">
        <v>37</v>
      </c>
      <c r="Z1" s="79" t="s">
        <v>37</v>
      </c>
      <c r="AA1" s="79" t="s">
        <v>37</v>
      </c>
      <c r="AB1" s="79" t="s">
        <v>37</v>
      </c>
      <c r="AC1" s="79" t="s">
        <v>37</v>
      </c>
      <c r="AD1" s="79" t="s">
        <v>37</v>
      </c>
    </row>
    <row r="2" spans="1:30" ht="39.950000000000003" customHeight="1" x14ac:dyDescent="0.4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21" t="s">
        <v>348</v>
      </c>
      <c r="N3" s="21" t="s">
        <v>349</v>
      </c>
      <c r="O3" s="21" t="s">
        <v>350</v>
      </c>
      <c r="P3" s="21" t="s">
        <v>351</v>
      </c>
      <c r="Q3" s="21" t="s">
        <v>352</v>
      </c>
      <c r="R3" s="21" t="s">
        <v>352</v>
      </c>
      <c r="S3" s="21" t="s">
        <v>353</v>
      </c>
      <c r="T3" s="21" t="s">
        <v>353</v>
      </c>
      <c r="U3" s="21" t="s">
        <v>354</v>
      </c>
      <c r="V3" s="21" t="s">
        <v>355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45">
      <c r="A4" s="89">
        <v>1</v>
      </c>
      <c r="B4" s="91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45">
      <c r="A5" s="90"/>
      <c r="B5" s="92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5</v>
      </c>
      <c r="K5" s="25">
        <f t="shared" ref="K5:K83" si="0">J5-(SUM(M5:AD5))</f>
        <v>5</v>
      </c>
      <c r="L5" s="26" t="str">
        <f t="shared" ref="L5:L83" si="1">IF(K5&lt;0,"ATENÇÃO","OK")</f>
        <v>OK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45">
      <c r="A6" s="90"/>
      <c r="B6" s="92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5</v>
      </c>
      <c r="K6" s="25">
        <f t="shared" si="0"/>
        <v>5</v>
      </c>
      <c r="L6" s="26" t="str">
        <f t="shared" si="1"/>
        <v>OK</v>
      </c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45">
      <c r="A7" s="90"/>
      <c r="B7" s="92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8</v>
      </c>
      <c r="K7" s="25">
        <f t="shared" si="0"/>
        <v>8</v>
      </c>
      <c r="L7" s="26" t="str">
        <f t="shared" si="1"/>
        <v>OK</v>
      </c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45">
      <c r="A8" s="90"/>
      <c r="B8" s="92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8</v>
      </c>
      <c r="K8" s="25">
        <f t="shared" si="0"/>
        <v>8</v>
      </c>
      <c r="L8" s="26" t="str">
        <f t="shared" si="1"/>
        <v>OK</v>
      </c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45">
      <c r="A9" s="90"/>
      <c r="B9" s="92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5</v>
      </c>
      <c r="K9" s="25">
        <f t="shared" si="0"/>
        <v>5</v>
      </c>
      <c r="L9" s="26" t="str">
        <f t="shared" si="1"/>
        <v>OK</v>
      </c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45">
      <c r="A10" s="90"/>
      <c r="B10" s="92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0</v>
      </c>
      <c r="K10" s="25">
        <f t="shared" si="0"/>
        <v>0</v>
      </c>
      <c r="L10" s="26" t="str">
        <f t="shared" si="1"/>
        <v>OK</v>
      </c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45">
      <c r="A11" s="90"/>
      <c r="B11" s="92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f>0+1</f>
        <v>1</v>
      </c>
      <c r="K11" s="25">
        <f t="shared" si="0"/>
        <v>1</v>
      </c>
      <c r="L11" s="26" t="str">
        <f t="shared" si="1"/>
        <v>OK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45">
      <c r="A12" s="90"/>
      <c r="B12" s="92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5000</v>
      </c>
      <c r="K12" s="25">
        <f t="shared" si="0"/>
        <v>5000</v>
      </c>
      <c r="L12" s="26" t="str">
        <f t="shared" si="1"/>
        <v>OK</v>
      </c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45">
      <c r="A13" s="90"/>
      <c r="B13" s="92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0</v>
      </c>
      <c r="K13" s="25">
        <f t="shared" si="0"/>
        <v>0</v>
      </c>
      <c r="L13" s="26" t="str">
        <f t="shared" si="1"/>
        <v>OK</v>
      </c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45">
      <c r="A14" s="90"/>
      <c r="B14" s="92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0</v>
      </c>
      <c r="K14" s="25">
        <f t="shared" si="0"/>
        <v>0</v>
      </c>
      <c r="L14" s="26" t="str">
        <f t="shared" si="1"/>
        <v>OK</v>
      </c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45">
      <c r="A15" s="90"/>
      <c r="B15" s="92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0</v>
      </c>
      <c r="K15" s="25">
        <f t="shared" si="0"/>
        <v>0</v>
      </c>
      <c r="L15" s="26" t="str">
        <f t="shared" si="1"/>
        <v>OK</v>
      </c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45">
      <c r="A16" s="90"/>
      <c r="B16" s="92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0</v>
      </c>
      <c r="K16" s="25">
        <f t="shared" si="0"/>
        <v>0</v>
      </c>
      <c r="L16" s="26" t="str">
        <f t="shared" si="1"/>
        <v>OK</v>
      </c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45">
      <c r="A17" s="90"/>
      <c r="B17" s="92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5000</v>
      </c>
      <c r="K17" s="25">
        <f t="shared" si="0"/>
        <v>5000</v>
      </c>
      <c r="L17" s="26" t="str">
        <f t="shared" si="1"/>
        <v>OK</v>
      </c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45">
      <c r="A18" s="90"/>
      <c r="B18" s="92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5000</v>
      </c>
      <c r="K18" s="25">
        <f t="shared" si="0"/>
        <v>5000</v>
      </c>
      <c r="L18" s="26" t="str">
        <f t="shared" si="1"/>
        <v>OK</v>
      </c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45">
      <c r="A19" s="90"/>
      <c r="B19" s="92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0</v>
      </c>
      <c r="K19" s="25">
        <f t="shared" si="0"/>
        <v>0</v>
      </c>
      <c r="L19" s="26" t="str">
        <f t="shared" si="1"/>
        <v>OK</v>
      </c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45">
      <c r="A20" s="90"/>
      <c r="B20" s="92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0</v>
      </c>
      <c r="K20" s="25">
        <f t="shared" si="0"/>
        <v>0</v>
      </c>
      <c r="L20" s="26" t="str">
        <f t="shared" si="1"/>
        <v>OK</v>
      </c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45">
      <c r="A21" s="90"/>
      <c r="B21" s="92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0</v>
      </c>
      <c r="K21" s="25">
        <f t="shared" si="0"/>
        <v>0</v>
      </c>
      <c r="L21" s="26" t="str">
        <f t="shared" si="1"/>
        <v>OK</v>
      </c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45">
      <c r="A22" s="90"/>
      <c r="B22" s="92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50</v>
      </c>
      <c r="K22" s="25">
        <f t="shared" si="0"/>
        <v>50</v>
      </c>
      <c r="L22" s="26" t="str">
        <f t="shared" si="1"/>
        <v>OK</v>
      </c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45">
      <c r="A23" s="90"/>
      <c r="B23" s="92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50</v>
      </c>
      <c r="K23" s="25">
        <f t="shared" si="0"/>
        <v>50</v>
      </c>
      <c r="L23" s="26" t="str">
        <f t="shared" si="1"/>
        <v>OK</v>
      </c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45">
      <c r="A24" s="90"/>
      <c r="B24" s="92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50</v>
      </c>
      <c r="K24" s="25">
        <f t="shared" si="0"/>
        <v>50</v>
      </c>
      <c r="L24" s="26" t="str">
        <f t="shared" si="1"/>
        <v>OK</v>
      </c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45">
      <c r="A25" s="90"/>
      <c r="B25" s="92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50</v>
      </c>
      <c r="K25" s="25">
        <f t="shared" si="0"/>
        <v>50</v>
      </c>
      <c r="L25" s="26" t="str">
        <f t="shared" si="1"/>
        <v>OK</v>
      </c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45">
      <c r="A26" s="90"/>
      <c r="B26" s="92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50</v>
      </c>
      <c r="K26" s="25">
        <f t="shared" si="0"/>
        <v>50</v>
      </c>
      <c r="L26" s="26" t="str">
        <f t="shared" si="1"/>
        <v>OK</v>
      </c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45">
      <c r="A27" s="90"/>
      <c r="B27" s="92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50</v>
      </c>
      <c r="K27" s="25">
        <f t="shared" si="0"/>
        <v>50</v>
      </c>
      <c r="L27" s="26" t="str">
        <f t="shared" si="1"/>
        <v>OK</v>
      </c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45">
      <c r="A28" s="90"/>
      <c r="B28" s="92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50</v>
      </c>
      <c r="K28" s="25">
        <f t="shared" si="0"/>
        <v>50</v>
      </c>
      <c r="L28" s="26" t="str">
        <f t="shared" si="1"/>
        <v>OK</v>
      </c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45">
      <c r="A29" s="90"/>
      <c r="B29" s="92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50</v>
      </c>
      <c r="K29" s="25">
        <f t="shared" si="0"/>
        <v>50</v>
      </c>
      <c r="L29" s="26" t="str">
        <f t="shared" si="1"/>
        <v>OK</v>
      </c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45">
      <c r="A30" s="90"/>
      <c r="B30" s="92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50</v>
      </c>
      <c r="K30" s="25">
        <f t="shared" si="0"/>
        <v>50</v>
      </c>
      <c r="L30" s="26" t="str">
        <f t="shared" si="1"/>
        <v>OK</v>
      </c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45">
      <c r="A31" s="90"/>
      <c r="B31" s="92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50</v>
      </c>
      <c r="K31" s="25">
        <f t="shared" si="0"/>
        <v>50</v>
      </c>
      <c r="L31" s="26" t="str">
        <f t="shared" si="1"/>
        <v>OK</v>
      </c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45">
      <c r="A32" s="90"/>
      <c r="B32" s="92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50</v>
      </c>
      <c r="K32" s="25">
        <f t="shared" si="0"/>
        <v>50</v>
      </c>
      <c r="L32" s="26" t="str">
        <f t="shared" si="1"/>
        <v>OK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45">
      <c r="A33" s="90"/>
      <c r="B33" s="92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50</v>
      </c>
      <c r="K33" s="25">
        <f t="shared" si="0"/>
        <v>50</v>
      </c>
      <c r="L33" s="26" t="str">
        <f t="shared" si="1"/>
        <v>OK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45">
      <c r="A34" s="90"/>
      <c r="B34" s="92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50</v>
      </c>
      <c r="K34" s="25">
        <f t="shared" si="0"/>
        <v>50</v>
      </c>
      <c r="L34" s="26" t="str">
        <f t="shared" si="1"/>
        <v>OK</v>
      </c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45">
      <c r="A35" s="90"/>
      <c r="B35" s="92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50</v>
      </c>
      <c r="K35" s="25">
        <f t="shared" si="0"/>
        <v>50</v>
      </c>
      <c r="L35" s="26" t="str">
        <f t="shared" si="1"/>
        <v>OK</v>
      </c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45">
      <c r="A36" s="90"/>
      <c r="B36" s="92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50</v>
      </c>
      <c r="K36" s="25">
        <f t="shared" si="0"/>
        <v>50</v>
      </c>
      <c r="L36" s="26" t="str">
        <f t="shared" si="1"/>
        <v>OK</v>
      </c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45">
      <c r="A37" s="90"/>
      <c r="B37" s="92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3000</v>
      </c>
      <c r="K37" s="25">
        <f t="shared" si="0"/>
        <v>1500</v>
      </c>
      <c r="L37" s="26" t="str">
        <f t="shared" si="1"/>
        <v>OK</v>
      </c>
      <c r="M37" s="118"/>
      <c r="N37" s="118">
        <v>1500</v>
      </c>
      <c r="O37" s="118"/>
      <c r="P37" s="118"/>
      <c r="Q37" s="118"/>
      <c r="R37" s="118"/>
      <c r="S37" s="118"/>
      <c r="T37" s="118"/>
      <c r="U37" s="118"/>
      <c r="V37" s="1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45">
      <c r="A38" s="90"/>
      <c r="B38" s="92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1000</v>
      </c>
      <c r="K38" s="25">
        <f t="shared" si="0"/>
        <v>1000</v>
      </c>
      <c r="L38" s="26" t="str">
        <f t="shared" si="1"/>
        <v>OK</v>
      </c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45">
      <c r="A39" s="90"/>
      <c r="B39" s="92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1000</v>
      </c>
      <c r="K39" s="25">
        <f t="shared" si="0"/>
        <v>1000</v>
      </c>
      <c r="L39" s="26" t="str">
        <f t="shared" si="1"/>
        <v>OK</v>
      </c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45">
      <c r="A40" s="90"/>
      <c r="B40" s="92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1000</v>
      </c>
      <c r="K40" s="25">
        <f t="shared" si="0"/>
        <v>1000</v>
      </c>
      <c r="L40" s="26" t="str">
        <f t="shared" si="1"/>
        <v>OK</v>
      </c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45">
      <c r="A41" s="90"/>
      <c r="B41" s="92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1000</v>
      </c>
      <c r="K41" s="25">
        <f t="shared" si="0"/>
        <v>1000</v>
      </c>
      <c r="L41" s="26" t="str">
        <f t="shared" si="1"/>
        <v>OK</v>
      </c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45">
      <c r="A42" s="90"/>
      <c r="B42" s="92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45">
      <c r="A43" s="90"/>
      <c r="B43" s="92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1000</v>
      </c>
      <c r="K43" s="25">
        <f t="shared" si="0"/>
        <v>1000</v>
      </c>
      <c r="L43" s="26" t="str">
        <f t="shared" si="1"/>
        <v>OK</v>
      </c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45">
      <c r="A44" s="90"/>
      <c r="B44" s="92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1000</v>
      </c>
      <c r="K44" s="25">
        <f t="shared" si="0"/>
        <v>1000</v>
      </c>
      <c r="L44" s="26" t="str">
        <f t="shared" si="1"/>
        <v>OK</v>
      </c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45">
      <c r="A45" s="90"/>
      <c r="B45" s="92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1000</v>
      </c>
      <c r="K45" s="25">
        <f t="shared" si="0"/>
        <v>1000</v>
      </c>
      <c r="L45" s="26" t="str">
        <f t="shared" si="1"/>
        <v>OK</v>
      </c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45">
      <c r="A46" s="90"/>
      <c r="B46" s="92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1000</v>
      </c>
      <c r="K46" s="25">
        <f t="shared" si="0"/>
        <v>1000</v>
      </c>
      <c r="L46" s="26" t="str">
        <f t="shared" si="1"/>
        <v>OK</v>
      </c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45">
      <c r="A47" s="90"/>
      <c r="B47" s="92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2000</v>
      </c>
      <c r="K47" s="25">
        <f t="shared" si="0"/>
        <v>2000</v>
      </c>
      <c r="L47" s="26" t="str">
        <f t="shared" si="1"/>
        <v>OK</v>
      </c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45">
      <c r="A48" s="90"/>
      <c r="B48" s="92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2000</v>
      </c>
      <c r="K48" s="25">
        <f t="shared" si="0"/>
        <v>2000</v>
      </c>
      <c r="L48" s="26" t="str">
        <f t="shared" si="1"/>
        <v>OK</v>
      </c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45">
      <c r="A49" s="90"/>
      <c r="B49" s="92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2000</v>
      </c>
      <c r="K49" s="25">
        <f t="shared" si="0"/>
        <v>2000</v>
      </c>
      <c r="L49" s="26" t="str">
        <f t="shared" si="1"/>
        <v>OK</v>
      </c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45">
      <c r="A50" s="90"/>
      <c r="B50" s="92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2000</v>
      </c>
      <c r="K50" s="25">
        <f t="shared" si="0"/>
        <v>2000</v>
      </c>
      <c r="L50" s="26" t="str">
        <f t="shared" si="1"/>
        <v>OK</v>
      </c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45">
      <c r="A51" s="90"/>
      <c r="B51" s="92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1000</v>
      </c>
      <c r="K51" s="25">
        <f t="shared" si="0"/>
        <v>1000</v>
      </c>
      <c r="L51" s="26" t="str">
        <f t="shared" si="1"/>
        <v>OK</v>
      </c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45">
      <c r="A52" s="90"/>
      <c r="B52" s="92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1000</v>
      </c>
      <c r="K52" s="25">
        <f t="shared" si="0"/>
        <v>1000</v>
      </c>
      <c r="L52" s="26" t="str">
        <f t="shared" si="1"/>
        <v>OK</v>
      </c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45">
      <c r="A53" s="90"/>
      <c r="B53" s="92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1000</v>
      </c>
      <c r="K53" s="25">
        <f t="shared" si="0"/>
        <v>1000</v>
      </c>
      <c r="L53" s="26" t="str">
        <f t="shared" si="1"/>
        <v>OK</v>
      </c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45">
      <c r="A54" s="90"/>
      <c r="B54" s="92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1000</v>
      </c>
      <c r="K54" s="25">
        <f t="shared" si="0"/>
        <v>1000</v>
      </c>
      <c r="L54" s="26" t="str">
        <f t="shared" si="1"/>
        <v>OK</v>
      </c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45">
      <c r="A55" s="90"/>
      <c r="B55" s="92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1000</v>
      </c>
      <c r="K55" s="25">
        <f t="shared" si="0"/>
        <v>1000</v>
      </c>
      <c r="L55" s="26" t="str">
        <f t="shared" si="1"/>
        <v>OK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45">
      <c r="A56" s="90"/>
      <c r="B56" s="92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3000</v>
      </c>
      <c r="K56" s="25">
        <f t="shared" si="0"/>
        <v>3000</v>
      </c>
      <c r="L56" s="26" t="str">
        <f t="shared" si="1"/>
        <v>OK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45">
      <c r="A57" s="90"/>
      <c r="B57" s="92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3000</v>
      </c>
      <c r="K57" s="25">
        <f t="shared" si="0"/>
        <v>3000</v>
      </c>
      <c r="L57" s="26" t="str">
        <f t="shared" si="1"/>
        <v>OK</v>
      </c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45">
      <c r="A58" s="90"/>
      <c r="B58" s="92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3000</v>
      </c>
      <c r="K58" s="25">
        <f t="shared" si="0"/>
        <v>3000</v>
      </c>
      <c r="L58" s="26" t="str">
        <f t="shared" si="1"/>
        <v>OK</v>
      </c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45">
      <c r="A59" s="90"/>
      <c r="B59" s="92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3000</v>
      </c>
      <c r="K59" s="25">
        <f t="shared" si="0"/>
        <v>3000</v>
      </c>
      <c r="L59" s="26" t="str">
        <f t="shared" si="1"/>
        <v>OK</v>
      </c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45">
      <c r="A60" s="90"/>
      <c r="B60" s="92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3000</v>
      </c>
      <c r="K60" s="25">
        <f t="shared" si="0"/>
        <v>3000</v>
      </c>
      <c r="L60" s="26" t="str">
        <f t="shared" si="1"/>
        <v>OK</v>
      </c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45">
      <c r="A61" s="90"/>
      <c r="B61" s="92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20</v>
      </c>
      <c r="K61" s="25">
        <f t="shared" si="0"/>
        <v>20</v>
      </c>
      <c r="L61" s="26" t="str">
        <f t="shared" si="1"/>
        <v>OK</v>
      </c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45">
      <c r="A62" s="90"/>
      <c r="B62" s="92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45">
      <c r="A63" s="90"/>
      <c r="B63" s="92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200</v>
      </c>
      <c r="K63" s="25">
        <f t="shared" si="0"/>
        <v>200</v>
      </c>
      <c r="L63" s="26" t="str">
        <f t="shared" si="1"/>
        <v>OK</v>
      </c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45">
      <c r="A64" s="90"/>
      <c r="B64" s="92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2</v>
      </c>
      <c r="K64" s="25">
        <f t="shared" si="0"/>
        <v>2</v>
      </c>
      <c r="L64" s="26" t="str">
        <f t="shared" si="1"/>
        <v>OK</v>
      </c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45">
      <c r="A65" s="90"/>
      <c r="B65" s="92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2</v>
      </c>
      <c r="K65" s="25">
        <f t="shared" si="0"/>
        <v>2</v>
      </c>
      <c r="L65" s="26" t="str">
        <f t="shared" si="1"/>
        <v>OK</v>
      </c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45">
      <c r="A66" s="90"/>
      <c r="B66" s="92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2</v>
      </c>
      <c r="K66" s="25">
        <f t="shared" si="0"/>
        <v>2</v>
      </c>
      <c r="L66" s="26" t="str">
        <f t="shared" si="1"/>
        <v>OK</v>
      </c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45">
      <c r="A67" s="90"/>
      <c r="B67" s="92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2</v>
      </c>
      <c r="K67" s="25">
        <f t="shared" si="0"/>
        <v>2</v>
      </c>
      <c r="L67" s="26" t="str">
        <f t="shared" si="1"/>
        <v>OK</v>
      </c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45">
      <c r="A68" s="90"/>
      <c r="B68" s="92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2</v>
      </c>
      <c r="K68" s="25">
        <f t="shared" si="0"/>
        <v>2</v>
      </c>
      <c r="L68" s="26" t="str">
        <f t="shared" si="1"/>
        <v>OK</v>
      </c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45">
      <c r="A69" s="90"/>
      <c r="B69" s="92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2</v>
      </c>
      <c r="K69" s="25">
        <f t="shared" si="0"/>
        <v>2</v>
      </c>
      <c r="L69" s="26" t="str">
        <f t="shared" si="1"/>
        <v>OK</v>
      </c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45">
      <c r="A70" s="90"/>
      <c r="B70" s="92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2</v>
      </c>
      <c r="K70" s="25">
        <f t="shared" si="0"/>
        <v>2</v>
      </c>
      <c r="L70" s="26" t="str">
        <f t="shared" si="1"/>
        <v>OK</v>
      </c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45">
      <c r="A71" s="90"/>
      <c r="B71" s="92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2</v>
      </c>
      <c r="K71" s="25">
        <f t="shared" si="0"/>
        <v>2</v>
      </c>
      <c r="L71" s="26" t="str">
        <f t="shared" si="1"/>
        <v>OK</v>
      </c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45">
      <c r="A72" s="90"/>
      <c r="B72" s="92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2</v>
      </c>
      <c r="K72" s="25">
        <f t="shared" si="0"/>
        <v>2</v>
      </c>
      <c r="L72" s="26" t="str">
        <f t="shared" si="1"/>
        <v>OK</v>
      </c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45">
      <c r="A73" s="90"/>
      <c r="B73" s="92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2</v>
      </c>
      <c r="K73" s="25">
        <f t="shared" si="0"/>
        <v>2</v>
      </c>
      <c r="L73" s="26" t="str">
        <f t="shared" si="1"/>
        <v>OK</v>
      </c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45">
      <c r="A74" s="90"/>
      <c r="B74" s="92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2</v>
      </c>
      <c r="K74" s="25">
        <f t="shared" si="0"/>
        <v>2</v>
      </c>
      <c r="L74" s="26" t="str">
        <f t="shared" si="1"/>
        <v>OK</v>
      </c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45">
      <c r="A75" s="90"/>
      <c r="B75" s="92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2</v>
      </c>
      <c r="K75" s="25">
        <f t="shared" si="0"/>
        <v>2</v>
      </c>
      <c r="L75" s="26" t="str">
        <f t="shared" si="1"/>
        <v>OK</v>
      </c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45">
      <c r="A76" s="90"/>
      <c r="B76" s="92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2</v>
      </c>
      <c r="K76" s="25">
        <f t="shared" si="0"/>
        <v>2</v>
      </c>
      <c r="L76" s="26" t="str">
        <f t="shared" si="1"/>
        <v>OK</v>
      </c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45">
      <c r="A77" s="90"/>
      <c r="B77" s="92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0</v>
      </c>
      <c r="K77" s="25">
        <f t="shared" si="0"/>
        <v>0</v>
      </c>
      <c r="L77" s="26" t="str">
        <f t="shared" si="1"/>
        <v>OK</v>
      </c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45">
      <c r="A78" s="90"/>
      <c r="B78" s="92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0</v>
      </c>
      <c r="K78" s="25">
        <f t="shared" si="0"/>
        <v>0</v>
      </c>
      <c r="L78" s="26" t="str">
        <f t="shared" si="1"/>
        <v>OK</v>
      </c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45">
      <c r="A79" s="90"/>
      <c r="B79" s="92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0</v>
      </c>
      <c r="K79" s="25">
        <f t="shared" si="0"/>
        <v>0</v>
      </c>
      <c r="L79" s="26" t="str">
        <f t="shared" si="1"/>
        <v>OK</v>
      </c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45">
      <c r="A80" s="90"/>
      <c r="B80" s="92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0</v>
      </c>
      <c r="K80" s="25">
        <f t="shared" si="0"/>
        <v>0</v>
      </c>
      <c r="L80" s="26" t="str">
        <f t="shared" si="1"/>
        <v>OK</v>
      </c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45">
      <c r="A81" s="90"/>
      <c r="B81" s="92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0</v>
      </c>
      <c r="K81" s="25">
        <f t="shared" si="0"/>
        <v>0</v>
      </c>
      <c r="L81" s="26" t="str">
        <f t="shared" si="1"/>
        <v>OK</v>
      </c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45">
      <c r="A82" s="90"/>
      <c r="B82" s="92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0</v>
      </c>
      <c r="K82" s="25">
        <f t="shared" si="0"/>
        <v>0</v>
      </c>
      <c r="L82" s="26" t="str">
        <f t="shared" si="1"/>
        <v>OK</v>
      </c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45">
      <c r="A83" s="90"/>
      <c r="B83" s="92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0</v>
      </c>
      <c r="K83" s="25">
        <f t="shared" si="0"/>
        <v>0</v>
      </c>
      <c r="L83" s="26" t="str">
        <f t="shared" si="1"/>
        <v>OK</v>
      </c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45">
      <c r="A84" s="81">
        <v>2</v>
      </c>
      <c r="B84" s="84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>
        <v>30</v>
      </c>
      <c r="K84" s="25">
        <f t="shared" ref="K84:K147" si="2">J84-(SUM(M84:AD84))</f>
        <v>30</v>
      </c>
      <c r="L84" s="26" t="str">
        <f t="shared" ref="L84:L147" si="3">IF(K84&lt;0,"ATENÇÃO","OK")</f>
        <v>OK</v>
      </c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45">
      <c r="A85" s="82"/>
      <c r="B85" s="85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10</v>
      </c>
      <c r="K85" s="25">
        <f t="shared" si="2"/>
        <v>10</v>
      </c>
      <c r="L85" s="26" t="str">
        <f t="shared" si="3"/>
        <v>OK</v>
      </c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45">
      <c r="A86" s="82"/>
      <c r="B86" s="85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10</v>
      </c>
      <c r="K86" s="25">
        <f t="shared" si="2"/>
        <v>10</v>
      </c>
      <c r="L86" s="26" t="str">
        <f t="shared" si="3"/>
        <v>OK</v>
      </c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45">
      <c r="A87" s="82"/>
      <c r="B87" s="85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10</v>
      </c>
      <c r="K87" s="25">
        <f t="shared" si="2"/>
        <v>10</v>
      </c>
      <c r="L87" s="26" t="str">
        <f t="shared" si="3"/>
        <v>OK</v>
      </c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45">
      <c r="A88" s="82"/>
      <c r="B88" s="85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50</v>
      </c>
      <c r="K88" s="25">
        <f t="shared" si="2"/>
        <v>0</v>
      </c>
      <c r="L88" s="26" t="str">
        <f t="shared" si="3"/>
        <v>OK</v>
      </c>
      <c r="M88" s="118">
        <v>30</v>
      </c>
      <c r="N88" s="118"/>
      <c r="O88" s="118"/>
      <c r="P88" s="118"/>
      <c r="Q88" s="118"/>
      <c r="R88" s="118"/>
      <c r="S88" s="118"/>
      <c r="T88" s="118"/>
      <c r="U88" s="118"/>
      <c r="V88" s="118">
        <v>20</v>
      </c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45">
      <c r="A89" s="82"/>
      <c r="B89" s="85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150</v>
      </c>
      <c r="K89" s="25">
        <f t="shared" si="2"/>
        <v>130</v>
      </c>
      <c r="L89" s="26" t="str">
        <f t="shared" si="3"/>
        <v>OK</v>
      </c>
      <c r="M89" s="118"/>
      <c r="N89" s="118"/>
      <c r="O89" s="118"/>
      <c r="P89" s="118">
        <v>20</v>
      </c>
      <c r="Q89" s="118"/>
      <c r="R89" s="118"/>
      <c r="S89" s="118"/>
      <c r="T89" s="118"/>
      <c r="U89" s="118"/>
      <c r="V89" s="1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45">
      <c r="A90" s="82"/>
      <c r="B90" s="85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10</v>
      </c>
      <c r="K90" s="25">
        <f t="shared" si="2"/>
        <v>10</v>
      </c>
      <c r="L90" s="26" t="str">
        <f t="shared" si="3"/>
        <v>OK</v>
      </c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45">
      <c r="A91" s="82"/>
      <c r="B91" s="85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10</v>
      </c>
      <c r="K91" s="25">
        <f t="shared" si="2"/>
        <v>0</v>
      </c>
      <c r="L91" s="26" t="str">
        <f t="shared" si="3"/>
        <v>OK</v>
      </c>
      <c r="M91" s="118">
        <v>10</v>
      </c>
      <c r="N91" s="118"/>
      <c r="O91" s="118"/>
      <c r="P91" s="118"/>
      <c r="Q91" s="118"/>
      <c r="R91" s="118"/>
      <c r="S91" s="118"/>
      <c r="T91" s="118"/>
      <c r="U91" s="118"/>
      <c r="V91" s="1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45">
      <c r="A92" s="82"/>
      <c r="B92" s="85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</v>
      </c>
      <c r="K92" s="25">
        <f t="shared" si="2"/>
        <v>2</v>
      </c>
      <c r="L92" s="26" t="str">
        <f t="shared" si="3"/>
        <v>OK</v>
      </c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45">
      <c r="A93" s="82"/>
      <c r="B93" s="85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v>10</v>
      </c>
      <c r="K93" s="25">
        <f t="shared" si="2"/>
        <v>10</v>
      </c>
      <c r="L93" s="26" t="str">
        <f t="shared" si="3"/>
        <v>OK</v>
      </c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45">
      <c r="A94" s="82"/>
      <c r="B94" s="85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v>7</v>
      </c>
      <c r="K94" s="25">
        <f t="shared" si="2"/>
        <v>7</v>
      </c>
      <c r="L94" s="26" t="str">
        <f t="shared" si="3"/>
        <v>OK</v>
      </c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45">
      <c r="A95" s="82"/>
      <c r="B95" s="85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0</v>
      </c>
      <c r="K95" s="25">
        <f t="shared" si="2"/>
        <v>0</v>
      </c>
      <c r="L95" s="26" t="str">
        <f t="shared" si="3"/>
        <v>OK</v>
      </c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45">
      <c r="A96" s="82"/>
      <c r="B96" s="85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200</v>
      </c>
      <c r="K96" s="25">
        <f t="shared" si="2"/>
        <v>100</v>
      </c>
      <c r="L96" s="26" t="str">
        <f t="shared" si="3"/>
        <v>OK</v>
      </c>
      <c r="M96" s="118">
        <v>50</v>
      </c>
      <c r="N96" s="118"/>
      <c r="O96" s="118"/>
      <c r="P96" s="118"/>
      <c r="Q96" s="118"/>
      <c r="R96" s="118"/>
      <c r="S96" s="118"/>
      <c r="T96" s="118"/>
      <c r="U96" s="118"/>
      <c r="V96" s="118">
        <v>50</v>
      </c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45">
      <c r="A97" s="82"/>
      <c r="B97" s="85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200</v>
      </c>
      <c r="K97" s="25">
        <f t="shared" si="2"/>
        <v>133</v>
      </c>
      <c r="L97" s="26" t="str">
        <f t="shared" si="3"/>
        <v>OK</v>
      </c>
      <c r="M97" s="118">
        <v>2</v>
      </c>
      <c r="N97" s="118"/>
      <c r="O97" s="118"/>
      <c r="P97" s="118"/>
      <c r="Q97" s="118"/>
      <c r="R97" s="118"/>
      <c r="S97" s="118">
        <v>15</v>
      </c>
      <c r="T97" s="118"/>
      <c r="U97" s="118"/>
      <c r="V97" s="118">
        <v>50</v>
      </c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45">
      <c r="A98" s="82"/>
      <c r="B98" s="85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>
        <v>100</v>
      </c>
      <c r="K98" s="25">
        <f t="shared" si="2"/>
        <v>31</v>
      </c>
      <c r="L98" s="26" t="str">
        <f t="shared" si="3"/>
        <v>OK</v>
      </c>
      <c r="M98" s="118"/>
      <c r="N98" s="118"/>
      <c r="O98" s="118"/>
      <c r="P98" s="118"/>
      <c r="Q98" s="118"/>
      <c r="R98" s="118"/>
      <c r="S98" s="118">
        <v>69</v>
      </c>
      <c r="T98" s="118"/>
      <c r="U98" s="118"/>
      <c r="V98" s="1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45">
      <c r="A99" s="82"/>
      <c r="B99" s="85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0</v>
      </c>
      <c r="K99" s="25">
        <f t="shared" si="2"/>
        <v>0</v>
      </c>
      <c r="L99" s="26" t="str">
        <f t="shared" si="3"/>
        <v>OK</v>
      </c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45">
      <c r="A100" s="82"/>
      <c r="B100" s="85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>
        <v>0</v>
      </c>
      <c r="K100" s="25">
        <f t="shared" si="2"/>
        <v>0</v>
      </c>
      <c r="L100" s="26" t="str">
        <f t="shared" si="3"/>
        <v>OK</v>
      </c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45">
      <c r="A101" s="82"/>
      <c r="B101" s="85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0</v>
      </c>
      <c r="K101" s="25">
        <f t="shared" si="2"/>
        <v>0</v>
      </c>
      <c r="L101" s="26" t="str">
        <f t="shared" si="3"/>
        <v>OK</v>
      </c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45">
      <c r="A102" s="82"/>
      <c r="B102" s="85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45">
      <c r="A103" s="82"/>
      <c r="B103" s="85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45">
      <c r="A104" s="82"/>
      <c r="B104" s="85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>
        <v>0</v>
      </c>
      <c r="K104" s="25">
        <f t="shared" si="2"/>
        <v>0</v>
      </c>
      <c r="L104" s="26" t="str">
        <f t="shared" si="3"/>
        <v>OK</v>
      </c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45">
      <c r="A105" s="82"/>
      <c r="B105" s="85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>
        <v>500</v>
      </c>
      <c r="K105" s="25">
        <f t="shared" si="2"/>
        <v>0</v>
      </c>
      <c r="L105" s="26" t="str">
        <f t="shared" si="3"/>
        <v>OK</v>
      </c>
      <c r="M105" s="118">
        <v>500</v>
      </c>
      <c r="N105" s="118"/>
      <c r="O105" s="118"/>
      <c r="P105" s="118"/>
      <c r="Q105" s="118"/>
      <c r="R105" s="118"/>
      <c r="S105" s="118"/>
      <c r="T105" s="118"/>
      <c r="U105" s="118"/>
      <c r="V105" s="1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45">
      <c r="A106" s="82"/>
      <c r="B106" s="85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70</v>
      </c>
      <c r="K106" s="25">
        <f t="shared" si="2"/>
        <v>0</v>
      </c>
      <c r="L106" s="26" t="str">
        <f t="shared" si="3"/>
        <v>OK</v>
      </c>
      <c r="M106" s="118">
        <v>70</v>
      </c>
      <c r="N106" s="118"/>
      <c r="O106" s="118"/>
      <c r="P106" s="118"/>
      <c r="Q106" s="118"/>
      <c r="R106" s="118"/>
      <c r="S106" s="118"/>
      <c r="T106" s="118"/>
      <c r="U106" s="118"/>
      <c r="V106" s="1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45">
      <c r="A107" s="82"/>
      <c r="B107" s="85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v>110</v>
      </c>
      <c r="K107" s="25">
        <f t="shared" si="2"/>
        <v>-1</v>
      </c>
      <c r="L107" s="26" t="str">
        <f t="shared" si="3"/>
        <v>ATENÇÃO</v>
      </c>
      <c r="M107" s="118">
        <v>10</v>
      </c>
      <c r="N107" s="118"/>
      <c r="O107" s="118"/>
      <c r="P107" s="118"/>
      <c r="Q107" s="118">
        <v>101</v>
      </c>
      <c r="R107" s="118"/>
      <c r="S107" s="118"/>
      <c r="T107" s="118"/>
      <c r="U107" s="118"/>
      <c r="V107" s="1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45">
      <c r="A108" s="82"/>
      <c r="B108" s="85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500</v>
      </c>
      <c r="K108" s="25">
        <f t="shared" si="2"/>
        <v>500</v>
      </c>
      <c r="L108" s="26" t="str">
        <f t="shared" si="3"/>
        <v>OK</v>
      </c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45">
      <c r="A109" s="82"/>
      <c r="B109" s="85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1000</v>
      </c>
      <c r="K109" s="25">
        <f t="shared" si="2"/>
        <v>1000</v>
      </c>
      <c r="L109" s="26" t="str">
        <f t="shared" si="3"/>
        <v>OK</v>
      </c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45">
      <c r="A110" s="82"/>
      <c r="B110" s="85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10</v>
      </c>
      <c r="K110" s="25">
        <f t="shared" si="2"/>
        <v>10</v>
      </c>
      <c r="L110" s="26" t="str">
        <f t="shared" si="3"/>
        <v>OK</v>
      </c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45">
      <c r="A111" s="93">
        <v>3</v>
      </c>
      <c r="B111" s="87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4</v>
      </c>
      <c r="K111" s="25">
        <f t="shared" si="2"/>
        <v>4</v>
      </c>
      <c r="L111" s="26" t="str">
        <f t="shared" si="3"/>
        <v>OK</v>
      </c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45">
      <c r="A112" s="94"/>
      <c r="B112" s="88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0</v>
      </c>
      <c r="K112" s="25">
        <f t="shared" si="2"/>
        <v>0</v>
      </c>
      <c r="L112" s="26" t="str">
        <f t="shared" si="3"/>
        <v>OK</v>
      </c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45">
      <c r="A113" s="94"/>
      <c r="B113" s="88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0</v>
      </c>
      <c r="L113" s="26" t="str">
        <f t="shared" si="3"/>
        <v>OK</v>
      </c>
      <c r="M113" s="118"/>
      <c r="N113" s="118"/>
      <c r="O113" s="118"/>
      <c r="P113" s="118"/>
      <c r="Q113" s="118"/>
      <c r="R113" s="118">
        <v>1</v>
      </c>
      <c r="S113" s="118"/>
      <c r="T113" s="118"/>
      <c r="U113" s="118"/>
      <c r="V113" s="1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45">
      <c r="A114" s="94"/>
      <c r="B114" s="88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1</v>
      </c>
      <c r="L114" s="26" t="str">
        <f t="shared" si="3"/>
        <v>OK</v>
      </c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45">
      <c r="A115" s="94"/>
      <c r="B115" s="88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0</v>
      </c>
      <c r="L115" s="26" t="str">
        <f t="shared" si="3"/>
        <v>OK</v>
      </c>
      <c r="M115" s="118"/>
      <c r="N115" s="118"/>
      <c r="O115" s="118"/>
      <c r="P115" s="118"/>
      <c r="Q115" s="118"/>
      <c r="R115" s="118">
        <v>1</v>
      </c>
      <c r="S115" s="118"/>
      <c r="T115" s="118"/>
      <c r="U115" s="118"/>
      <c r="V115" s="1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45">
      <c r="A116" s="94"/>
      <c r="B116" s="88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>
        <v>5</v>
      </c>
      <c r="K116" s="25">
        <f t="shared" si="2"/>
        <v>0</v>
      </c>
      <c r="L116" s="26" t="str">
        <f t="shared" si="3"/>
        <v>OK</v>
      </c>
      <c r="M116" s="118"/>
      <c r="N116" s="118"/>
      <c r="O116" s="118"/>
      <c r="P116" s="118"/>
      <c r="Q116" s="118"/>
      <c r="R116" s="118"/>
      <c r="S116" s="118"/>
      <c r="T116" s="118"/>
      <c r="U116" s="118">
        <v>5</v>
      </c>
      <c r="V116" s="1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45">
      <c r="A117" s="94"/>
      <c r="B117" s="88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5</v>
      </c>
      <c r="K117" s="25">
        <f t="shared" si="2"/>
        <v>1</v>
      </c>
      <c r="L117" s="26" t="str">
        <f t="shared" si="3"/>
        <v>OK</v>
      </c>
      <c r="M117" s="118"/>
      <c r="N117" s="118"/>
      <c r="O117" s="118"/>
      <c r="P117" s="118"/>
      <c r="Q117" s="118"/>
      <c r="R117" s="118"/>
      <c r="S117" s="118"/>
      <c r="T117" s="118"/>
      <c r="U117" s="118">
        <v>4</v>
      </c>
      <c r="V117" s="1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45">
      <c r="A118" s="94"/>
      <c r="B118" s="88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5</v>
      </c>
      <c r="K118" s="25">
        <f t="shared" si="2"/>
        <v>5</v>
      </c>
      <c r="L118" s="26" t="str">
        <f t="shared" si="3"/>
        <v>OK</v>
      </c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45">
      <c r="A119" s="94"/>
      <c r="B119" s="88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>
        <v>5</v>
      </c>
      <c r="K119" s="25">
        <f t="shared" si="2"/>
        <v>5</v>
      </c>
      <c r="L119" s="26" t="str">
        <f t="shared" si="3"/>
        <v>OK</v>
      </c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45">
      <c r="A120" s="94"/>
      <c r="B120" s="88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>
        <v>5</v>
      </c>
      <c r="K120" s="25">
        <f t="shared" si="2"/>
        <v>0</v>
      </c>
      <c r="L120" s="26" t="str">
        <f t="shared" si="3"/>
        <v>OK</v>
      </c>
      <c r="M120" s="118"/>
      <c r="N120" s="118"/>
      <c r="O120" s="118"/>
      <c r="P120" s="118"/>
      <c r="Q120" s="118"/>
      <c r="R120" s="118"/>
      <c r="S120" s="118"/>
      <c r="T120" s="118"/>
      <c r="U120" s="118">
        <v>5</v>
      </c>
      <c r="V120" s="1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45">
      <c r="A121" s="94"/>
      <c r="B121" s="88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2</v>
      </c>
      <c r="K121" s="25">
        <f t="shared" si="2"/>
        <v>2</v>
      </c>
      <c r="L121" s="26" t="str">
        <f t="shared" si="3"/>
        <v>OK</v>
      </c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45">
      <c r="A122" s="94"/>
      <c r="B122" s="88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1</v>
      </c>
      <c r="K122" s="25">
        <f t="shared" si="2"/>
        <v>0</v>
      </c>
      <c r="L122" s="26" t="str">
        <f t="shared" si="3"/>
        <v>OK</v>
      </c>
      <c r="M122" s="118"/>
      <c r="N122" s="118"/>
      <c r="O122" s="118"/>
      <c r="P122" s="118"/>
      <c r="Q122" s="118"/>
      <c r="R122" s="118"/>
      <c r="S122" s="118"/>
      <c r="T122" s="118">
        <v>1</v>
      </c>
      <c r="U122" s="118"/>
      <c r="V122" s="1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45">
      <c r="A123" s="94"/>
      <c r="B123" s="88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1</v>
      </c>
      <c r="K123" s="25">
        <f t="shared" si="2"/>
        <v>1</v>
      </c>
      <c r="L123" s="26" t="str">
        <f t="shared" si="3"/>
        <v>OK</v>
      </c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45">
      <c r="A124" s="94"/>
      <c r="B124" s="88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45">
      <c r="A125" s="94"/>
      <c r="B125" s="88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45">
      <c r="A126" s="94"/>
      <c r="B126" s="88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>
        <v>30</v>
      </c>
      <c r="K126" s="25">
        <f t="shared" si="2"/>
        <v>30</v>
      </c>
      <c r="L126" s="26" t="str">
        <f t="shared" si="3"/>
        <v>OK</v>
      </c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45">
      <c r="A127" s="94"/>
      <c r="B127" s="88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10</v>
      </c>
      <c r="K127" s="25">
        <f t="shared" si="2"/>
        <v>10</v>
      </c>
      <c r="L127" s="26" t="str">
        <f t="shared" si="3"/>
        <v>OK</v>
      </c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45">
      <c r="A128" s="94"/>
      <c r="B128" s="88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1</v>
      </c>
      <c r="K128" s="25">
        <f t="shared" si="2"/>
        <v>1</v>
      </c>
      <c r="L128" s="26" t="str">
        <f t="shared" si="3"/>
        <v>OK</v>
      </c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45">
      <c r="A129" s="94"/>
      <c r="B129" s="88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4</v>
      </c>
      <c r="K129" s="25">
        <f t="shared" si="2"/>
        <v>4</v>
      </c>
      <c r="L129" s="26" t="str">
        <f t="shared" si="3"/>
        <v>OK</v>
      </c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45">
      <c r="A130" s="94"/>
      <c r="B130" s="88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>
        <v>10</v>
      </c>
      <c r="K130" s="25">
        <f t="shared" si="2"/>
        <v>10</v>
      </c>
      <c r="L130" s="26" t="str">
        <f t="shared" si="3"/>
        <v>OK</v>
      </c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45">
      <c r="A131" s="94"/>
      <c r="B131" s="88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2</v>
      </c>
      <c r="K131" s="25">
        <f t="shared" si="2"/>
        <v>-1</v>
      </c>
      <c r="L131" s="26" t="str">
        <f t="shared" si="3"/>
        <v>ATENÇÃO</v>
      </c>
      <c r="M131" s="118"/>
      <c r="N131" s="118">
        <v>2</v>
      </c>
      <c r="O131" s="118"/>
      <c r="P131" s="118"/>
      <c r="Q131" s="118"/>
      <c r="R131" s="118">
        <v>1</v>
      </c>
      <c r="S131" s="118"/>
      <c r="T131" s="118"/>
      <c r="U131" s="118"/>
      <c r="V131" s="1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45">
      <c r="A132" s="94"/>
      <c r="B132" s="88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2</v>
      </c>
      <c r="K132" s="25">
        <f t="shared" si="2"/>
        <v>1</v>
      </c>
      <c r="L132" s="26" t="str">
        <f t="shared" si="3"/>
        <v>OK</v>
      </c>
      <c r="M132" s="118"/>
      <c r="N132" s="118">
        <v>1</v>
      </c>
      <c r="O132" s="118"/>
      <c r="P132" s="118"/>
      <c r="Q132" s="118"/>
      <c r="R132" s="118"/>
      <c r="S132" s="118"/>
      <c r="T132" s="118"/>
      <c r="U132" s="118"/>
      <c r="V132" s="1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45">
      <c r="A133" s="94"/>
      <c r="B133" s="88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5</v>
      </c>
      <c r="K133" s="25">
        <f t="shared" si="2"/>
        <v>5</v>
      </c>
      <c r="L133" s="26" t="str">
        <f t="shared" si="3"/>
        <v>OK</v>
      </c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45">
      <c r="A134" s="94"/>
      <c r="B134" s="88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45">
      <c r="A135" s="94"/>
      <c r="B135" s="88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10</v>
      </c>
      <c r="K135" s="25">
        <f t="shared" si="2"/>
        <v>10</v>
      </c>
      <c r="L135" s="26" t="str">
        <f t="shared" si="3"/>
        <v>OK</v>
      </c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45">
      <c r="A136" s="94"/>
      <c r="B136" s="88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>
        <v>2</v>
      </c>
      <c r="K136" s="25">
        <f t="shared" si="2"/>
        <v>2</v>
      </c>
      <c r="L136" s="26" t="str">
        <f t="shared" si="3"/>
        <v>OK</v>
      </c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45">
      <c r="A137" s="94"/>
      <c r="B137" s="88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32</v>
      </c>
      <c r="K137" s="25">
        <f t="shared" si="2"/>
        <v>30</v>
      </c>
      <c r="L137" s="26" t="str">
        <f t="shared" si="3"/>
        <v>OK</v>
      </c>
      <c r="M137" s="118"/>
      <c r="N137" s="118">
        <v>2</v>
      </c>
      <c r="O137" s="118"/>
      <c r="P137" s="118"/>
      <c r="Q137" s="118"/>
      <c r="R137" s="118"/>
      <c r="S137" s="118"/>
      <c r="T137" s="118"/>
      <c r="U137" s="118"/>
      <c r="V137" s="1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45">
      <c r="A138" s="81">
        <v>4</v>
      </c>
      <c r="B138" s="84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>
        <v>10</v>
      </c>
      <c r="K138" s="25">
        <f t="shared" si="2"/>
        <v>10</v>
      </c>
      <c r="L138" s="26" t="str">
        <f t="shared" si="3"/>
        <v>OK</v>
      </c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45">
      <c r="A139" s="82"/>
      <c r="B139" s="85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>
        <v>10</v>
      </c>
      <c r="K139" s="25">
        <f t="shared" si="2"/>
        <v>10</v>
      </c>
      <c r="L139" s="26" t="str">
        <f t="shared" si="3"/>
        <v>OK</v>
      </c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45">
      <c r="A140" s="82"/>
      <c r="B140" s="85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>
        <v>10</v>
      </c>
      <c r="K140" s="25">
        <f t="shared" si="2"/>
        <v>10</v>
      </c>
      <c r="L140" s="26" t="str">
        <f t="shared" si="3"/>
        <v>OK</v>
      </c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45">
      <c r="A141" s="82"/>
      <c r="B141" s="85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5</v>
      </c>
      <c r="K141" s="25">
        <f t="shared" si="2"/>
        <v>5</v>
      </c>
      <c r="L141" s="26" t="str">
        <f t="shared" si="3"/>
        <v>OK</v>
      </c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45">
      <c r="A142" s="82"/>
      <c r="B142" s="85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45">
      <c r="A143" s="82"/>
      <c r="B143" s="85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45">
      <c r="A144" s="82"/>
      <c r="B144" s="85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>
        <v>30</v>
      </c>
      <c r="K144" s="25">
        <f t="shared" si="2"/>
        <v>30</v>
      </c>
      <c r="L144" s="26" t="str">
        <f t="shared" si="3"/>
        <v>OK</v>
      </c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45">
      <c r="A145" s="82"/>
      <c r="B145" s="85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45">
      <c r="A146" s="82"/>
      <c r="B146" s="85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>
        <v>50</v>
      </c>
      <c r="K146" s="25">
        <f t="shared" si="2"/>
        <v>46</v>
      </c>
      <c r="L146" s="26" t="str">
        <f t="shared" si="3"/>
        <v>OK</v>
      </c>
      <c r="M146" s="118"/>
      <c r="N146" s="118"/>
      <c r="O146" s="118">
        <v>4</v>
      </c>
      <c r="P146" s="118"/>
      <c r="Q146" s="118"/>
      <c r="R146" s="118"/>
      <c r="S146" s="118"/>
      <c r="T146" s="118"/>
      <c r="U146" s="118"/>
      <c r="V146" s="1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45">
      <c r="A147" s="82"/>
      <c r="B147" s="85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>
        <v>20</v>
      </c>
      <c r="K147" s="25">
        <f t="shared" si="2"/>
        <v>20</v>
      </c>
      <c r="L147" s="26" t="str">
        <f t="shared" si="3"/>
        <v>OK</v>
      </c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45">
      <c r="A148" s="82"/>
      <c r="B148" s="85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30</v>
      </c>
      <c r="K148" s="25">
        <f t="shared" ref="K148:K150" si="4">J148-(SUM(M148:AD148))</f>
        <v>30</v>
      </c>
      <c r="L148" s="26" t="str">
        <f t="shared" ref="L148:L150" si="5">IF(K148&lt;0,"ATENÇÃO","OK")</f>
        <v>OK</v>
      </c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45">
      <c r="A149" s="82"/>
      <c r="B149" s="85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v>33</v>
      </c>
      <c r="K149" s="25">
        <f t="shared" si="4"/>
        <v>33</v>
      </c>
      <c r="L149" s="26" t="str">
        <f t="shared" si="5"/>
        <v>OK</v>
      </c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45">
      <c r="A150" s="83"/>
      <c r="B150" s="86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50</v>
      </c>
      <c r="K150" s="25">
        <f t="shared" si="4"/>
        <v>50</v>
      </c>
      <c r="L150" s="26" t="str">
        <f t="shared" si="5"/>
        <v>OK</v>
      </c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45">
      <c r="I151" s="29">
        <f>SUM(I4:I150)</f>
        <v>7177.5200000000013</v>
      </c>
    </row>
  </sheetData>
  <mergeCells count="30">
    <mergeCell ref="AA1:AA2"/>
    <mergeCell ref="S1:S2"/>
    <mergeCell ref="T1:T2"/>
    <mergeCell ref="O1:O2"/>
    <mergeCell ref="A111:A137"/>
    <mergeCell ref="B111:B137"/>
    <mergeCell ref="A138:A150"/>
    <mergeCell ref="B138:B150"/>
    <mergeCell ref="P1:P2"/>
    <mergeCell ref="A1:C1"/>
    <mergeCell ref="M1:M2"/>
    <mergeCell ref="D1:I1"/>
    <mergeCell ref="J1:L1"/>
    <mergeCell ref="N1:N2"/>
    <mergeCell ref="AD1:AD2"/>
    <mergeCell ref="A2:L2"/>
    <mergeCell ref="A4:A83"/>
    <mergeCell ref="B4:B83"/>
    <mergeCell ref="A84:A110"/>
    <mergeCell ref="B84:B110"/>
    <mergeCell ref="AC1:AC2"/>
    <mergeCell ref="W1:W2"/>
    <mergeCell ref="U1:U2"/>
    <mergeCell ref="V1:V2"/>
    <mergeCell ref="Q1:Q2"/>
    <mergeCell ref="R1:R2"/>
    <mergeCell ref="AB1:AB2"/>
    <mergeCell ref="X1:X2"/>
    <mergeCell ref="Y1:Y2"/>
    <mergeCell ref="Z1:Z2"/>
  </mergeCells>
  <conditionalFormatting sqref="W4:X150">
    <cfRule type="cellIs" dxfId="27" priority="4" stopIfTrue="1" operator="greaterThan">
      <formula>0</formula>
    </cfRule>
    <cfRule type="cellIs" dxfId="26" priority="5" stopIfTrue="1" operator="greaterThan">
      <formula>0</formula>
    </cfRule>
    <cfRule type="cellIs" dxfId="25" priority="6" stopIfTrue="1" operator="greaterThan">
      <formula>0</formula>
    </cfRule>
  </conditionalFormatting>
  <conditionalFormatting sqref="M4:V150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700-000000000000}"/>
  </hyperlinks>
  <pageMargins left="0.511811024" right="0.511811024" top="0.78740157499999996" bottom="0.78740157499999996" header="0.31496062000000002" footer="0.31496062000000002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51"/>
  <sheetViews>
    <sheetView tabSelected="1" topLeftCell="J1" zoomScale="89" zoomScaleNormal="89" workbookViewId="0">
      <selection activeCell="K4" sqref="K4"/>
    </sheetView>
  </sheetViews>
  <sheetFormatPr defaultColWidth="9.73046875" defaultRowHeight="39.950000000000003" customHeight="1" x14ac:dyDescent="0.45"/>
  <cols>
    <col min="1" max="1" width="7" style="38" customWidth="1"/>
    <col min="2" max="2" width="38.59765625" style="1" customWidth="1"/>
    <col min="3" max="3" width="9.59765625" style="37" customWidth="1"/>
    <col min="4" max="4" width="55.265625" style="48" customWidth="1"/>
    <col min="5" max="5" width="11.73046875" style="48" customWidth="1"/>
    <col min="6" max="6" width="14.1328125" style="52" customWidth="1"/>
    <col min="7" max="7" width="10" style="1" customWidth="1"/>
    <col min="8" max="8" width="16.73046875" style="1" customWidth="1"/>
    <col min="9" max="9" width="16.59765625" style="29" customWidth="1"/>
    <col min="10" max="10" width="13.86328125" style="4" customWidth="1"/>
    <col min="11" max="11" width="13.265625" style="28" customWidth="1"/>
    <col min="12" max="12" width="12.59765625" style="5" customWidth="1"/>
    <col min="13" max="23" width="13.73046875" style="6" customWidth="1"/>
    <col min="24" max="30" width="13.73046875" style="2" customWidth="1"/>
    <col min="31" max="16384" width="9.73046875" style="2"/>
  </cols>
  <sheetData>
    <row r="1" spans="1:30" ht="39.950000000000003" customHeight="1" x14ac:dyDescent="0.45">
      <c r="A1" s="80" t="s">
        <v>41</v>
      </c>
      <c r="B1" s="80"/>
      <c r="C1" s="80"/>
      <c r="D1" s="80" t="s">
        <v>42</v>
      </c>
      <c r="E1" s="80"/>
      <c r="F1" s="80"/>
      <c r="G1" s="80"/>
      <c r="H1" s="80"/>
      <c r="I1" s="80"/>
      <c r="J1" s="80" t="s">
        <v>43</v>
      </c>
      <c r="K1" s="80"/>
      <c r="L1" s="80"/>
      <c r="M1" s="79" t="s">
        <v>356</v>
      </c>
      <c r="N1" s="79" t="s">
        <v>357</v>
      </c>
      <c r="O1" s="79" t="s">
        <v>358</v>
      </c>
      <c r="P1" s="79" t="s">
        <v>359</v>
      </c>
      <c r="Q1" s="79" t="s">
        <v>360</v>
      </c>
      <c r="R1" s="79" t="s">
        <v>361</v>
      </c>
      <c r="S1" s="79" t="s">
        <v>362</v>
      </c>
      <c r="T1" s="79" t="s">
        <v>363</v>
      </c>
      <c r="U1" s="79" t="s">
        <v>364</v>
      </c>
      <c r="V1" s="79" t="s">
        <v>365</v>
      </c>
      <c r="W1" s="79" t="s">
        <v>366</v>
      </c>
      <c r="X1" s="79" t="s">
        <v>367</v>
      </c>
      <c r="Y1" s="79" t="s">
        <v>37</v>
      </c>
      <c r="Z1" s="79" t="s">
        <v>37</v>
      </c>
      <c r="AA1" s="79" t="s">
        <v>37</v>
      </c>
      <c r="AB1" s="79" t="s">
        <v>37</v>
      </c>
      <c r="AC1" s="79" t="s">
        <v>37</v>
      </c>
      <c r="AD1" s="79" t="s">
        <v>37</v>
      </c>
    </row>
    <row r="2" spans="1:30" ht="39.950000000000003" customHeight="1" x14ac:dyDescent="0.45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s="3" customFormat="1" ht="39.950000000000003" customHeight="1" x14ac:dyDescent="0.35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117">
        <v>44309</v>
      </c>
      <c r="N3" s="117">
        <v>44323</v>
      </c>
      <c r="O3" s="117">
        <v>44344</v>
      </c>
      <c r="P3" s="117">
        <v>44363</v>
      </c>
      <c r="Q3" s="117">
        <v>44363</v>
      </c>
      <c r="R3" s="117">
        <v>44385</v>
      </c>
      <c r="S3" s="117">
        <v>44414</v>
      </c>
      <c r="T3" s="117">
        <v>44438</v>
      </c>
      <c r="U3" s="117">
        <v>44438</v>
      </c>
      <c r="V3" s="117">
        <v>44466</v>
      </c>
      <c r="W3" s="117">
        <v>44503</v>
      </c>
      <c r="X3" s="117">
        <v>44498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45">
      <c r="A4" s="89">
        <v>1</v>
      </c>
      <c r="B4" s="91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32"/>
      <c r="Y4" s="32"/>
      <c r="Z4" s="32"/>
      <c r="AA4" s="32"/>
      <c r="AB4" s="32"/>
      <c r="AC4" s="32"/>
      <c r="AD4" s="32"/>
    </row>
    <row r="5" spans="1:30" ht="39.950000000000003" customHeight="1" x14ac:dyDescent="0.45">
      <c r="A5" s="90"/>
      <c r="B5" s="92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15</v>
      </c>
      <c r="K5" s="25">
        <f t="shared" ref="K5:K83" si="0">J5-(SUM(M5:AD5))</f>
        <v>15</v>
      </c>
      <c r="L5" s="26" t="str">
        <f t="shared" ref="L5:L83" si="1">IF(K5&lt;0,"ATENÇÃO","OK")</f>
        <v>OK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32"/>
      <c r="Y5" s="32"/>
      <c r="Z5" s="32"/>
      <c r="AA5" s="32"/>
      <c r="AB5" s="32"/>
      <c r="AC5" s="32"/>
      <c r="AD5" s="32"/>
    </row>
    <row r="6" spans="1:30" ht="39.950000000000003" customHeight="1" x14ac:dyDescent="0.45">
      <c r="A6" s="90"/>
      <c r="B6" s="92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20</v>
      </c>
      <c r="K6" s="25">
        <f t="shared" si="0"/>
        <v>20</v>
      </c>
      <c r="L6" s="26" t="str">
        <f t="shared" si="1"/>
        <v>OK</v>
      </c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32"/>
      <c r="Y6" s="32"/>
      <c r="Z6" s="32"/>
      <c r="AA6" s="32"/>
      <c r="AB6" s="32"/>
      <c r="AC6" s="32"/>
      <c r="AD6" s="32"/>
    </row>
    <row r="7" spans="1:30" ht="39.950000000000003" customHeight="1" x14ac:dyDescent="0.45">
      <c r="A7" s="90"/>
      <c r="B7" s="92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1</v>
      </c>
      <c r="K7" s="25">
        <f t="shared" si="0"/>
        <v>0</v>
      </c>
      <c r="L7" s="26" t="str">
        <f t="shared" si="1"/>
        <v>OK</v>
      </c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>
        <v>1</v>
      </c>
      <c r="X7" s="32"/>
      <c r="Y7" s="32"/>
      <c r="Z7" s="32"/>
      <c r="AA7" s="32"/>
      <c r="AB7" s="32"/>
      <c r="AC7" s="32"/>
      <c r="AD7" s="32"/>
    </row>
    <row r="8" spans="1:30" ht="39.950000000000003" customHeight="1" x14ac:dyDescent="0.45">
      <c r="A8" s="90"/>
      <c r="B8" s="92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1</v>
      </c>
      <c r="K8" s="25">
        <f t="shared" si="0"/>
        <v>0</v>
      </c>
      <c r="L8" s="26" t="str">
        <f t="shared" si="1"/>
        <v>OK</v>
      </c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>
        <v>1</v>
      </c>
      <c r="X8" s="32"/>
      <c r="Y8" s="32"/>
      <c r="Z8" s="32"/>
      <c r="AA8" s="32"/>
      <c r="AB8" s="32"/>
      <c r="AC8" s="32"/>
      <c r="AD8" s="32"/>
    </row>
    <row r="9" spans="1:30" ht="39.950000000000003" customHeight="1" x14ac:dyDescent="0.45">
      <c r="A9" s="90"/>
      <c r="B9" s="92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2</v>
      </c>
      <c r="K9" s="25">
        <f t="shared" si="0"/>
        <v>2</v>
      </c>
      <c r="L9" s="26" t="str">
        <f t="shared" si="1"/>
        <v>OK</v>
      </c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32"/>
      <c r="Y9" s="32"/>
      <c r="Z9" s="32"/>
      <c r="AA9" s="32"/>
      <c r="AB9" s="32"/>
      <c r="AC9" s="32"/>
      <c r="AD9" s="32"/>
    </row>
    <row r="10" spans="1:30" ht="39.950000000000003" customHeight="1" x14ac:dyDescent="0.45">
      <c r="A10" s="90"/>
      <c r="B10" s="92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5</v>
      </c>
      <c r="K10" s="25">
        <f t="shared" si="0"/>
        <v>5</v>
      </c>
      <c r="L10" s="26" t="str">
        <f t="shared" si="1"/>
        <v>OK</v>
      </c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32"/>
      <c r="Y10" s="32"/>
      <c r="Z10" s="32"/>
      <c r="AA10" s="32"/>
      <c r="AB10" s="32"/>
      <c r="AC10" s="32"/>
      <c r="AD10" s="32"/>
    </row>
    <row r="11" spans="1:30" ht="39.950000000000003" customHeight="1" x14ac:dyDescent="0.45">
      <c r="A11" s="90"/>
      <c r="B11" s="92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v>5</v>
      </c>
      <c r="K11" s="25">
        <f t="shared" si="0"/>
        <v>5</v>
      </c>
      <c r="L11" s="26" t="str">
        <f t="shared" si="1"/>
        <v>OK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32"/>
      <c r="Y11" s="32"/>
      <c r="Z11" s="32"/>
      <c r="AA11" s="32"/>
      <c r="AB11" s="32"/>
      <c r="AC11" s="32"/>
      <c r="AD11" s="32"/>
    </row>
    <row r="12" spans="1:30" ht="39.950000000000003" customHeight="1" x14ac:dyDescent="0.45">
      <c r="A12" s="90"/>
      <c r="B12" s="92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50</v>
      </c>
      <c r="K12" s="25">
        <f t="shared" si="0"/>
        <v>0</v>
      </c>
      <c r="L12" s="26" t="str">
        <f t="shared" si="1"/>
        <v>OK</v>
      </c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>
        <v>50</v>
      </c>
      <c r="X12" s="32"/>
      <c r="Y12" s="32"/>
      <c r="Z12" s="32"/>
      <c r="AA12" s="32"/>
      <c r="AB12" s="32"/>
      <c r="AC12" s="32"/>
      <c r="AD12" s="32"/>
    </row>
    <row r="13" spans="1:30" ht="39.950000000000003" customHeight="1" x14ac:dyDescent="0.45">
      <c r="A13" s="90"/>
      <c r="B13" s="92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50</v>
      </c>
      <c r="K13" s="25">
        <f t="shared" si="0"/>
        <v>0</v>
      </c>
      <c r="L13" s="26" t="str">
        <f t="shared" si="1"/>
        <v>OK</v>
      </c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>
        <v>50</v>
      </c>
      <c r="X13" s="32"/>
      <c r="Y13" s="32"/>
      <c r="Z13" s="32"/>
      <c r="AA13" s="32"/>
      <c r="AB13" s="32"/>
      <c r="AC13" s="32"/>
      <c r="AD13" s="32"/>
    </row>
    <row r="14" spans="1:30" ht="39.950000000000003" customHeight="1" x14ac:dyDescent="0.45">
      <c r="A14" s="90"/>
      <c r="B14" s="92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50</v>
      </c>
      <c r="K14" s="25">
        <f t="shared" si="0"/>
        <v>0</v>
      </c>
      <c r="L14" s="26" t="str">
        <f t="shared" si="1"/>
        <v>OK</v>
      </c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>
        <v>50</v>
      </c>
      <c r="X14" s="32"/>
      <c r="Y14" s="32"/>
      <c r="Z14" s="32"/>
      <c r="AA14" s="32"/>
      <c r="AB14" s="32"/>
      <c r="AC14" s="32"/>
      <c r="AD14" s="32"/>
    </row>
    <row r="15" spans="1:30" ht="39.950000000000003" customHeight="1" x14ac:dyDescent="0.45">
      <c r="A15" s="90"/>
      <c r="B15" s="92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50</v>
      </c>
      <c r="K15" s="25">
        <f t="shared" si="0"/>
        <v>0</v>
      </c>
      <c r="L15" s="26" t="str">
        <f t="shared" si="1"/>
        <v>OK</v>
      </c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>
        <v>50</v>
      </c>
      <c r="X15" s="32"/>
      <c r="Y15" s="32"/>
      <c r="Z15" s="32"/>
      <c r="AA15" s="32"/>
      <c r="AB15" s="32"/>
      <c r="AC15" s="32"/>
      <c r="AD15" s="32"/>
    </row>
    <row r="16" spans="1:30" ht="39.950000000000003" customHeight="1" x14ac:dyDescent="0.45">
      <c r="A16" s="90"/>
      <c r="B16" s="92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50</v>
      </c>
      <c r="K16" s="25">
        <f t="shared" si="0"/>
        <v>0</v>
      </c>
      <c r="L16" s="26" t="str">
        <f t="shared" si="1"/>
        <v>OK</v>
      </c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>
        <v>50</v>
      </c>
      <c r="X16" s="32"/>
      <c r="Y16" s="32"/>
      <c r="Z16" s="32"/>
      <c r="AA16" s="32"/>
      <c r="AB16" s="32"/>
      <c r="AC16" s="32"/>
      <c r="AD16" s="32"/>
    </row>
    <row r="17" spans="1:30" ht="39.950000000000003" customHeight="1" x14ac:dyDescent="0.45">
      <c r="A17" s="90"/>
      <c r="B17" s="92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50</v>
      </c>
      <c r="K17" s="25">
        <f t="shared" si="0"/>
        <v>0</v>
      </c>
      <c r="L17" s="26" t="str">
        <f t="shared" si="1"/>
        <v>OK</v>
      </c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>
        <v>50</v>
      </c>
      <c r="X17" s="32"/>
      <c r="Y17" s="32"/>
      <c r="Z17" s="32"/>
      <c r="AA17" s="32"/>
      <c r="AB17" s="32"/>
      <c r="AC17" s="32"/>
      <c r="AD17" s="32"/>
    </row>
    <row r="18" spans="1:30" ht="39.950000000000003" customHeight="1" x14ac:dyDescent="0.45">
      <c r="A18" s="90"/>
      <c r="B18" s="92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50</v>
      </c>
      <c r="K18" s="25">
        <f t="shared" si="0"/>
        <v>0</v>
      </c>
      <c r="L18" s="26" t="str">
        <f t="shared" si="1"/>
        <v>OK</v>
      </c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>
        <v>50</v>
      </c>
      <c r="X18" s="32"/>
      <c r="Y18" s="32"/>
      <c r="Z18" s="32"/>
      <c r="AA18" s="32"/>
      <c r="AB18" s="32"/>
      <c r="AC18" s="32"/>
      <c r="AD18" s="32"/>
    </row>
    <row r="19" spans="1:30" ht="39.950000000000003" customHeight="1" x14ac:dyDescent="0.45">
      <c r="A19" s="90"/>
      <c r="B19" s="92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5</v>
      </c>
      <c r="K19" s="25">
        <f t="shared" si="0"/>
        <v>0</v>
      </c>
      <c r="L19" s="26" t="str">
        <f t="shared" si="1"/>
        <v>OK</v>
      </c>
      <c r="M19" s="118"/>
      <c r="N19" s="118"/>
      <c r="O19" s="118"/>
      <c r="P19" s="118">
        <v>5</v>
      </c>
      <c r="Q19" s="118"/>
      <c r="R19" s="118"/>
      <c r="S19" s="118"/>
      <c r="T19" s="118"/>
      <c r="U19" s="118"/>
      <c r="V19" s="118"/>
      <c r="W19" s="118"/>
      <c r="X19" s="32"/>
      <c r="Y19" s="32"/>
      <c r="Z19" s="32"/>
      <c r="AA19" s="32"/>
      <c r="AB19" s="32"/>
      <c r="AC19" s="32"/>
      <c r="AD19" s="32"/>
    </row>
    <row r="20" spans="1:30" ht="39.950000000000003" customHeight="1" x14ac:dyDescent="0.45">
      <c r="A20" s="90"/>
      <c r="B20" s="92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5</v>
      </c>
      <c r="K20" s="25">
        <f t="shared" si="0"/>
        <v>0</v>
      </c>
      <c r="L20" s="26" t="str">
        <f t="shared" si="1"/>
        <v>OK</v>
      </c>
      <c r="M20" s="118"/>
      <c r="N20" s="118"/>
      <c r="O20" s="118"/>
      <c r="P20" s="118">
        <v>5</v>
      </c>
      <c r="Q20" s="118"/>
      <c r="R20" s="118"/>
      <c r="S20" s="118"/>
      <c r="T20" s="118"/>
      <c r="U20" s="118"/>
      <c r="V20" s="118"/>
      <c r="W20" s="118"/>
      <c r="X20" s="32"/>
      <c r="Y20" s="32"/>
      <c r="Z20" s="32"/>
      <c r="AA20" s="32"/>
      <c r="AB20" s="32"/>
      <c r="AC20" s="32"/>
      <c r="AD20" s="32"/>
    </row>
    <row r="21" spans="1:30" ht="39.950000000000003" customHeight="1" x14ac:dyDescent="0.45">
      <c r="A21" s="90"/>
      <c r="B21" s="92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5</v>
      </c>
      <c r="K21" s="25">
        <f t="shared" si="0"/>
        <v>0</v>
      </c>
      <c r="L21" s="26" t="str">
        <f t="shared" si="1"/>
        <v>OK</v>
      </c>
      <c r="M21" s="118"/>
      <c r="N21" s="118"/>
      <c r="O21" s="118"/>
      <c r="P21" s="118">
        <v>5</v>
      </c>
      <c r="Q21" s="118"/>
      <c r="R21" s="118"/>
      <c r="S21" s="118"/>
      <c r="T21" s="118"/>
      <c r="U21" s="118"/>
      <c r="V21" s="118"/>
      <c r="W21" s="118"/>
      <c r="X21" s="32"/>
      <c r="Y21" s="32"/>
      <c r="Z21" s="32"/>
      <c r="AA21" s="32"/>
      <c r="AB21" s="32"/>
      <c r="AC21" s="32"/>
      <c r="AD21" s="32"/>
    </row>
    <row r="22" spans="1:30" ht="39.950000000000003" customHeight="1" x14ac:dyDescent="0.45">
      <c r="A22" s="90"/>
      <c r="B22" s="92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20</v>
      </c>
      <c r="K22" s="25">
        <f t="shared" si="0"/>
        <v>0</v>
      </c>
      <c r="L22" s="26" t="str">
        <f t="shared" si="1"/>
        <v>OK</v>
      </c>
      <c r="M22" s="118"/>
      <c r="N22" s="118"/>
      <c r="O22" s="118"/>
      <c r="P22" s="118"/>
      <c r="Q22" s="118"/>
      <c r="R22" s="118"/>
      <c r="S22" s="118"/>
      <c r="T22" s="118"/>
      <c r="U22" s="118"/>
      <c r="V22" s="118">
        <v>20</v>
      </c>
      <c r="W22" s="118"/>
      <c r="X22" s="32"/>
      <c r="Y22" s="32"/>
      <c r="Z22" s="32"/>
      <c r="AA22" s="32"/>
      <c r="AB22" s="32"/>
      <c r="AC22" s="32"/>
      <c r="AD22" s="32"/>
    </row>
    <row r="23" spans="1:30" ht="39.950000000000003" customHeight="1" x14ac:dyDescent="0.45">
      <c r="A23" s="90"/>
      <c r="B23" s="92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20</v>
      </c>
      <c r="K23" s="25">
        <f t="shared" si="0"/>
        <v>0</v>
      </c>
      <c r="L23" s="26" t="str">
        <f t="shared" si="1"/>
        <v>OK</v>
      </c>
      <c r="M23" s="118"/>
      <c r="N23" s="118"/>
      <c r="O23" s="118"/>
      <c r="P23" s="118"/>
      <c r="Q23" s="118"/>
      <c r="R23" s="118"/>
      <c r="S23" s="118"/>
      <c r="T23" s="118"/>
      <c r="U23" s="118"/>
      <c r="V23" s="118">
        <v>20</v>
      </c>
      <c r="W23" s="118"/>
      <c r="X23" s="32"/>
      <c r="Y23" s="32"/>
      <c r="Z23" s="32"/>
      <c r="AA23" s="32"/>
      <c r="AB23" s="32"/>
      <c r="AC23" s="32"/>
      <c r="AD23" s="32"/>
    </row>
    <row r="24" spans="1:30" ht="39.950000000000003" customHeight="1" x14ac:dyDescent="0.45">
      <c r="A24" s="90"/>
      <c r="B24" s="92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20</v>
      </c>
      <c r="K24" s="25">
        <f t="shared" si="0"/>
        <v>0</v>
      </c>
      <c r="L24" s="26" t="str">
        <f t="shared" si="1"/>
        <v>OK</v>
      </c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>
        <v>20</v>
      </c>
      <c r="X24" s="32"/>
      <c r="Y24" s="32"/>
      <c r="Z24" s="32"/>
      <c r="AA24" s="32"/>
      <c r="AB24" s="32"/>
      <c r="AC24" s="32"/>
      <c r="AD24" s="32"/>
    </row>
    <row r="25" spans="1:30" ht="39.950000000000003" customHeight="1" x14ac:dyDescent="0.45">
      <c r="A25" s="90"/>
      <c r="B25" s="92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20</v>
      </c>
      <c r="K25" s="25">
        <f t="shared" si="0"/>
        <v>0</v>
      </c>
      <c r="L25" s="26" t="str">
        <f t="shared" si="1"/>
        <v>OK</v>
      </c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>
        <v>20</v>
      </c>
      <c r="X25" s="32"/>
      <c r="Y25" s="32"/>
      <c r="Z25" s="32"/>
      <c r="AA25" s="32"/>
      <c r="AB25" s="32"/>
      <c r="AC25" s="32"/>
      <c r="AD25" s="32"/>
    </row>
    <row r="26" spans="1:30" ht="39.950000000000003" customHeight="1" x14ac:dyDescent="0.45">
      <c r="A26" s="90"/>
      <c r="B26" s="92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20</v>
      </c>
      <c r="K26" s="25">
        <f t="shared" si="0"/>
        <v>0</v>
      </c>
      <c r="L26" s="26" t="str">
        <f t="shared" si="1"/>
        <v>OK</v>
      </c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>
        <v>20</v>
      </c>
      <c r="X26" s="32"/>
      <c r="Y26" s="32"/>
      <c r="Z26" s="32"/>
      <c r="AA26" s="32"/>
      <c r="AB26" s="32"/>
      <c r="AC26" s="32"/>
      <c r="AD26" s="32"/>
    </row>
    <row r="27" spans="1:30" ht="39.950000000000003" customHeight="1" x14ac:dyDescent="0.45">
      <c r="A27" s="90"/>
      <c r="B27" s="92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20</v>
      </c>
      <c r="K27" s="25">
        <f t="shared" si="0"/>
        <v>0</v>
      </c>
      <c r="L27" s="26" t="str">
        <f t="shared" si="1"/>
        <v>OK</v>
      </c>
      <c r="M27" s="118"/>
      <c r="N27" s="118"/>
      <c r="O27" s="118"/>
      <c r="P27" s="118"/>
      <c r="Q27" s="118"/>
      <c r="R27" s="118"/>
      <c r="S27" s="118"/>
      <c r="T27" s="118"/>
      <c r="U27" s="118"/>
      <c r="V27" s="118">
        <v>20</v>
      </c>
      <c r="W27" s="118"/>
      <c r="X27" s="32"/>
      <c r="Y27" s="32"/>
      <c r="Z27" s="32"/>
      <c r="AA27" s="32"/>
      <c r="AB27" s="32"/>
      <c r="AC27" s="32"/>
      <c r="AD27" s="32"/>
    </row>
    <row r="28" spans="1:30" ht="39.950000000000003" customHeight="1" x14ac:dyDescent="0.45">
      <c r="A28" s="90"/>
      <c r="B28" s="92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20</v>
      </c>
      <c r="K28" s="25">
        <f t="shared" si="0"/>
        <v>0</v>
      </c>
      <c r="L28" s="26" t="str">
        <f t="shared" si="1"/>
        <v>OK</v>
      </c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>
        <v>20</v>
      </c>
      <c r="X28" s="32"/>
      <c r="Y28" s="32"/>
      <c r="Z28" s="32"/>
      <c r="AA28" s="32"/>
      <c r="AB28" s="32"/>
      <c r="AC28" s="32"/>
      <c r="AD28" s="32"/>
    </row>
    <row r="29" spans="1:30" ht="39.950000000000003" customHeight="1" x14ac:dyDescent="0.45">
      <c r="A29" s="90"/>
      <c r="B29" s="92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20</v>
      </c>
      <c r="K29" s="25">
        <f t="shared" si="0"/>
        <v>0</v>
      </c>
      <c r="L29" s="26" t="str">
        <f t="shared" si="1"/>
        <v>OK</v>
      </c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>
        <v>20</v>
      </c>
      <c r="X29" s="32"/>
      <c r="Y29" s="32"/>
      <c r="Z29" s="32"/>
      <c r="AA29" s="32"/>
      <c r="AB29" s="32"/>
      <c r="AC29" s="32"/>
      <c r="AD29" s="32"/>
    </row>
    <row r="30" spans="1:30" ht="39.950000000000003" customHeight="1" x14ac:dyDescent="0.45">
      <c r="A30" s="90"/>
      <c r="B30" s="92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20</v>
      </c>
      <c r="K30" s="25">
        <f t="shared" si="0"/>
        <v>0</v>
      </c>
      <c r="L30" s="26" t="str">
        <f t="shared" si="1"/>
        <v>OK</v>
      </c>
      <c r="M30" s="118"/>
      <c r="N30" s="118"/>
      <c r="O30" s="118"/>
      <c r="P30" s="118"/>
      <c r="Q30" s="118"/>
      <c r="R30" s="118"/>
      <c r="S30" s="118"/>
      <c r="T30" s="118"/>
      <c r="U30" s="118"/>
      <c r="V30" s="118">
        <v>20</v>
      </c>
      <c r="W30" s="118"/>
      <c r="X30" s="32"/>
      <c r="Y30" s="32"/>
      <c r="Z30" s="32"/>
      <c r="AA30" s="32"/>
      <c r="AB30" s="32"/>
      <c r="AC30" s="32"/>
      <c r="AD30" s="32"/>
    </row>
    <row r="31" spans="1:30" ht="39.950000000000003" customHeight="1" x14ac:dyDescent="0.45">
      <c r="A31" s="90"/>
      <c r="B31" s="92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20</v>
      </c>
      <c r="K31" s="25">
        <f t="shared" si="0"/>
        <v>0</v>
      </c>
      <c r="L31" s="26" t="str">
        <f t="shared" si="1"/>
        <v>OK</v>
      </c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>
        <v>20</v>
      </c>
      <c r="X31" s="32"/>
      <c r="Y31" s="32"/>
      <c r="Z31" s="32"/>
      <c r="AA31" s="32"/>
      <c r="AB31" s="32"/>
      <c r="AC31" s="32"/>
      <c r="AD31" s="32"/>
    </row>
    <row r="32" spans="1:30" ht="39.950000000000003" customHeight="1" x14ac:dyDescent="0.45">
      <c r="A32" s="90"/>
      <c r="B32" s="92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20</v>
      </c>
      <c r="K32" s="25">
        <f t="shared" si="0"/>
        <v>0</v>
      </c>
      <c r="L32" s="26" t="str">
        <f t="shared" si="1"/>
        <v>OK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>
        <v>20</v>
      </c>
      <c r="X32" s="32"/>
      <c r="Y32" s="32"/>
      <c r="Z32" s="32"/>
      <c r="AA32" s="32"/>
      <c r="AB32" s="32"/>
      <c r="AC32" s="32"/>
      <c r="AD32" s="32"/>
    </row>
    <row r="33" spans="1:30" ht="39.950000000000003" customHeight="1" x14ac:dyDescent="0.45">
      <c r="A33" s="90"/>
      <c r="B33" s="92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20</v>
      </c>
      <c r="K33" s="25">
        <f t="shared" si="0"/>
        <v>0</v>
      </c>
      <c r="L33" s="26" t="str">
        <f t="shared" si="1"/>
        <v>OK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>
        <v>20</v>
      </c>
      <c r="X33" s="32"/>
      <c r="Y33" s="32"/>
      <c r="Z33" s="32"/>
      <c r="AA33" s="32"/>
      <c r="AB33" s="32"/>
      <c r="AC33" s="32"/>
      <c r="AD33" s="32"/>
    </row>
    <row r="34" spans="1:30" ht="39.950000000000003" customHeight="1" x14ac:dyDescent="0.45">
      <c r="A34" s="90"/>
      <c r="B34" s="92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20</v>
      </c>
      <c r="K34" s="25">
        <f t="shared" si="0"/>
        <v>0</v>
      </c>
      <c r="L34" s="26" t="str">
        <f t="shared" si="1"/>
        <v>OK</v>
      </c>
      <c r="M34" s="118"/>
      <c r="N34" s="118"/>
      <c r="O34" s="118"/>
      <c r="P34" s="118"/>
      <c r="Q34" s="118"/>
      <c r="R34" s="118"/>
      <c r="S34" s="118"/>
      <c r="T34" s="118"/>
      <c r="U34" s="118"/>
      <c r="V34" s="118">
        <v>20</v>
      </c>
      <c r="W34" s="118"/>
      <c r="X34" s="32"/>
      <c r="Y34" s="32"/>
      <c r="Z34" s="32"/>
      <c r="AA34" s="32"/>
      <c r="AB34" s="32"/>
      <c r="AC34" s="32"/>
      <c r="AD34" s="32"/>
    </row>
    <row r="35" spans="1:30" ht="39.950000000000003" customHeight="1" x14ac:dyDescent="0.45">
      <c r="A35" s="90"/>
      <c r="B35" s="92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20</v>
      </c>
      <c r="K35" s="25">
        <f t="shared" si="0"/>
        <v>0</v>
      </c>
      <c r="L35" s="26" t="str">
        <f t="shared" si="1"/>
        <v>OK</v>
      </c>
      <c r="M35" s="118"/>
      <c r="N35" s="118"/>
      <c r="O35" s="118"/>
      <c r="P35" s="118"/>
      <c r="Q35" s="118"/>
      <c r="R35" s="118"/>
      <c r="S35" s="118"/>
      <c r="T35" s="118"/>
      <c r="U35" s="118"/>
      <c r="V35" s="118">
        <v>20</v>
      </c>
      <c r="W35" s="118"/>
      <c r="X35" s="32"/>
      <c r="Y35" s="32"/>
      <c r="Z35" s="32"/>
      <c r="AA35" s="32"/>
      <c r="AB35" s="32"/>
      <c r="AC35" s="32"/>
      <c r="AD35" s="32"/>
    </row>
    <row r="36" spans="1:30" ht="39.950000000000003" customHeight="1" x14ac:dyDescent="0.45">
      <c r="A36" s="90"/>
      <c r="B36" s="92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20</v>
      </c>
      <c r="K36" s="25">
        <f t="shared" si="0"/>
        <v>0</v>
      </c>
      <c r="L36" s="26" t="str">
        <f t="shared" si="1"/>
        <v>OK</v>
      </c>
      <c r="M36" s="118"/>
      <c r="N36" s="118"/>
      <c r="O36" s="118"/>
      <c r="P36" s="118"/>
      <c r="Q36" s="118"/>
      <c r="R36" s="118"/>
      <c r="S36" s="118"/>
      <c r="T36" s="118"/>
      <c r="U36" s="118"/>
      <c r="V36" s="118">
        <v>20</v>
      </c>
      <c r="W36" s="118"/>
      <c r="X36" s="32"/>
      <c r="Y36" s="32"/>
      <c r="Z36" s="32"/>
      <c r="AA36" s="32"/>
      <c r="AB36" s="32"/>
      <c r="AC36" s="32"/>
      <c r="AD36" s="32"/>
    </row>
    <row r="37" spans="1:30" ht="39.950000000000003" customHeight="1" x14ac:dyDescent="0.45">
      <c r="A37" s="90"/>
      <c r="B37" s="92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20</v>
      </c>
      <c r="K37" s="25">
        <f t="shared" si="0"/>
        <v>0</v>
      </c>
      <c r="L37" s="26" t="str">
        <f t="shared" si="1"/>
        <v>OK</v>
      </c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>
        <v>20</v>
      </c>
      <c r="X37" s="32"/>
      <c r="Y37" s="32"/>
      <c r="Z37" s="32"/>
      <c r="AA37" s="32"/>
      <c r="AB37" s="32"/>
      <c r="AC37" s="32"/>
      <c r="AD37" s="32"/>
    </row>
    <row r="38" spans="1:30" ht="39.950000000000003" customHeight="1" x14ac:dyDescent="0.45">
      <c r="A38" s="90"/>
      <c r="B38" s="92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20</v>
      </c>
      <c r="K38" s="25">
        <f t="shared" si="0"/>
        <v>0</v>
      </c>
      <c r="L38" s="26" t="str">
        <f t="shared" si="1"/>
        <v>OK</v>
      </c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>
        <v>20</v>
      </c>
      <c r="X38" s="32"/>
      <c r="Y38" s="32"/>
      <c r="Z38" s="32"/>
      <c r="AA38" s="32"/>
      <c r="AB38" s="32"/>
      <c r="AC38" s="32"/>
      <c r="AD38" s="32"/>
    </row>
    <row r="39" spans="1:30" ht="39.950000000000003" customHeight="1" x14ac:dyDescent="0.45">
      <c r="A39" s="90"/>
      <c r="B39" s="92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20</v>
      </c>
      <c r="K39" s="25">
        <f t="shared" si="0"/>
        <v>0</v>
      </c>
      <c r="L39" s="26" t="str">
        <f t="shared" si="1"/>
        <v>OK</v>
      </c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>
        <v>20</v>
      </c>
      <c r="X39" s="32"/>
      <c r="Y39" s="32"/>
      <c r="Z39" s="32"/>
      <c r="AA39" s="32"/>
      <c r="AB39" s="32"/>
      <c r="AC39" s="32"/>
      <c r="AD39" s="32"/>
    </row>
    <row r="40" spans="1:30" ht="39.950000000000003" customHeight="1" x14ac:dyDescent="0.45">
      <c r="A40" s="90"/>
      <c r="B40" s="92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20</v>
      </c>
      <c r="K40" s="25">
        <f t="shared" si="0"/>
        <v>0</v>
      </c>
      <c r="L40" s="26" t="str">
        <f t="shared" si="1"/>
        <v>OK</v>
      </c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>
        <v>20</v>
      </c>
      <c r="X40" s="32"/>
      <c r="Y40" s="32"/>
      <c r="Z40" s="32"/>
      <c r="AA40" s="32"/>
      <c r="AB40" s="32"/>
      <c r="AC40" s="32"/>
      <c r="AD40" s="32"/>
    </row>
    <row r="41" spans="1:30" ht="39.950000000000003" customHeight="1" x14ac:dyDescent="0.45">
      <c r="A41" s="90"/>
      <c r="B41" s="92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20</v>
      </c>
      <c r="K41" s="25">
        <f t="shared" si="0"/>
        <v>0</v>
      </c>
      <c r="L41" s="26" t="str">
        <f t="shared" si="1"/>
        <v>OK</v>
      </c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>
        <v>20</v>
      </c>
      <c r="X41" s="32"/>
      <c r="Y41" s="32"/>
      <c r="Z41" s="32"/>
      <c r="AA41" s="32"/>
      <c r="AB41" s="32"/>
      <c r="AC41" s="32"/>
      <c r="AD41" s="32"/>
    </row>
    <row r="42" spans="1:30" ht="39.950000000000003" customHeight="1" x14ac:dyDescent="0.45">
      <c r="A42" s="90"/>
      <c r="B42" s="92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32"/>
      <c r="Y42" s="32"/>
      <c r="Z42" s="32"/>
      <c r="AA42" s="32"/>
      <c r="AB42" s="32"/>
      <c r="AC42" s="32"/>
      <c r="AD42" s="32"/>
    </row>
    <row r="43" spans="1:30" ht="39.950000000000003" customHeight="1" x14ac:dyDescent="0.45">
      <c r="A43" s="90"/>
      <c r="B43" s="92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20</v>
      </c>
      <c r="K43" s="25">
        <f t="shared" si="0"/>
        <v>0</v>
      </c>
      <c r="L43" s="26" t="str">
        <f t="shared" si="1"/>
        <v>OK</v>
      </c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>
        <v>20</v>
      </c>
      <c r="X43" s="32"/>
      <c r="Y43" s="32"/>
      <c r="Z43" s="32"/>
      <c r="AA43" s="32"/>
      <c r="AB43" s="32"/>
      <c r="AC43" s="32"/>
      <c r="AD43" s="32"/>
    </row>
    <row r="44" spans="1:30" ht="39.950000000000003" customHeight="1" x14ac:dyDescent="0.45">
      <c r="A44" s="90"/>
      <c r="B44" s="92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20</v>
      </c>
      <c r="K44" s="25">
        <f t="shared" si="0"/>
        <v>0</v>
      </c>
      <c r="L44" s="26" t="str">
        <f t="shared" si="1"/>
        <v>OK</v>
      </c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>
        <v>20</v>
      </c>
      <c r="X44" s="32"/>
      <c r="Y44" s="32"/>
      <c r="Z44" s="32"/>
      <c r="AA44" s="32"/>
      <c r="AB44" s="32"/>
      <c r="AC44" s="32"/>
      <c r="AD44" s="32"/>
    </row>
    <row r="45" spans="1:30" ht="39.950000000000003" customHeight="1" x14ac:dyDescent="0.45">
      <c r="A45" s="90"/>
      <c r="B45" s="92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20</v>
      </c>
      <c r="K45" s="25">
        <f t="shared" si="0"/>
        <v>0</v>
      </c>
      <c r="L45" s="26" t="str">
        <f t="shared" si="1"/>
        <v>OK</v>
      </c>
      <c r="M45" s="118"/>
      <c r="N45" s="118"/>
      <c r="O45" s="118"/>
      <c r="P45" s="118"/>
      <c r="Q45" s="118"/>
      <c r="R45" s="118"/>
      <c r="S45" s="118"/>
      <c r="T45" s="118"/>
      <c r="U45" s="118"/>
      <c r="V45" s="118">
        <v>20</v>
      </c>
      <c r="W45" s="118"/>
      <c r="X45" s="32"/>
      <c r="Y45" s="32"/>
      <c r="Z45" s="32"/>
      <c r="AA45" s="32"/>
      <c r="AB45" s="32"/>
      <c r="AC45" s="32"/>
      <c r="AD45" s="32"/>
    </row>
    <row r="46" spans="1:30" ht="39.950000000000003" customHeight="1" x14ac:dyDescent="0.45">
      <c r="A46" s="90"/>
      <c r="B46" s="92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20</v>
      </c>
      <c r="K46" s="25">
        <f t="shared" si="0"/>
        <v>0</v>
      </c>
      <c r="L46" s="26" t="str">
        <f t="shared" si="1"/>
        <v>OK</v>
      </c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>
        <v>20</v>
      </c>
      <c r="X46" s="32"/>
      <c r="Y46" s="32"/>
      <c r="Z46" s="32"/>
      <c r="AA46" s="32"/>
      <c r="AB46" s="32"/>
      <c r="AC46" s="32"/>
      <c r="AD46" s="32"/>
    </row>
    <row r="47" spans="1:30" ht="39.950000000000003" customHeight="1" x14ac:dyDescent="0.45">
      <c r="A47" s="90"/>
      <c r="B47" s="92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20</v>
      </c>
      <c r="K47" s="25">
        <f t="shared" si="0"/>
        <v>0</v>
      </c>
      <c r="L47" s="26" t="str">
        <f t="shared" si="1"/>
        <v>OK</v>
      </c>
      <c r="M47" s="118"/>
      <c r="N47" s="118"/>
      <c r="O47" s="118"/>
      <c r="P47" s="118"/>
      <c r="Q47" s="118"/>
      <c r="R47" s="118"/>
      <c r="S47" s="118"/>
      <c r="T47" s="118"/>
      <c r="U47" s="118"/>
      <c r="V47" s="118">
        <v>20</v>
      </c>
      <c r="W47" s="118"/>
      <c r="X47" s="32"/>
      <c r="Y47" s="32"/>
      <c r="Z47" s="32"/>
      <c r="AA47" s="32"/>
      <c r="AB47" s="32"/>
      <c r="AC47" s="32"/>
      <c r="AD47" s="32"/>
    </row>
    <row r="48" spans="1:30" ht="39.950000000000003" customHeight="1" x14ac:dyDescent="0.45">
      <c r="A48" s="90"/>
      <c r="B48" s="92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20</v>
      </c>
      <c r="K48" s="25">
        <f t="shared" si="0"/>
        <v>0</v>
      </c>
      <c r="L48" s="26" t="str">
        <f t="shared" si="1"/>
        <v>OK</v>
      </c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>
        <v>20</v>
      </c>
      <c r="X48" s="32"/>
      <c r="Y48" s="32"/>
      <c r="Z48" s="32"/>
      <c r="AA48" s="32"/>
      <c r="AB48" s="32"/>
      <c r="AC48" s="32"/>
      <c r="AD48" s="32"/>
    </row>
    <row r="49" spans="1:30" ht="39.950000000000003" customHeight="1" x14ac:dyDescent="0.45">
      <c r="A49" s="90"/>
      <c r="B49" s="92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20</v>
      </c>
      <c r="K49" s="25">
        <f t="shared" si="0"/>
        <v>0</v>
      </c>
      <c r="L49" s="26" t="str">
        <f t="shared" si="1"/>
        <v>OK</v>
      </c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>
        <v>20</v>
      </c>
      <c r="X49" s="32"/>
      <c r="Y49" s="32"/>
      <c r="Z49" s="32"/>
      <c r="AA49" s="32"/>
      <c r="AB49" s="32"/>
      <c r="AC49" s="32"/>
      <c r="AD49" s="32"/>
    </row>
    <row r="50" spans="1:30" ht="39.950000000000003" customHeight="1" x14ac:dyDescent="0.45">
      <c r="A50" s="90"/>
      <c r="B50" s="92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20</v>
      </c>
      <c r="K50" s="25">
        <f t="shared" si="0"/>
        <v>0</v>
      </c>
      <c r="L50" s="26" t="str">
        <f t="shared" si="1"/>
        <v>OK</v>
      </c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>
        <v>20</v>
      </c>
      <c r="X50" s="32"/>
      <c r="Y50" s="32"/>
      <c r="Z50" s="32"/>
      <c r="AA50" s="32"/>
      <c r="AB50" s="32"/>
      <c r="AC50" s="32"/>
      <c r="AD50" s="32"/>
    </row>
    <row r="51" spans="1:30" ht="39.950000000000003" customHeight="1" x14ac:dyDescent="0.45">
      <c r="A51" s="90"/>
      <c r="B51" s="92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20</v>
      </c>
      <c r="K51" s="25">
        <f t="shared" si="0"/>
        <v>0</v>
      </c>
      <c r="L51" s="26" t="str">
        <f t="shared" si="1"/>
        <v>OK</v>
      </c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>
        <v>20</v>
      </c>
      <c r="X51" s="32"/>
      <c r="Y51" s="32"/>
      <c r="Z51" s="32"/>
      <c r="AA51" s="32"/>
      <c r="AB51" s="32"/>
      <c r="AC51" s="32"/>
      <c r="AD51" s="32"/>
    </row>
    <row r="52" spans="1:30" ht="39.950000000000003" customHeight="1" x14ac:dyDescent="0.45">
      <c r="A52" s="90"/>
      <c r="B52" s="92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20</v>
      </c>
      <c r="K52" s="25">
        <f t="shared" si="0"/>
        <v>0</v>
      </c>
      <c r="L52" s="26" t="str">
        <f t="shared" si="1"/>
        <v>OK</v>
      </c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>
        <v>20</v>
      </c>
      <c r="X52" s="32"/>
      <c r="Y52" s="32"/>
      <c r="Z52" s="32"/>
      <c r="AA52" s="32"/>
      <c r="AB52" s="32"/>
      <c r="AC52" s="32"/>
      <c r="AD52" s="32"/>
    </row>
    <row r="53" spans="1:30" ht="39.950000000000003" customHeight="1" x14ac:dyDescent="0.45">
      <c r="A53" s="90"/>
      <c r="B53" s="92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20</v>
      </c>
      <c r="K53" s="25">
        <f t="shared" si="0"/>
        <v>0</v>
      </c>
      <c r="L53" s="26" t="str">
        <f t="shared" si="1"/>
        <v>OK</v>
      </c>
      <c r="M53" s="118"/>
      <c r="N53" s="118"/>
      <c r="O53" s="118"/>
      <c r="P53" s="118"/>
      <c r="Q53" s="118"/>
      <c r="R53" s="118"/>
      <c r="S53" s="118"/>
      <c r="T53" s="118"/>
      <c r="U53" s="118"/>
      <c r="V53" s="118">
        <v>20</v>
      </c>
      <c r="W53" s="118"/>
      <c r="X53" s="32"/>
      <c r="Y53" s="32"/>
      <c r="Z53" s="32"/>
      <c r="AA53" s="32"/>
      <c r="AB53" s="32"/>
      <c r="AC53" s="32"/>
      <c r="AD53" s="32"/>
    </row>
    <row r="54" spans="1:30" ht="39.950000000000003" customHeight="1" x14ac:dyDescent="0.45">
      <c r="A54" s="90"/>
      <c r="B54" s="92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20</v>
      </c>
      <c r="K54" s="25">
        <f t="shared" si="0"/>
        <v>0</v>
      </c>
      <c r="L54" s="26" t="str">
        <f t="shared" si="1"/>
        <v>OK</v>
      </c>
      <c r="M54" s="118"/>
      <c r="N54" s="118"/>
      <c r="O54" s="118"/>
      <c r="P54" s="118"/>
      <c r="Q54" s="118"/>
      <c r="R54" s="118"/>
      <c r="S54" s="118"/>
      <c r="T54" s="118"/>
      <c r="U54" s="118"/>
      <c r="V54" s="118">
        <v>20</v>
      </c>
      <c r="W54" s="118"/>
      <c r="X54" s="32"/>
      <c r="Y54" s="32"/>
      <c r="Z54" s="32"/>
      <c r="AA54" s="32"/>
      <c r="AB54" s="32"/>
      <c r="AC54" s="32"/>
      <c r="AD54" s="32"/>
    </row>
    <row r="55" spans="1:30" ht="39.950000000000003" customHeight="1" x14ac:dyDescent="0.45">
      <c r="A55" s="90"/>
      <c r="B55" s="92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20</v>
      </c>
      <c r="K55" s="25">
        <f t="shared" si="0"/>
        <v>0</v>
      </c>
      <c r="L55" s="26" t="str">
        <f t="shared" si="1"/>
        <v>OK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>
        <v>20</v>
      </c>
      <c r="W55" s="118"/>
      <c r="X55" s="32"/>
      <c r="Y55" s="32"/>
      <c r="Z55" s="32"/>
      <c r="AA55" s="32"/>
      <c r="AB55" s="32"/>
      <c r="AC55" s="32"/>
      <c r="AD55" s="32"/>
    </row>
    <row r="56" spans="1:30" ht="39.950000000000003" customHeight="1" x14ac:dyDescent="0.45">
      <c r="A56" s="90"/>
      <c r="B56" s="92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20</v>
      </c>
      <c r="K56" s="25">
        <f t="shared" si="0"/>
        <v>0</v>
      </c>
      <c r="L56" s="26" t="str">
        <f t="shared" si="1"/>
        <v>OK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>
        <v>20</v>
      </c>
      <c r="W56" s="118"/>
      <c r="X56" s="32"/>
      <c r="Y56" s="32"/>
      <c r="Z56" s="32"/>
      <c r="AA56" s="32"/>
      <c r="AB56" s="32"/>
      <c r="AC56" s="32"/>
      <c r="AD56" s="32"/>
    </row>
    <row r="57" spans="1:30" ht="39.950000000000003" customHeight="1" x14ac:dyDescent="0.45">
      <c r="A57" s="90"/>
      <c r="B57" s="92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20</v>
      </c>
      <c r="K57" s="25">
        <f t="shared" si="0"/>
        <v>0</v>
      </c>
      <c r="L57" s="26" t="str">
        <f t="shared" si="1"/>
        <v>OK</v>
      </c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>
        <v>20</v>
      </c>
      <c r="X57" s="32"/>
      <c r="Y57" s="32"/>
      <c r="Z57" s="32"/>
      <c r="AA57" s="32"/>
      <c r="AB57" s="32"/>
      <c r="AC57" s="32"/>
      <c r="AD57" s="32"/>
    </row>
    <row r="58" spans="1:30" ht="39.950000000000003" customHeight="1" x14ac:dyDescent="0.45">
      <c r="A58" s="90"/>
      <c r="B58" s="92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20</v>
      </c>
      <c r="K58" s="25">
        <f t="shared" si="0"/>
        <v>0</v>
      </c>
      <c r="L58" s="26" t="str">
        <f t="shared" si="1"/>
        <v>OK</v>
      </c>
      <c r="M58" s="118"/>
      <c r="N58" s="118"/>
      <c r="O58" s="118"/>
      <c r="P58" s="118"/>
      <c r="Q58" s="118"/>
      <c r="R58" s="118"/>
      <c r="S58" s="118"/>
      <c r="T58" s="118"/>
      <c r="U58" s="118"/>
      <c r="V58" s="118">
        <v>20</v>
      </c>
      <c r="W58" s="118"/>
      <c r="X58" s="32"/>
      <c r="Y58" s="32"/>
      <c r="Z58" s="32"/>
      <c r="AA58" s="32"/>
      <c r="AB58" s="32"/>
      <c r="AC58" s="32"/>
      <c r="AD58" s="32"/>
    </row>
    <row r="59" spans="1:30" ht="39.950000000000003" customHeight="1" x14ac:dyDescent="0.45">
      <c r="A59" s="90"/>
      <c r="B59" s="92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20</v>
      </c>
      <c r="K59" s="25">
        <f t="shared" si="0"/>
        <v>0</v>
      </c>
      <c r="L59" s="26" t="str">
        <f t="shared" si="1"/>
        <v>OK</v>
      </c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>
        <v>20</v>
      </c>
      <c r="X59" s="32"/>
      <c r="Y59" s="32"/>
      <c r="Z59" s="32"/>
      <c r="AA59" s="32"/>
      <c r="AB59" s="32"/>
      <c r="AC59" s="32"/>
      <c r="AD59" s="32"/>
    </row>
    <row r="60" spans="1:30" ht="39.950000000000003" customHeight="1" x14ac:dyDescent="0.45">
      <c r="A60" s="90"/>
      <c r="B60" s="92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20</v>
      </c>
      <c r="K60" s="25">
        <f t="shared" si="0"/>
        <v>0</v>
      </c>
      <c r="L60" s="26" t="str">
        <f t="shared" si="1"/>
        <v>OK</v>
      </c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>
        <v>20</v>
      </c>
      <c r="X60" s="32"/>
      <c r="Y60" s="32"/>
      <c r="Z60" s="32"/>
      <c r="AA60" s="32"/>
      <c r="AB60" s="32"/>
      <c r="AC60" s="32"/>
      <c r="AD60" s="32"/>
    </row>
    <row r="61" spans="1:30" ht="39.950000000000003" customHeight="1" x14ac:dyDescent="0.45">
      <c r="A61" s="90"/>
      <c r="B61" s="92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30</v>
      </c>
      <c r="K61" s="25">
        <f t="shared" si="0"/>
        <v>0</v>
      </c>
      <c r="L61" s="26" t="str">
        <f t="shared" si="1"/>
        <v>OK</v>
      </c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>
        <v>30</v>
      </c>
      <c r="X61" s="32"/>
      <c r="Y61" s="32"/>
      <c r="Z61" s="32"/>
      <c r="AA61" s="32"/>
      <c r="AB61" s="32"/>
      <c r="AC61" s="32"/>
      <c r="AD61" s="32"/>
    </row>
    <row r="62" spans="1:30" ht="39.950000000000003" customHeight="1" x14ac:dyDescent="0.45">
      <c r="A62" s="90"/>
      <c r="B62" s="92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32"/>
      <c r="Y62" s="32"/>
      <c r="Z62" s="32"/>
      <c r="AA62" s="32"/>
      <c r="AB62" s="32"/>
      <c r="AC62" s="32"/>
      <c r="AD62" s="32"/>
    </row>
    <row r="63" spans="1:30" ht="39.950000000000003" customHeight="1" x14ac:dyDescent="0.45">
      <c r="A63" s="90"/>
      <c r="B63" s="92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20</v>
      </c>
      <c r="K63" s="25">
        <f t="shared" si="0"/>
        <v>0</v>
      </c>
      <c r="L63" s="26" t="str">
        <f t="shared" si="1"/>
        <v>OK</v>
      </c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>
        <v>20</v>
      </c>
      <c r="X63" s="32"/>
      <c r="Y63" s="32"/>
      <c r="Z63" s="32"/>
      <c r="AA63" s="32"/>
      <c r="AB63" s="32"/>
      <c r="AC63" s="32"/>
      <c r="AD63" s="32"/>
    </row>
    <row r="64" spans="1:30" ht="39.950000000000003" customHeight="1" x14ac:dyDescent="0.45">
      <c r="A64" s="90"/>
      <c r="B64" s="92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1</v>
      </c>
      <c r="K64" s="25">
        <f t="shared" si="0"/>
        <v>1</v>
      </c>
      <c r="L64" s="26" t="str">
        <f t="shared" si="1"/>
        <v>OK</v>
      </c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32"/>
      <c r="Y64" s="32"/>
      <c r="Z64" s="32"/>
      <c r="AA64" s="32"/>
      <c r="AB64" s="32"/>
      <c r="AC64" s="32"/>
      <c r="AD64" s="32"/>
    </row>
    <row r="65" spans="1:30" ht="39.950000000000003" customHeight="1" x14ac:dyDescent="0.45">
      <c r="A65" s="90"/>
      <c r="B65" s="92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1</v>
      </c>
      <c r="K65" s="25">
        <f t="shared" si="0"/>
        <v>1</v>
      </c>
      <c r="L65" s="26" t="str">
        <f t="shared" si="1"/>
        <v>OK</v>
      </c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32"/>
      <c r="Y65" s="32"/>
      <c r="Z65" s="32"/>
      <c r="AA65" s="32"/>
      <c r="AB65" s="32"/>
      <c r="AC65" s="32"/>
      <c r="AD65" s="32"/>
    </row>
    <row r="66" spans="1:30" ht="39.950000000000003" customHeight="1" x14ac:dyDescent="0.45">
      <c r="A66" s="90"/>
      <c r="B66" s="92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1</v>
      </c>
      <c r="K66" s="25">
        <f t="shared" si="0"/>
        <v>1</v>
      </c>
      <c r="L66" s="26" t="str">
        <f t="shared" si="1"/>
        <v>OK</v>
      </c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32"/>
      <c r="Y66" s="32"/>
      <c r="Z66" s="32"/>
      <c r="AA66" s="32"/>
      <c r="AB66" s="32"/>
      <c r="AC66" s="32"/>
      <c r="AD66" s="32"/>
    </row>
    <row r="67" spans="1:30" ht="39.950000000000003" customHeight="1" x14ac:dyDescent="0.45">
      <c r="A67" s="90"/>
      <c r="B67" s="92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1</v>
      </c>
      <c r="K67" s="25">
        <f t="shared" si="0"/>
        <v>1</v>
      </c>
      <c r="L67" s="26" t="str">
        <f t="shared" si="1"/>
        <v>OK</v>
      </c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32"/>
      <c r="Y67" s="32"/>
      <c r="Z67" s="32"/>
      <c r="AA67" s="32"/>
      <c r="AB67" s="32"/>
      <c r="AC67" s="32"/>
      <c r="AD67" s="32"/>
    </row>
    <row r="68" spans="1:30" ht="39.950000000000003" customHeight="1" x14ac:dyDescent="0.45">
      <c r="A68" s="90"/>
      <c r="B68" s="92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1</v>
      </c>
      <c r="K68" s="25">
        <f t="shared" si="0"/>
        <v>1</v>
      </c>
      <c r="L68" s="26" t="str">
        <f t="shared" si="1"/>
        <v>OK</v>
      </c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32"/>
      <c r="Y68" s="32"/>
      <c r="Z68" s="32"/>
      <c r="AA68" s="32"/>
      <c r="AB68" s="32"/>
      <c r="AC68" s="32"/>
      <c r="AD68" s="32"/>
    </row>
    <row r="69" spans="1:30" ht="39.950000000000003" customHeight="1" x14ac:dyDescent="0.45">
      <c r="A69" s="90"/>
      <c r="B69" s="92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1</v>
      </c>
      <c r="K69" s="25">
        <f t="shared" si="0"/>
        <v>1</v>
      </c>
      <c r="L69" s="26" t="str">
        <f t="shared" si="1"/>
        <v>OK</v>
      </c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32"/>
      <c r="Y69" s="32"/>
      <c r="Z69" s="32"/>
      <c r="AA69" s="32"/>
      <c r="AB69" s="32"/>
      <c r="AC69" s="32"/>
      <c r="AD69" s="32"/>
    </row>
    <row r="70" spans="1:30" ht="39.950000000000003" customHeight="1" x14ac:dyDescent="0.45">
      <c r="A70" s="90"/>
      <c r="B70" s="92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1</v>
      </c>
      <c r="K70" s="25">
        <f t="shared" si="0"/>
        <v>1</v>
      </c>
      <c r="L70" s="26" t="str">
        <f t="shared" si="1"/>
        <v>OK</v>
      </c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32"/>
      <c r="Y70" s="32"/>
      <c r="Z70" s="32"/>
      <c r="AA70" s="32"/>
      <c r="AB70" s="32"/>
      <c r="AC70" s="32"/>
      <c r="AD70" s="32"/>
    </row>
    <row r="71" spans="1:30" ht="39.950000000000003" customHeight="1" x14ac:dyDescent="0.45">
      <c r="A71" s="90"/>
      <c r="B71" s="92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1</v>
      </c>
      <c r="K71" s="25">
        <f t="shared" si="0"/>
        <v>1</v>
      </c>
      <c r="L71" s="26" t="str">
        <f t="shared" si="1"/>
        <v>OK</v>
      </c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32"/>
      <c r="Y71" s="32"/>
      <c r="Z71" s="32"/>
      <c r="AA71" s="32"/>
      <c r="AB71" s="32"/>
      <c r="AC71" s="32"/>
      <c r="AD71" s="32"/>
    </row>
    <row r="72" spans="1:30" ht="39.950000000000003" customHeight="1" x14ac:dyDescent="0.45">
      <c r="A72" s="90"/>
      <c r="B72" s="92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1</v>
      </c>
      <c r="K72" s="25">
        <f t="shared" si="0"/>
        <v>1</v>
      </c>
      <c r="L72" s="26" t="str">
        <f t="shared" si="1"/>
        <v>OK</v>
      </c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32"/>
      <c r="Y72" s="32"/>
      <c r="Z72" s="32"/>
      <c r="AA72" s="32"/>
      <c r="AB72" s="32"/>
      <c r="AC72" s="32"/>
      <c r="AD72" s="32"/>
    </row>
    <row r="73" spans="1:30" ht="39.950000000000003" customHeight="1" x14ac:dyDescent="0.45">
      <c r="A73" s="90"/>
      <c r="B73" s="92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1</v>
      </c>
      <c r="K73" s="25">
        <f t="shared" si="0"/>
        <v>1</v>
      </c>
      <c r="L73" s="26" t="str">
        <f t="shared" si="1"/>
        <v>OK</v>
      </c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32"/>
      <c r="Y73" s="32"/>
      <c r="Z73" s="32"/>
      <c r="AA73" s="32"/>
      <c r="AB73" s="32"/>
      <c r="AC73" s="32"/>
      <c r="AD73" s="32"/>
    </row>
    <row r="74" spans="1:30" ht="39.950000000000003" customHeight="1" x14ac:dyDescent="0.45">
      <c r="A74" s="90"/>
      <c r="B74" s="92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1</v>
      </c>
      <c r="K74" s="25">
        <f t="shared" si="0"/>
        <v>1</v>
      </c>
      <c r="L74" s="26" t="str">
        <f t="shared" si="1"/>
        <v>OK</v>
      </c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32"/>
      <c r="Y74" s="32"/>
      <c r="Z74" s="32"/>
      <c r="AA74" s="32"/>
      <c r="AB74" s="32"/>
      <c r="AC74" s="32"/>
      <c r="AD74" s="32"/>
    </row>
    <row r="75" spans="1:30" ht="39.950000000000003" customHeight="1" x14ac:dyDescent="0.45">
      <c r="A75" s="90"/>
      <c r="B75" s="92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1</v>
      </c>
      <c r="K75" s="25">
        <f t="shared" si="0"/>
        <v>1</v>
      </c>
      <c r="L75" s="26" t="str">
        <f t="shared" si="1"/>
        <v>OK</v>
      </c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32"/>
      <c r="Y75" s="32"/>
      <c r="Z75" s="32"/>
      <c r="AA75" s="32"/>
      <c r="AB75" s="32"/>
      <c r="AC75" s="32"/>
      <c r="AD75" s="32"/>
    </row>
    <row r="76" spans="1:30" ht="39.950000000000003" customHeight="1" x14ac:dyDescent="0.45">
      <c r="A76" s="90"/>
      <c r="B76" s="92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1</v>
      </c>
      <c r="K76" s="25">
        <f t="shared" si="0"/>
        <v>1</v>
      </c>
      <c r="L76" s="26" t="str">
        <f t="shared" si="1"/>
        <v>OK</v>
      </c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32"/>
      <c r="Y76" s="32"/>
      <c r="Z76" s="32"/>
      <c r="AA76" s="32"/>
      <c r="AB76" s="32"/>
      <c r="AC76" s="32"/>
      <c r="AD76" s="32"/>
    </row>
    <row r="77" spans="1:30" ht="39.950000000000003" customHeight="1" x14ac:dyDescent="0.45">
      <c r="A77" s="90"/>
      <c r="B77" s="92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1</v>
      </c>
      <c r="K77" s="25">
        <f t="shared" si="0"/>
        <v>1</v>
      </c>
      <c r="L77" s="26" t="str">
        <f t="shared" si="1"/>
        <v>OK</v>
      </c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32"/>
      <c r="Y77" s="32"/>
      <c r="Z77" s="32"/>
      <c r="AA77" s="32"/>
      <c r="AB77" s="32"/>
      <c r="AC77" s="32"/>
      <c r="AD77" s="32"/>
    </row>
    <row r="78" spans="1:30" ht="39.950000000000003" customHeight="1" x14ac:dyDescent="0.45">
      <c r="A78" s="90"/>
      <c r="B78" s="92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1</v>
      </c>
      <c r="K78" s="25">
        <f t="shared" si="0"/>
        <v>0</v>
      </c>
      <c r="L78" s="26" t="str">
        <f t="shared" si="1"/>
        <v>OK</v>
      </c>
      <c r="M78" s="118"/>
      <c r="N78" s="118"/>
      <c r="O78" s="118"/>
      <c r="P78" s="118">
        <v>1</v>
      </c>
      <c r="Q78" s="118"/>
      <c r="R78" s="118"/>
      <c r="S78" s="118"/>
      <c r="T78" s="118"/>
      <c r="U78" s="118"/>
      <c r="V78" s="118"/>
      <c r="W78" s="118"/>
      <c r="X78" s="32"/>
      <c r="Y78" s="32"/>
      <c r="Z78" s="32"/>
      <c r="AA78" s="32"/>
      <c r="AB78" s="32"/>
      <c r="AC78" s="32"/>
      <c r="AD78" s="32"/>
    </row>
    <row r="79" spans="1:30" ht="39.950000000000003" customHeight="1" x14ac:dyDescent="0.45">
      <c r="A79" s="90"/>
      <c r="B79" s="92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1</v>
      </c>
      <c r="K79" s="25">
        <f t="shared" si="0"/>
        <v>1</v>
      </c>
      <c r="L79" s="26" t="str">
        <f t="shared" si="1"/>
        <v>OK</v>
      </c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32"/>
      <c r="Y79" s="32"/>
      <c r="Z79" s="32"/>
      <c r="AA79" s="32"/>
      <c r="AB79" s="32"/>
      <c r="AC79" s="32"/>
      <c r="AD79" s="32"/>
    </row>
    <row r="80" spans="1:30" ht="39.950000000000003" customHeight="1" x14ac:dyDescent="0.45">
      <c r="A80" s="90"/>
      <c r="B80" s="92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1</v>
      </c>
      <c r="K80" s="25">
        <f t="shared" si="0"/>
        <v>1</v>
      </c>
      <c r="L80" s="26" t="str">
        <f t="shared" si="1"/>
        <v>OK</v>
      </c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32"/>
      <c r="Y80" s="32"/>
      <c r="Z80" s="32"/>
      <c r="AA80" s="32"/>
      <c r="AB80" s="32"/>
      <c r="AC80" s="32"/>
      <c r="AD80" s="32"/>
    </row>
    <row r="81" spans="1:30" ht="39.950000000000003" customHeight="1" x14ac:dyDescent="0.45">
      <c r="A81" s="90"/>
      <c r="B81" s="92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1</v>
      </c>
      <c r="K81" s="25">
        <f t="shared" si="0"/>
        <v>1</v>
      </c>
      <c r="L81" s="26" t="str">
        <f t="shared" si="1"/>
        <v>OK</v>
      </c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32"/>
      <c r="Y81" s="32"/>
      <c r="Z81" s="32"/>
      <c r="AA81" s="32"/>
      <c r="AB81" s="32"/>
      <c r="AC81" s="32"/>
      <c r="AD81" s="32"/>
    </row>
    <row r="82" spans="1:30" ht="39.950000000000003" customHeight="1" x14ac:dyDescent="0.45">
      <c r="A82" s="90"/>
      <c r="B82" s="92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1</v>
      </c>
      <c r="K82" s="25">
        <f t="shared" si="0"/>
        <v>1</v>
      </c>
      <c r="L82" s="26" t="str">
        <f t="shared" si="1"/>
        <v>OK</v>
      </c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32"/>
      <c r="Y82" s="32"/>
      <c r="Z82" s="32"/>
      <c r="AA82" s="32"/>
      <c r="AB82" s="32"/>
      <c r="AC82" s="32"/>
      <c r="AD82" s="32"/>
    </row>
    <row r="83" spans="1:30" ht="39.950000000000003" customHeight="1" x14ac:dyDescent="0.45">
      <c r="A83" s="90"/>
      <c r="B83" s="92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1</v>
      </c>
      <c r="K83" s="25">
        <f t="shared" si="0"/>
        <v>1</v>
      </c>
      <c r="L83" s="26" t="str">
        <f t="shared" si="1"/>
        <v>OK</v>
      </c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32"/>
      <c r="Y83" s="32"/>
      <c r="Z83" s="32"/>
      <c r="AA83" s="32"/>
      <c r="AB83" s="32"/>
      <c r="AC83" s="32"/>
      <c r="AD83" s="32"/>
    </row>
    <row r="84" spans="1:30" ht="39.950000000000003" customHeight="1" x14ac:dyDescent="0.45">
      <c r="A84" s="81">
        <v>2</v>
      </c>
      <c r="B84" s="84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32"/>
      <c r="Y84" s="32"/>
      <c r="Z84" s="32"/>
      <c r="AA84" s="32"/>
      <c r="AB84" s="32"/>
      <c r="AC84" s="32"/>
      <c r="AD84" s="32"/>
    </row>
    <row r="85" spans="1:30" ht="39.950000000000003" customHeight="1" x14ac:dyDescent="0.45">
      <c r="A85" s="82"/>
      <c r="B85" s="85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2</v>
      </c>
      <c r="K85" s="25">
        <f t="shared" si="2"/>
        <v>2</v>
      </c>
      <c r="L85" s="26" t="str">
        <f t="shared" si="3"/>
        <v>OK</v>
      </c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32"/>
      <c r="Y85" s="32"/>
      <c r="Z85" s="32"/>
      <c r="AA85" s="32"/>
      <c r="AB85" s="32"/>
      <c r="AC85" s="32"/>
      <c r="AD85" s="32"/>
    </row>
    <row r="86" spans="1:30" ht="39.950000000000003" customHeight="1" x14ac:dyDescent="0.45">
      <c r="A86" s="82"/>
      <c r="B86" s="85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2</v>
      </c>
      <c r="K86" s="25">
        <f t="shared" si="2"/>
        <v>2</v>
      </c>
      <c r="L86" s="26" t="str">
        <f t="shared" si="3"/>
        <v>OK</v>
      </c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32"/>
      <c r="Y86" s="32"/>
      <c r="Z86" s="32"/>
      <c r="AA86" s="32"/>
      <c r="AB86" s="32"/>
      <c r="AC86" s="32"/>
      <c r="AD86" s="32"/>
    </row>
    <row r="87" spans="1:30" ht="39.950000000000003" customHeight="1" x14ac:dyDescent="0.45">
      <c r="A87" s="82"/>
      <c r="B87" s="85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f>2+1</f>
        <v>3</v>
      </c>
      <c r="K87" s="25">
        <f t="shared" si="2"/>
        <v>0</v>
      </c>
      <c r="L87" s="26" t="str">
        <f t="shared" si="3"/>
        <v>OK</v>
      </c>
      <c r="M87" s="118"/>
      <c r="N87" s="118"/>
      <c r="O87" s="118"/>
      <c r="P87" s="118"/>
      <c r="Q87" s="118">
        <v>2</v>
      </c>
      <c r="R87" s="118"/>
      <c r="S87" s="118"/>
      <c r="T87" s="118">
        <v>1</v>
      </c>
      <c r="U87" s="118"/>
      <c r="V87" s="118"/>
      <c r="W87" s="118"/>
      <c r="X87" s="32"/>
      <c r="Y87" s="32"/>
      <c r="Z87" s="32"/>
      <c r="AA87" s="32"/>
      <c r="AB87" s="32"/>
      <c r="AC87" s="32"/>
      <c r="AD87" s="32"/>
    </row>
    <row r="88" spans="1:30" ht="39.950000000000003" customHeight="1" x14ac:dyDescent="0.45">
      <c r="A88" s="82"/>
      <c r="B88" s="85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30</v>
      </c>
      <c r="K88" s="25">
        <f t="shared" si="2"/>
        <v>28</v>
      </c>
      <c r="L88" s="26" t="str">
        <f t="shared" si="3"/>
        <v>OK</v>
      </c>
      <c r="M88" s="118">
        <v>2</v>
      </c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32"/>
      <c r="Y88" s="32"/>
      <c r="Z88" s="32"/>
      <c r="AA88" s="32"/>
      <c r="AB88" s="32"/>
      <c r="AC88" s="32"/>
      <c r="AD88" s="32"/>
    </row>
    <row r="89" spans="1:30" ht="39.950000000000003" customHeight="1" x14ac:dyDescent="0.45">
      <c r="A89" s="82"/>
      <c r="B89" s="85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20</v>
      </c>
      <c r="K89" s="25">
        <f t="shared" si="2"/>
        <v>20</v>
      </c>
      <c r="L89" s="26" t="str">
        <f t="shared" si="3"/>
        <v>OK</v>
      </c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32"/>
      <c r="Y89" s="32"/>
      <c r="Z89" s="32"/>
      <c r="AA89" s="32"/>
      <c r="AB89" s="32"/>
      <c r="AC89" s="32"/>
      <c r="AD89" s="32"/>
    </row>
    <row r="90" spans="1:30" ht="39.950000000000003" customHeight="1" x14ac:dyDescent="0.45">
      <c r="A90" s="82"/>
      <c r="B90" s="85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2</v>
      </c>
      <c r="K90" s="25">
        <f t="shared" si="2"/>
        <v>2</v>
      </c>
      <c r="L90" s="26" t="str">
        <f t="shared" si="3"/>
        <v>OK</v>
      </c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32"/>
      <c r="Y90" s="32"/>
      <c r="Z90" s="32"/>
      <c r="AA90" s="32"/>
      <c r="AB90" s="32"/>
      <c r="AC90" s="32"/>
      <c r="AD90" s="32"/>
    </row>
    <row r="91" spans="1:30" ht="39.950000000000003" customHeight="1" x14ac:dyDescent="0.45">
      <c r="A91" s="82"/>
      <c r="B91" s="85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2</v>
      </c>
      <c r="K91" s="25">
        <f t="shared" si="2"/>
        <v>2</v>
      </c>
      <c r="L91" s="26" t="str">
        <f t="shared" si="3"/>
        <v>OK</v>
      </c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32"/>
      <c r="Y91" s="32"/>
      <c r="Z91" s="32"/>
      <c r="AA91" s="32"/>
      <c r="AB91" s="32"/>
      <c r="AC91" s="32"/>
      <c r="AD91" s="32"/>
    </row>
    <row r="92" spans="1:30" ht="39.950000000000003" customHeight="1" x14ac:dyDescent="0.45">
      <c r="A92" s="82"/>
      <c r="B92" s="85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</v>
      </c>
      <c r="K92" s="25">
        <f t="shared" si="2"/>
        <v>2</v>
      </c>
      <c r="L92" s="26" t="str">
        <f t="shared" si="3"/>
        <v>OK</v>
      </c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32"/>
      <c r="Y92" s="32"/>
      <c r="Z92" s="32"/>
      <c r="AA92" s="32"/>
      <c r="AB92" s="32"/>
      <c r="AC92" s="32"/>
      <c r="AD92" s="32"/>
    </row>
    <row r="93" spans="1:30" ht="39.950000000000003" customHeight="1" x14ac:dyDescent="0.45">
      <c r="A93" s="82"/>
      <c r="B93" s="85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f>10+1</f>
        <v>11</v>
      </c>
      <c r="K93" s="25">
        <f t="shared" si="2"/>
        <v>0</v>
      </c>
      <c r="L93" s="26" t="str">
        <f t="shared" si="3"/>
        <v>OK</v>
      </c>
      <c r="M93" s="118"/>
      <c r="N93" s="118"/>
      <c r="O93" s="118"/>
      <c r="P93" s="118"/>
      <c r="Q93" s="118">
        <v>5</v>
      </c>
      <c r="R93" s="118">
        <v>5</v>
      </c>
      <c r="S93" s="118"/>
      <c r="T93" s="118">
        <v>1</v>
      </c>
      <c r="U93" s="118"/>
      <c r="V93" s="118"/>
      <c r="W93" s="118"/>
      <c r="X93" s="32"/>
      <c r="Y93" s="32"/>
      <c r="Z93" s="32"/>
      <c r="AA93" s="32"/>
      <c r="AB93" s="32"/>
      <c r="AC93" s="32"/>
      <c r="AD93" s="32"/>
    </row>
    <row r="94" spans="1:30" ht="39.950000000000003" customHeight="1" x14ac:dyDescent="0.45">
      <c r="A94" s="82"/>
      <c r="B94" s="85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v>10</v>
      </c>
      <c r="K94" s="25">
        <f t="shared" si="2"/>
        <v>10</v>
      </c>
      <c r="L94" s="26" t="str">
        <f t="shared" si="3"/>
        <v>OK</v>
      </c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32"/>
      <c r="Y94" s="32"/>
      <c r="Z94" s="32"/>
      <c r="AA94" s="32"/>
      <c r="AB94" s="32"/>
      <c r="AC94" s="32"/>
      <c r="AD94" s="32"/>
    </row>
    <row r="95" spans="1:30" ht="39.950000000000003" customHeight="1" x14ac:dyDescent="0.45">
      <c r="A95" s="82"/>
      <c r="B95" s="85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5</v>
      </c>
      <c r="K95" s="25">
        <f t="shared" si="2"/>
        <v>5</v>
      </c>
      <c r="L95" s="26" t="str">
        <f t="shared" si="3"/>
        <v>OK</v>
      </c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32"/>
      <c r="Y95" s="32"/>
      <c r="Z95" s="32"/>
      <c r="AA95" s="32"/>
      <c r="AB95" s="32"/>
      <c r="AC95" s="32"/>
      <c r="AD95" s="32"/>
    </row>
    <row r="96" spans="1:30" ht="39.950000000000003" customHeight="1" x14ac:dyDescent="0.45">
      <c r="A96" s="82"/>
      <c r="B96" s="85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20</v>
      </c>
      <c r="K96" s="25">
        <f t="shared" si="2"/>
        <v>16</v>
      </c>
      <c r="L96" s="26" t="str">
        <f t="shared" si="3"/>
        <v>OK</v>
      </c>
      <c r="M96" s="118">
        <v>2</v>
      </c>
      <c r="N96" s="118"/>
      <c r="O96" s="118"/>
      <c r="P96" s="118"/>
      <c r="Q96" s="118">
        <v>2</v>
      </c>
      <c r="R96" s="118"/>
      <c r="S96" s="118"/>
      <c r="T96" s="118"/>
      <c r="U96" s="118"/>
      <c r="V96" s="118"/>
      <c r="W96" s="118"/>
      <c r="X96" s="32"/>
      <c r="Y96" s="32"/>
      <c r="Z96" s="32"/>
      <c r="AA96" s="32"/>
      <c r="AB96" s="32"/>
      <c r="AC96" s="32"/>
      <c r="AD96" s="32"/>
    </row>
    <row r="97" spans="1:30" ht="39.950000000000003" customHeight="1" x14ac:dyDescent="0.45">
      <c r="A97" s="82"/>
      <c r="B97" s="85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30</v>
      </c>
      <c r="K97" s="25">
        <f t="shared" si="2"/>
        <v>5</v>
      </c>
      <c r="L97" s="26" t="str">
        <f t="shared" si="3"/>
        <v>OK</v>
      </c>
      <c r="M97" s="118">
        <v>2</v>
      </c>
      <c r="N97" s="118"/>
      <c r="O97" s="118"/>
      <c r="P97" s="118"/>
      <c r="Q97" s="118">
        <v>5</v>
      </c>
      <c r="R97" s="118"/>
      <c r="S97" s="118">
        <v>10</v>
      </c>
      <c r="T97" s="118"/>
      <c r="U97" s="118"/>
      <c r="V97" s="118"/>
      <c r="W97" s="118"/>
      <c r="X97" s="124">
        <v>8</v>
      </c>
      <c r="Y97" s="32"/>
      <c r="Z97" s="32"/>
      <c r="AA97" s="32"/>
      <c r="AB97" s="32"/>
      <c r="AC97" s="32"/>
      <c r="AD97" s="32"/>
    </row>
    <row r="98" spans="1:30" ht="39.950000000000003" customHeight="1" x14ac:dyDescent="0.45">
      <c r="A98" s="82"/>
      <c r="B98" s="85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32"/>
      <c r="Y98" s="32"/>
      <c r="Z98" s="32"/>
      <c r="AA98" s="32"/>
      <c r="AB98" s="32"/>
      <c r="AC98" s="32"/>
      <c r="AD98" s="32"/>
    </row>
    <row r="99" spans="1:30" ht="39.950000000000003" customHeight="1" x14ac:dyDescent="0.45">
      <c r="A99" s="82"/>
      <c r="B99" s="85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2</v>
      </c>
      <c r="K99" s="25">
        <f t="shared" si="2"/>
        <v>2</v>
      </c>
      <c r="L99" s="26" t="str">
        <f t="shared" si="3"/>
        <v>OK</v>
      </c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32"/>
      <c r="Y99" s="32"/>
      <c r="Z99" s="32"/>
      <c r="AA99" s="32"/>
      <c r="AB99" s="32"/>
      <c r="AC99" s="32"/>
      <c r="AD99" s="32"/>
    </row>
    <row r="100" spans="1:30" ht="39.950000000000003" customHeight="1" x14ac:dyDescent="0.45">
      <c r="A100" s="82"/>
      <c r="B100" s="85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>
        <v>100</v>
      </c>
      <c r="K100" s="25">
        <f t="shared" si="2"/>
        <v>50</v>
      </c>
      <c r="L100" s="26" t="str">
        <f t="shared" si="3"/>
        <v>OK</v>
      </c>
      <c r="M100" s="118"/>
      <c r="N100" s="118"/>
      <c r="O100" s="118">
        <v>50</v>
      </c>
      <c r="P100" s="118"/>
      <c r="Q100" s="118"/>
      <c r="R100" s="118"/>
      <c r="S100" s="118"/>
      <c r="T100" s="118"/>
      <c r="U100" s="118"/>
      <c r="V100" s="118"/>
      <c r="W100" s="118"/>
      <c r="X100" s="32"/>
      <c r="Y100" s="32"/>
      <c r="Z100" s="32"/>
      <c r="AA100" s="32"/>
      <c r="AB100" s="32"/>
      <c r="AC100" s="32"/>
      <c r="AD100" s="32"/>
    </row>
    <row r="101" spans="1:30" ht="39.950000000000003" customHeight="1" x14ac:dyDescent="0.45">
      <c r="A101" s="82"/>
      <c r="B101" s="85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100</v>
      </c>
      <c r="K101" s="25">
        <f t="shared" si="2"/>
        <v>50</v>
      </c>
      <c r="L101" s="26" t="str">
        <f t="shared" si="3"/>
        <v>OK</v>
      </c>
      <c r="M101" s="118"/>
      <c r="N101" s="118"/>
      <c r="O101" s="118">
        <v>50</v>
      </c>
      <c r="P101" s="118"/>
      <c r="Q101" s="118"/>
      <c r="R101" s="118"/>
      <c r="S101" s="118"/>
      <c r="T101" s="118"/>
      <c r="U101" s="118"/>
      <c r="V101" s="118"/>
      <c r="W101" s="118"/>
      <c r="X101" s="32"/>
      <c r="Y101" s="32"/>
      <c r="Z101" s="32"/>
      <c r="AA101" s="32"/>
      <c r="AB101" s="32"/>
      <c r="AC101" s="32"/>
      <c r="AD101" s="32"/>
    </row>
    <row r="102" spans="1:30" ht="39.950000000000003" customHeight="1" x14ac:dyDescent="0.45">
      <c r="A102" s="82"/>
      <c r="B102" s="85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32"/>
      <c r="Y102" s="32"/>
      <c r="Z102" s="32"/>
      <c r="AA102" s="32"/>
      <c r="AB102" s="32"/>
      <c r="AC102" s="32"/>
      <c r="AD102" s="32"/>
    </row>
    <row r="103" spans="1:30" ht="39.950000000000003" customHeight="1" x14ac:dyDescent="0.45">
      <c r="A103" s="82"/>
      <c r="B103" s="85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>
        <v>10</v>
      </c>
      <c r="K103" s="25">
        <f t="shared" si="2"/>
        <v>0</v>
      </c>
      <c r="L103" s="26" t="str">
        <f t="shared" si="3"/>
        <v>OK</v>
      </c>
      <c r="M103" s="125">
        <v>2</v>
      </c>
      <c r="N103" s="125"/>
      <c r="O103" s="125"/>
      <c r="P103" s="125"/>
      <c r="Q103" s="125">
        <v>8</v>
      </c>
      <c r="R103" s="125"/>
      <c r="S103" s="125"/>
      <c r="T103" s="125"/>
      <c r="U103" s="125"/>
      <c r="V103" s="125"/>
      <c r="W103" s="125"/>
      <c r="X103" s="126"/>
      <c r="Y103" s="32"/>
      <c r="Z103" s="32"/>
      <c r="AA103" s="32"/>
      <c r="AB103" s="32"/>
      <c r="AC103" s="32"/>
      <c r="AD103" s="32"/>
    </row>
    <row r="104" spans="1:30" ht="39.950000000000003" customHeight="1" x14ac:dyDescent="0.45">
      <c r="A104" s="82"/>
      <c r="B104" s="85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32"/>
      <c r="Y104" s="32"/>
      <c r="Z104" s="32"/>
      <c r="AA104" s="32"/>
      <c r="AB104" s="32"/>
      <c r="AC104" s="32"/>
      <c r="AD104" s="32"/>
    </row>
    <row r="105" spans="1:30" ht="39.950000000000003" customHeight="1" x14ac:dyDescent="0.45">
      <c r="A105" s="82"/>
      <c r="B105" s="85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>
        <v>3</v>
      </c>
      <c r="K105" s="25">
        <f t="shared" si="2"/>
        <v>3</v>
      </c>
      <c r="L105" s="26" t="str">
        <f t="shared" si="3"/>
        <v>OK</v>
      </c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32"/>
      <c r="Y105" s="32"/>
      <c r="Z105" s="32"/>
      <c r="AA105" s="32"/>
      <c r="AB105" s="32"/>
      <c r="AC105" s="32"/>
      <c r="AD105" s="32"/>
    </row>
    <row r="106" spans="1:30" ht="39.950000000000003" customHeight="1" x14ac:dyDescent="0.45">
      <c r="A106" s="82"/>
      <c r="B106" s="85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40</v>
      </c>
      <c r="K106" s="25">
        <f t="shared" si="2"/>
        <v>33</v>
      </c>
      <c r="L106" s="26" t="str">
        <f t="shared" si="3"/>
        <v>OK</v>
      </c>
      <c r="M106" s="118">
        <v>5</v>
      </c>
      <c r="N106" s="118"/>
      <c r="O106" s="118"/>
      <c r="P106" s="118"/>
      <c r="Q106" s="118">
        <v>2</v>
      </c>
      <c r="R106" s="118"/>
      <c r="S106" s="118"/>
      <c r="T106" s="118"/>
      <c r="U106" s="118"/>
      <c r="V106" s="118"/>
      <c r="W106" s="118"/>
      <c r="X106" s="32"/>
      <c r="Y106" s="32"/>
      <c r="Z106" s="32"/>
      <c r="AA106" s="32"/>
      <c r="AB106" s="32"/>
      <c r="AC106" s="32"/>
      <c r="AD106" s="32"/>
    </row>
    <row r="107" spans="1:30" ht="39.950000000000003" customHeight="1" x14ac:dyDescent="0.45">
      <c r="A107" s="82"/>
      <c r="B107" s="85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v>5</v>
      </c>
      <c r="K107" s="25">
        <f t="shared" si="2"/>
        <v>5</v>
      </c>
      <c r="L107" s="26" t="str">
        <f t="shared" si="3"/>
        <v>OK</v>
      </c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32"/>
      <c r="Y107" s="32"/>
      <c r="Z107" s="32"/>
      <c r="AA107" s="32"/>
      <c r="AB107" s="32"/>
      <c r="AC107" s="32"/>
      <c r="AD107" s="32"/>
    </row>
    <row r="108" spans="1:30" ht="39.950000000000003" customHeight="1" x14ac:dyDescent="0.45">
      <c r="A108" s="82"/>
      <c r="B108" s="85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200</v>
      </c>
      <c r="K108" s="25">
        <f t="shared" si="2"/>
        <v>200</v>
      </c>
      <c r="L108" s="26" t="str">
        <f t="shared" si="3"/>
        <v>OK</v>
      </c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32"/>
      <c r="Y108" s="32"/>
      <c r="Z108" s="32"/>
      <c r="AA108" s="32"/>
      <c r="AB108" s="32"/>
      <c r="AC108" s="32"/>
      <c r="AD108" s="32"/>
    </row>
    <row r="109" spans="1:30" ht="39.950000000000003" customHeight="1" x14ac:dyDescent="0.45">
      <c r="A109" s="82"/>
      <c r="B109" s="85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500</v>
      </c>
      <c r="K109" s="25">
        <f t="shared" si="2"/>
        <v>500</v>
      </c>
      <c r="L109" s="26" t="str">
        <f t="shared" si="3"/>
        <v>OK</v>
      </c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32"/>
      <c r="Y109" s="32"/>
      <c r="Z109" s="32"/>
      <c r="AA109" s="32"/>
      <c r="AB109" s="32"/>
      <c r="AC109" s="32"/>
      <c r="AD109" s="32"/>
    </row>
    <row r="110" spans="1:30" ht="39.950000000000003" customHeight="1" x14ac:dyDescent="0.45">
      <c r="A110" s="82"/>
      <c r="B110" s="85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10</v>
      </c>
      <c r="K110" s="25">
        <f t="shared" si="2"/>
        <v>10</v>
      </c>
      <c r="L110" s="26" t="str">
        <f t="shared" si="3"/>
        <v>OK</v>
      </c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32"/>
      <c r="Y110" s="32"/>
      <c r="Z110" s="32"/>
      <c r="AA110" s="32"/>
      <c r="AB110" s="32"/>
      <c r="AC110" s="32"/>
      <c r="AD110" s="32"/>
    </row>
    <row r="111" spans="1:30" ht="39.950000000000003" customHeight="1" x14ac:dyDescent="0.45">
      <c r="A111" s="93">
        <v>3</v>
      </c>
      <c r="B111" s="87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6</v>
      </c>
      <c r="K111" s="25">
        <f t="shared" si="2"/>
        <v>0</v>
      </c>
      <c r="L111" s="26" t="str">
        <f t="shared" si="3"/>
        <v>OK</v>
      </c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>
        <v>6</v>
      </c>
      <c r="X111" s="32"/>
      <c r="Y111" s="32"/>
      <c r="Z111" s="32"/>
      <c r="AA111" s="32"/>
      <c r="AB111" s="32"/>
      <c r="AC111" s="32"/>
      <c r="AD111" s="32"/>
    </row>
    <row r="112" spans="1:30" ht="39.950000000000003" customHeight="1" x14ac:dyDescent="0.45">
      <c r="A112" s="94"/>
      <c r="B112" s="88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4</v>
      </c>
      <c r="K112" s="25">
        <f t="shared" si="2"/>
        <v>0</v>
      </c>
      <c r="L112" s="26" t="str">
        <f t="shared" si="3"/>
        <v>OK</v>
      </c>
      <c r="M112" s="118"/>
      <c r="N112" s="118"/>
      <c r="O112" s="118"/>
      <c r="P112" s="118">
        <v>4</v>
      </c>
      <c r="Q112" s="118"/>
      <c r="R112" s="118"/>
      <c r="S112" s="118"/>
      <c r="T112" s="118"/>
      <c r="U112" s="118"/>
      <c r="V112" s="118"/>
      <c r="W112" s="118"/>
      <c r="X112" s="32"/>
      <c r="Y112" s="32"/>
      <c r="Z112" s="32"/>
      <c r="AA112" s="32"/>
      <c r="AB112" s="32"/>
      <c r="AC112" s="32"/>
      <c r="AD112" s="32"/>
    </row>
    <row r="113" spans="1:30" ht="39.950000000000003" customHeight="1" x14ac:dyDescent="0.45">
      <c r="A113" s="94"/>
      <c r="B113" s="88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0</v>
      </c>
      <c r="L113" s="26" t="str">
        <f t="shared" si="3"/>
        <v>OK</v>
      </c>
      <c r="M113" s="118"/>
      <c r="N113" s="118"/>
      <c r="O113" s="118"/>
      <c r="P113" s="118">
        <v>1</v>
      </c>
      <c r="Q113" s="118"/>
      <c r="R113" s="118"/>
      <c r="S113" s="118"/>
      <c r="T113" s="118"/>
      <c r="U113" s="118"/>
      <c r="V113" s="118"/>
      <c r="W113" s="118"/>
      <c r="X113" s="32"/>
      <c r="Y113" s="32"/>
      <c r="Z113" s="32"/>
      <c r="AA113" s="32"/>
      <c r="AB113" s="32"/>
      <c r="AC113" s="32"/>
      <c r="AD113" s="32"/>
    </row>
    <row r="114" spans="1:30" ht="39.950000000000003" customHeight="1" x14ac:dyDescent="0.45">
      <c r="A114" s="94"/>
      <c r="B114" s="88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1</v>
      </c>
      <c r="L114" s="26" t="str">
        <f t="shared" si="3"/>
        <v>OK</v>
      </c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32"/>
      <c r="Y114" s="32"/>
      <c r="Z114" s="32"/>
      <c r="AA114" s="32"/>
      <c r="AB114" s="32"/>
      <c r="AC114" s="32"/>
      <c r="AD114" s="32"/>
    </row>
    <row r="115" spans="1:30" ht="39.950000000000003" customHeight="1" x14ac:dyDescent="0.45">
      <c r="A115" s="94"/>
      <c r="B115" s="88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1</v>
      </c>
      <c r="L115" s="26" t="str">
        <f t="shared" si="3"/>
        <v>OK</v>
      </c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32"/>
      <c r="Y115" s="32"/>
      <c r="Z115" s="32"/>
      <c r="AA115" s="32"/>
      <c r="AB115" s="32"/>
      <c r="AC115" s="32"/>
      <c r="AD115" s="32"/>
    </row>
    <row r="116" spans="1:30" ht="39.950000000000003" customHeight="1" x14ac:dyDescent="0.45">
      <c r="A116" s="94"/>
      <c r="B116" s="88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32"/>
      <c r="Y116" s="32"/>
      <c r="Z116" s="32"/>
      <c r="AA116" s="32"/>
      <c r="AB116" s="32"/>
      <c r="AC116" s="32"/>
      <c r="AD116" s="32"/>
    </row>
    <row r="117" spans="1:30" ht="39.950000000000003" customHeight="1" x14ac:dyDescent="0.45">
      <c r="A117" s="94"/>
      <c r="B117" s="88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/>
      <c r="K117" s="25">
        <f t="shared" si="2"/>
        <v>0</v>
      </c>
      <c r="L117" s="26" t="str">
        <f t="shared" si="3"/>
        <v>OK</v>
      </c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32"/>
      <c r="Y117" s="32"/>
      <c r="Z117" s="32"/>
      <c r="AA117" s="32"/>
      <c r="AB117" s="32"/>
      <c r="AC117" s="32"/>
      <c r="AD117" s="32"/>
    </row>
    <row r="118" spans="1:30" ht="39.950000000000003" customHeight="1" x14ac:dyDescent="0.45">
      <c r="A118" s="94"/>
      <c r="B118" s="88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2</v>
      </c>
      <c r="K118" s="25">
        <f t="shared" si="2"/>
        <v>0</v>
      </c>
      <c r="L118" s="26" t="str">
        <f t="shared" si="3"/>
        <v>OK</v>
      </c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>
        <v>2</v>
      </c>
      <c r="X118" s="32"/>
      <c r="Y118" s="32"/>
      <c r="Z118" s="32"/>
      <c r="AA118" s="32"/>
      <c r="AB118" s="32"/>
      <c r="AC118" s="32"/>
      <c r="AD118" s="32"/>
    </row>
    <row r="119" spans="1:30" ht="39.950000000000003" customHeight="1" x14ac:dyDescent="0.45">
      <c r="A119" s="94"/>
      <c r="B119" s="88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32"/>
      <c r="Y119" s="32"/>
      <c r="Z119" s="32"/>
      <c r="AA119" s="32"/>
      <c r="AB119" s="32"/>
      <c r="AC119" s="32"/>
      <c r="AD119" s="32"/>
    </row>
    <row r="120" spans="1:30" ht="39.950000000000003" customHeight="1" x14ac:dyDescent="0.45">
      <c r="A120" s="94"/>
      <c r="B120" s="88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32"/>
      <c r="Y120" s="32"/>
      <c r="Z120" s="32"/>
      <c r="AA120" s="32"/>
      <c r="AB120" s="32"/>
      <c r="AC120" s="32"/>
      <c r="AD120" s="32"/>
    </row>
    <row r="121" spans="1:30" ht="39.950000000000003" customHeight="1" x14ac:dyDescent="0.45">
      <c r="A121" s="94"/>
      <c r="B121" s="88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1</v>
      </c>
      <c r="K121" s="25">
        <f t="shared" si="2"/>
        <v>0</v>
      </c>
      <c r="L121" s="26" t="str">
        <f t="shared" si="3"/>
        <v>OK</v>
      </c>
      <c r="M121" s="118"/>
      <c r="N121" s="118"/>
      <c r="O121" s="118"/>
      <c r="P121" s="118">
        <v>1</v>
      </c>
      <c r="Q121" s="118"/>
      <c r="R121" s="118"/>
      <c r="S121" s="118"/>
      <c r="T121" s="118"/>
      <c r="U121" s="118"/>
      <c r="V121" s="118"/>
      <c r="W121" s="118"/>
      <c r="X121" s="32"/>
      <c r="Y121" s="32"/>
      <c r="Z121" s="32"/>
      <c r="AA121" s="32"/>
      <c r="AB121" s="32"/>
      <c r="AC121" s="32"/>
      <c r="AD121" s="32"/>
    </row>
    <row r="122" spans="1:30" ht="39.950000000000003" customHeight="1" x14ac:dyDescent="0.45">
      <c r="A122" s="94"/>
      <c r="B122" s="88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1</v>
      </c>
      <c r="K122" s="25">
        <f t="shared" si="2"/>
        <v>0</v>
      </c>
      <c r="L122" s="26" t="str">
        <f t="shared" si="3"/>
        <v>OK</v>
      </c>
      <c r="M122" s="118"/>
      <c r="N122" s="118"/>
      <c r="O122" s="118"/>
      <c r="P122" s="118">
        <v>1</v>
      </c>
      <c r="Q122" s="118"/>
      <c r="R122" s="118"/>
      <c r="S122" s="118"/>
      <c r="T122" s="118"/>
      <c r="U122" s="118"/>
      <c r="V122" s="118"/>
      <c r="W122" s="118"/>
      <c r="X122" s="32"/>
      <c r="Y122" s="32"/>
      <c r="Z122" s="32"/>
      <c r="AA122" s="32"/>
      <c r="AB122" s="32"/>
      <c r="AC122" s="32"/>
      <c r="AD122" s="32"/>
    </row>
    <row r="123" spans="1:30" ht="39.950000000000003" customHeight="1" x14ac:dyDescent="0.45">
      <c r="A123" s="94"/>
      <c r="B123" s="88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1</v>
      </c>
      <c r="K123" s="25">
        <f t="shared" si="2"/>
        <v>0</v>
      </c>
      <c r="L123" s="26" t="str">
        <f t="shared" si="3"/>
        <v>OK</v>
      </c>
      <c r="M123" s="118"/>
      <c r="N123" s="118"/>
      <c r="O123" s="118"/>
      <c r="P123" s="118">
        <v>1</v>
      </c>
      <c r="Q123" s="118"/>
      <c r="R123" s="118"/>
      <c r="S123" s="118"/>
      <c r="T123" s="118"/>
      <c r="U123" s="118"/>
      <c r="V123" s="118"/>
      <c r="W123" s="118"/>
      <c r="X123" s="32"/>
      <c r="Y123" s="32"/>
      <c r="Z123" s="32"/>
      <c r="AA123" s="32"/>
      <c r="AB123" s="32"/>
      <c r="AC123" s="32"/>
      <c r="AD123" s="32"/>
    </row>
    <row r="124" spans="1:30" ht="39.950000000000003" customHeight="1" x14ac:dyDescent="0.45">
      <c r="A124" s="94"/>
      <c r="B124" s="88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32"/>
      <c r="Y124" s="32"/>
      <c r="Z124" s="32"/>
      <c r="AA124" s="32"/>
      <c r="AB124" s="32"/>
      <c r="AC124" s="32"/>
      <c r="AD124" s="32"/>
    </row>
    <row r="125" spans="1:30" ht="39.950000000000003" customHeight="1" x14ac:dyDescent="0.45">
      <c r="A125" s="94"/>
      <c r="B125" s="88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32"/>
      <c r="Y125" s="32"/>
      <c r="Z125" s="32"/>
      <c r="AA125" s="32"/>
      <c r="AB125" s="32"/>
      <c r="AC125" s="32"/>
      <c r="AD125" s="32"/>
    </row>
    <row r="126" spans="1:30" ht="39.950000000000003" customHeight="1" x14ac:dyDescent="0.45">
      <c r="A126" s="94"/>
      <c r="B126" s="88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32"/>
      <c r="Y126" s="32"/>
      <c r="Z126" s="32"/>
      <c r="AA126" s="32"/>
      <c r="AB126" s="32"/>
      <c r="AC126" s="32"/>
      <c r="AD126" s="32"/>
    </row>
    <row r="127" spans="1:30" ht="39.950000000000003" customHeight="1" x14ac:dyDescent="0.45">
      <c r="A127" s="94"/>
      <c r="B127" s="88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3</v>
      </c>
      <c r="K127" s="25">
        <f t="shared" si="2"/>
        <v>3</v>
      </c>
      <c r="L127" s="26" t="str">
        <f t="shared" si="3"/>
        <v>OK</v>
      </c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32"/>
      <c r="Y127" s="32"/>
      <c r="Z127" s="32"/>
      <c r="AA127" s="32"/>
      <c r="AB127" s="32"/>
      <c r="AC127" s="32"/>
      <c r="AD127" s="32"/>
    </row>
    <row r="128" spans="1:30" ht="39.950000000000003" customHeight="1" x14ac:dyDescent="0.45">
      <c r="A128" s="94"/>
      <c r="B128" s="88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2</v>
      </c>
      <c r="K128" s="25">
        <f t="shared" si="2"/>
        <v>2</v>
      </c>
      <c r="L128" s="26" t="str">
        <f t="shared" si="3"/>
        <v>OK</v>
      </c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32"/>
      <c r="Y128" s="32"/>
      <c r="Z128" s="32"/>
      <c r="AA128" s="32"/>
      <c r="AB128" s="32"/>
      <c r="AC128" s="32"/>
      <c r="AD128" s="32"/>
    </row>
    <row r="129" spans="1:30" ht="39.950000000000003" customHeight="1" x14ac:dyDescent="0.45">
      <c r="A129" s="94"/>
      <c r="B129" s="88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5</v>
      </c>
      <c r="K129" s="25">
        <f t="shared" si="2"/>
        <v>5</v>
      </c>
      <c r="L129" s="26" t="str">
        <f t="shared" si="3"/>
        <v>OK</v>
      </c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32"/>
      <c r="Y129" s="32"/>
      <c r="Z129" s="32"/>
      <c r="AA129" s="32"/>
      <c r="AB129" s="32"/>
      <c r="AC129" s="32"/>
      <c r="AD129" s="32"/>
    </row>
    <row r="130" spans="1:30" ht="39.950000000000003" customHeight="1" x14ac:dyDescent="0.45">
      <c r="A130" s="94"/>
      <c r="B130" s="88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32"/>
      <c r="Y130" s="32"/>
      <c r="Z130" s="32"/>
      <c r="AA130" s="32"/>
      <c r="AB130" s="32"/>
      <c r="AC130" s="32"/>
      <c r="AD130" s="32"/>
    </row>
    <row r="131" spans="1:30" ht="39.950000000000003" customHeight="1" x14ac:dyDescent="0.45">
      <c r="A131" s="94"/>
      <c r="B131" s="88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2</v>
      </c>
      <c r="K131" s="25">
        <f t="shared" si="2"/>
        <v>2</v>
      </c>
      <c r="L131" s="26" t="str">
        <f t="shared" si="3"/>
        <v>OK</v>
      </c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32"/>
      <c r="Y131" s="32"/>
      <c r="Z131" s="32"/>
      <c r="AA131" s="32"/>
      <c r="AB131" s="32"/>
      <c r="AC131" s="32"/>
      <c r="AD131" s="32"/>
    </row>
    <row r="132" spans="1:30" ht="39.950000000000003" customHeight="1" x14ac:dyDescent="0.45">
      <c r="A132" s="94"/>
      <c r="B132" s="88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2</v>
      </c>
      <c r="K132" s="25">
        <f t="shared" si="2"/>
        <v>0</v>
      </c>
      <c r="L132" s="26" t="str">
        <f t="shared" si="3"/>
        <v>OK</v>
      </c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>
        <v>2</v>
      </c>
      <c r="X132" s="32"/>
      <c r="Y132" s="32"/>
      <c r="Z132" s="32"/>
      <c r="AA132" s="32"/>
      <c r="AB132" s="32"/>
      <c r="AC132" s="32"/>
      <c r="AD132" s="32"/>
    </row>
    <row r="133" spans="1:30" ht="39.950000000000003" customHeight="1" x14ac:dyDescent="0.45">
      <c r="A133" s="94"/>
      <c r="B133" s="88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2</v>
      </c>
      <c r="K133" s="25">
        <f t="shared" si="2"/>
        <v>2</v>
      </c>
      <c r="L133" s="26" t="str">
        <f t="shared" si="3"/>
        <v>OK</v>
      </c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32"/>
      <c r="Y133" s="32"/>
      <c r="Z133" s="32"/>
      <c r="AA133" s="32"/>
      <c r="AB133" s="32"/>
      <c r="AC133" s="32"/>
      <c r="AD133" s="32"/>
    </row>
    <row r="134" spans="1:30" ht="39.950000000000003" customHeight="1" x14ac:dyDescent="0.45">
      <c r="A134" s="94"/>
      <c r="B134" s="88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32"/>
      <c r="Y134" s="32"/>
      <c r="Z134" s="32"/>
      <c r="AA134" s="32"/>
      <c r="AB134" s="32"/>
      <c r="AC134" s="32"/>
      <c r="AD134" s="32"/>
    </row>
    <row r="135" spans="1:30" ht="39.950000000000003" customHeight="1" x14ac:dyDescent="0.45">
      <c r="A135" s="94"/>
      <c r="B135" s="88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40</v>
      </c>
      <c r="K135" s="25">
        <f t="shared" si="2"/>
        <v>10</v>
      </c>
      <c r="L135" s="26" t="str">
        <f t="shared" si="3"/>
        <v>OK</v>
      </c>
      <c r="M135" s="118"/>
      <c r="N135" s="118">
        <v>30</v>
      </c>
      <c r="O135" s="118"/>
      <c r="P135" s="118"/>
      <c r="Q135" s="118"/>
      <c r="R135" s="118"/>
      <c r="S135" s="118"/>
      <c r="T135" s="118"/>
      <c r="U135" s="118"/>
      <c r="V135" s="118"/>
      <c r="W135" s="118"/>
      <c r="X135" s="32"/>
      <c r="Y135" s="32"/>
      <c r="Z135" s="32"/>
      <c r="AA135" s="32"/>
      <c r="AB135" s="32"/>
      <c r="AC135" s="32"/>
      <c r="AD135" s="32"/>
    </row>
    <row r="136" spans="1:30" ht="39.950000000000003" customHeight="1" x14ac:dyDescent="0.45">
      <c r="A136" s="94"/>
      <c r="B136" s="88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>
        <v>1</v>
      </c>
      <c r="K136" s="25">
        <f t="shared" si="2"/>
        <v>1</v>
      </c>
      <c r="L136" s="26" t="str">
        <f t="shared" si="3"/>
        <v>OK</v>
      </c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32"/>
      <c r="Y136" s="32"/>
      <c r="Z136" s="32"/>
      <c r="AA136" s="32"/>
      <c r="AB136" s="32"/>
      <c r="AC136" s="32"/>
      <c r="AD136" s="32"/>
    </row>
    <row r="137" spans="1:30" ht="39.950000000000003" customHeight="1" x14ac:dyDescent="0.45">
      <c r="A137" s="94"/>
      <c r="B137" s="88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20</v>
      </c>
      <c r="K137" s="25">
        <f t="shared" si="2"/>
        <v>17</v>
      </c>
      <c r="L137" s="26" t="str">
        <f t="shared" si="3"/>
        <v>OK</v>
      </c>
      <c r="M137" s="118"/>
      <c r="N137" s="118"/>
      <c r="O137" s="118"/>
      <c r="P137" s="118"/>
      <c r="Q137" s="118"/>
      <c r="R137" s="118"/>
      <c r="S137" s="118"/>
      <c r="T137" s="118"/>
      <c r="U137" s="118">
        <v>3</v>
      </c>
      <c r="V137" s="118"/>
      <c r="W137" s="118"/>
      <c r="X137" s="32"/>
      <c r="Y137" s="32"/>
      <c r="Z137" s="32"/>
      <c r="AA137" s="32"/>
      <c r="AB137" s="32"/>
      <c r="AC137" s="32"/>
      <c r="AD137" s="32"/>
    </row>
    <row r="138" spans="1:30" ht="39.950000000000003" customHeight="1" x14ac:dyDescent="0.45">
      <c r="A138" s="81">
        <v>4</v>
      </c>
      <c r="B138" s="84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32"/>
      <c r="Y138" s="32"/>
      <c r="Z138" s="32"/>
      <c r="AA138" s="32"/>
      <c r="AB138" s="32"/>
      <c r="AC138" s="32"/>
      <c r="AD138" s="32"/>
    </row>
    <row r="139" spans="1:30" ht="39.950000000000003" customHeight="1" x14ac:dyDescent="0.45">
      <c r="A139" s="82"/>
      <c r="B139" s="85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/>
      <c r="K139" s="25">
        <f t="shared" si="2"/>
        <v>0</v>
      </c>
      <c r="L139" s="26" t="str">
        <f t="shared" si="3"/>
        <v>OK</v>
      </c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32"/>
      <c r="Y139" s="32"/>
      <c r="Z139" s="32"/>
      <c r="AA139" s="32"/>
      <c r="AB139" s="32"/>
      <c r="AC139" s="32"/>
      <c r="AD139" s="32"/>
    </row>
    <row r="140" spans="1:30" ht="39.950000000000003" customHeight="1" x14ac:dyDescent="0.45">
      <c r="A140" s="82"/>
      <c r="B140" s="85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32"/>
      <c r="Y140" s="32"/>
      <c r="Z140" s="32"/>
      <c r="AA140" s="32"/>
      <c r="AB140" s="32"/>
      <c r="AC140" s="32"/>
      <c r="AD140" s="32"/>
    </row>
    <row r="141" spans="1:30" ht="39.950000000000003" customHeight="1" x14ac:dyDescent="0.45">
      <c r="A141" s="82"/>
      <c r="B141" s="85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10</v>
      </c>
      <c r="K141" s="25">
        <f t="shared" si="2"/>
        <v>8</v>
      </c>
      <c r="L141" s="26" t="str">
        <f t="shared" si="3"/>
        <v>OK</v>
      </c>
      <c r="M141" s="118">
        <v>2</v>
      </c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32"/>
      <c r="Y141" s="32"/>
      <c r="Z141" s="32"/>
      <c r="AA141" s="32"/>
      <c r="AB141" s="32"/>
      <c r="AC141" s="32"/>
      <c r="AD141" s="32"/>
    </row>
    <row r="142" spans="1:30" ht="39.950000000000003" customHeight="1" x14ac:dyDescent="0.45">
      <c r="A142" s="82"/>
      <c r="B142" s="85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32"/>
      <c r="Y142" s="32"/>
      <c r="Z142" s="32"/>
      <c r="AA142" s="32"/>
      <c r="AB142" s="32"/>
      <c r="AC142" s="32"/>
      <c r="AD142" s="32"/>
    </row>
    <row r="143" spans="1:30" ht="39.950000000000003" customHeight="1" x14ac:dyDescent="0.45">
      <c r="A143" s="82"/>
      <c r="B143" s="85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>
        <v>8</v>
      </c>
      <c r="K143" s="25">
        <f t="shared" si="2"/>
        <v>0</v>
      </c>
      <c r="L143" s="26" t="str">
        <f t="shared" si="3"/>
        <v>OK</v>
      </c>
      <c r="M143" s="118">
        <v>8</v>
      </c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32"/>
      <c r="Y143" s="32"/>
      <c r="Z143" s="32"/>
      <c r="AA143" s="32"/>
      <c r="AB143" s="32"/>
      <c r="AC143" s="32"/>
      <c r="AD143" s="32"/>
    </row>
    <row r="144" spans="1:30" ht="39.950000000000003" customHeight="1" x14ac:dyDescent="0.45">
      <c r="A144" s="82"/>
      <c r="B144" s="85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32"/>
      <c r="Y144" s="32"/>
      <c r="Z144" s="32"/>
      <c r="AA144" s="32"/>
      <c r="AB144" s="32"/>
      <c r="AC144" s="32"/>
      <c r="AD144" s="32"/>
    </row>
    <row r="145" spans="1:30" ht="39.950000000000003" customHeight="1" x14ac:dyDescent="0.45">
      <c r="A145" s="82"/>
      <c r="B145" s="85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>
        <v>10</v>
      </c>
      <c r="K145" s="25">
        <f t="shared" si="2"/>
        <v>0</v>
      </c>
      <c r="L145" s="26" t="str">
        <f t="shared" si="3"/>
        <v>OK</v>
      </c>
      <c r="M145" s="118">
        <v>10</v>
      </c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32"/>
      <c r="Y145" s="32"/>
      <c r="Z145" s="32"/>
      <c r="AA145" s="32"/>
      <c r="AB145" s="32"/>
      <c r="AC145" s="32"/>
      <c r="AD145" s="32"/>
    </row>
    <row r="146" spans="1:30" ht="39.950000000000003" customHeight="1" x14ac:dyDescent="0.45">
      <c r="A146" s="82"/>
      <c r="B146" s="85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32"/>
      <c r="Y146" s="32"/>
      <c r="Z146" s="32"/>
      <c r="AA146" s="32"/>
      <c r="AB146" s="32"/>
      <c r="AC146" s="32"/>
      <c r="AD146" s="32"/>
    </row>
    <row r="147" spans="1:30" ht="39.950000000000003" customHeight="1" x14ac:dyDescent="0.45">
      <c r="A147" s="82"/>
      <c r="B147" s="85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32"/>
      <c r="Y147" s="32"/>
      <c r="Z147" s="32"/>
      <c r="AA147" s="32"/>
      <c r="AB147" s="32"/>
      <c r="AC147" s="32"/>
      <c r="AD147" s="32"/>
    </row>
    <row r="148" spans="1:30" ht="39.950000000000003" customHeight="1" x14ac:dyDescent="0.45">
      <c r="A148" s="82"/>
      <c r="B148" s="85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3</v>
      </c>
      <c r="K148" s="25">
        <f t="shared" ref="K148:K150" si="4">J148-(SUM(M148:AD148))</f>
        <v>0</v>
      </c>
      <c r="L148" s="26" t="str">
        <f t="shared" ref="L148:L150" si="5">IF(K148&lt;0,"ATENÇÃO","OK")</f>
        <v>OK</v>
      </c>
      <c r="M148" s="118">
        <v>3</v>
      </c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32"/>
      <c r="Y148" s="32"/>
      <c r="Z148" s="32"/>
      <c r="AA148" s="32"/>
      <c r="AB148" s="32"/>
      <c r="AC148" s="32"/>
      <c r="AD148" s="32"/>
    </row>
    <row r="149" spans="1:30" ht="39.950000000000003" customHeight="1" x14ac:dyDescent="0.45">
      <c r="A149" s="82"/>
      <c r="B149" s="85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v>3</v>
      </c>
      <c r="K149" s="25">
        <f t="shared" si="4"/>
        <v>0</v>
      </c>
      <c r="L149" s="26" t="str">
        <f t="shared" si="5"/>
        <v>OK</v>
      </c>
      <c r="M149" s="118">
        <v>3</v>
      </c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32"/>
      <c r="Y149" s="32"/>
      <c r="Z149" s="32"/>
      <c r="AA149" s="32"/>
      <c r="AB149" s="32"/>
      <c r="AC149" s="32"/>
      <c r="AD149" s="32"/>
    </row>
    <row r="150" spans="1:30" ht="39.950000000000003" customHeight="1" x14ac:dyDescent="0.45">
      <c r="A150" s="83"/>
      <c r="B150" s="86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20</v>
      </c>
      <c r="K150" s="25">
        <f t="shared" si="4"/>
        <v>10</v>
      </c>
      <c r="L150" s="26" t="str">
        <f t="shared" si="5"/>
        <v>OK</v>
      </c>
      <c r="M150" s="118"/>
      <c r="N150" s="118"/>
      <c r="O150" s="118">
        <v>10</v>
      </c>
      <c r="P150" s="118"/>
      <c r="Q150" s="118"/>
      <c r="R150" s="118"/>
      <c r="S150" s="118"/>
      <c r="T150" s="118"/>
      <c r="U150" s="118"/>
      <c r="V150" s="118"/>
      <c r="W150" s="118"/>
      <c r="X150" s="32"/>
      <c r="Y150" s="32"/>
      <c r="Z150" s="32"/>
      <c r="AA150" s="32"/>
      <c r="AB150" s="32"/>
      <c r="AC150" s="32"/>
      <c r="AD150" s="32"/>
    </row>
    <row r="151" spans="1:30" ht="39.950000000000003" customHeight="1" x14ac:dyDescent="0.45">
      <c r="I151" s="29">
        <f>SUM(I4:I150)</f>
        <v>7177.5200000000013</v>
      </c>
    </row>
  </sheetData>
  <mergeCells count="30">
    <mergeCell ref="A111:A137"/>
    <mergeCell ref="B111:B137"/>
    <mergeCell ref="A138:A150"/>
    <mergeCell ref="B138:B150"/>
    <mergeCell ref="A1:C1"/>
    <mergeCell ref="A4:A83"/>
    <mergeCell ref="B4:B83"/>
    <mergeCell ref="A84:A110"/>
    <mergeCell ref="B84:B110"/>
    <mergeCell ref="M1:M2"/>
    <mergeCell ref="R1:R2"/>
    <mergeCell ref="Q1:Q2"/>
    <mergeCell ref="U1:U2"/>
    <mergeCell ref="J1:L1"/>
    <mergeCell ref="A2:L2"/>
    <mergeCell ref="N1:N2"/>
    <mergeCell ref="O1:O2"/>
    <mergeCell ref="P1:P2"/>
    <mergeCell ref="D1:I1"/>
    <mergeCell ref="V1:V2"/>
    <mergeCell ref="W1:W2"/>
    <mergeCell ref="T1:T2"/>
    <mergeCell ref="S1:S2"/>
    <mergeCell ref="AD1:AD2"/>
    <mergeCell ref="Y1:Y2"/>
    <mergeCell ref="Z1:Z2"/>
    <mergeCell ref="AA1:AA2"/>
    <mergeCell ref="AB1:AB2"/>
    <mergeCell ref="AC1:AC2"/>
    <mergeCell ref="X1:X2"/>
  </mergeCells>
  <conditionalFormatting sqref="M4:W150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800-000000000000}"/>
  </hyperlinks>
  <pageMargins left="0.511811024" right="0.511811024" top="0.78740157499999996" bottom="0.78740157499999996" header="0.31496062000000002" footer="0.31496062000000002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REITORIA</vt:lpstr>
      <vt:lpstr>MUSEU</vt:lpstr>
      <vt:lpstr>ESAG</vt:lpstr>
      <vt:lpstr>CEART</vt:lpstr>
      <vt:lpstr>CEAD</vt:lpstr>
      <vt:lpstr>FAED</vt:lpstr>
      <vt:lpstr>CEFID</vt:lpstr>
      <vt:lpstr>CERES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2018-01-24T18:18:49Z</cp:lastPrinted>
  <dcterms:created xsi:type="dcterms:W3CDTF">2010-06-19T20:43:11Z</dcterms:created>
  <dcterms:modified xsi:type="dcterms:W3CDTF">2022-01-05T01:58:35Z</dcterms:modified>
</cp:coreProperties>
</file>