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drawings/drawing3.xml" ContentType="application/vnd.openxmlformats-officedocument.drawing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drawings/drawing4.xml" ContentType="application/vnd.openxmlformats-officedocument.drawing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drawings/drawing5.xml" ContentType="application/vnd.openxmlformats-officedocument.drawing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drawings/drawing6.xml" ContentType="application/vnd.openxmlformats-officedocument.drawing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drawings/drawing10.xml" ContentType="application/vnd.openxmlformats-officedocument.drawing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drawings/drawing12.xml" ContentType="application/vnd.openxmlformats-officedocument.drawing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drawings/drawing15.xml" ContentType="application/vnd.openxmlformats-officedocument.drawing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drawings/drawing16.xml" ContentType="application/vnd.openxmlformats-officedocument.drawing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drawings/drawing17.xml" ContentType="application/vnd.openxmlformats-officedocument.drawing+xml"/>
  <Override PartName="/xl/comments8.xml" ContentType="application/vnd.openxmlformats-officedocument.spreadsheetml.comments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drawings/drawing18.xml" ContentType="application/vnd.openxmlformats-officedocument.drawing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582.2023 SRP SGPE 55008.2022 - Aquisição de EPI's e EPC's - VIG 14.07.2024\"/>
    </mc:Choice>
  </mc:AlternateContent>
  <xr:revisionPtr revIDLastSave="0" documentId="13_ncr:1_{0A9299C6-109B-4F3B-86A3-5340B88686D2}" xr6:coauthVersionLast="36" xr6:coauthVersionMax="36" xr10:uidLastSave="{00000000-0000-0000-0000-000000000000}"/>
  <bookViews>
    <workbookView xWindow="-105" yWindow="-105" windowWidth="15600" windowHeight="11745" tabRatio="857" activeTab="17" xr2:uid="{00000000-000D-0000-FFFF-FFFF00000000}"/>
  </bookViews>
  <sheets>
    <sheet name="CEPO" sheetId="113" r:id="rId1"/>
    <sheet name="CDH e PROAD" sheetId="108" r:id="rId2"/>
    <sheet name="SEMS" sheetId="105" r:id="rId3"/>
    <sheet name="CAD" sheetId="111" r:id="rId4"/>
    <sheet name="PROEX" sheetId="114" r:id="rId5"/>
    <sheet name="ESAG" sheetId="112" r:id="rId6"/>
    <sheet name="CEART" sheetId="110" r:id="rId7"/>
    <sheet name="FAED" sheetId="117" r:id="rId8"/>
    <sheet name="CEFID" sheetId="121" r:id="rId9"/>
    <sheet name="CEAD" sheetId="122" r:id="rId10"/>
    <sheet name="CCT" sheetId="123" r:id="rId11"/>
    <sheet name="CEPLAN" sheetId="124" r:id="rId12"/>
    <sheet name="CAV" sheetId="125" r:id="rId13"/>
    <sheet name="CEO" sheetId="126" r:id="rId14"/>
    <sheet name="CEAVI" sheetId="127" r:id="rId15"/>
    <sheet name="CESFI" sheetId="128" r:id="rId16"/>
    <sheet name="CERES" sheetId="129" r:id="rId17"/>
    <sheet name="GESTOR" sheetId="91" r:id="rId18"/>
  </sheets>
  <definedNames>
    <definedName name="diasuteis" localSheetId="9">#REF!</definedName>
    <definedName name="diasuteis" localSheetId="17">#REF!</definedName>
    <definedName name="diasuteis">#REF!</definedName>
    <definedName name="Ferias" localSheetId="9">#REF!</definedName>
    <definedName name="Ferias" localSheetId="17">#REF!</definedName>
    <definedName name="Ferias">#REF!</definedName>
    <definedName name="RD" localSheetId="9">OFFSET(#REF!,(MATCH(SMALL(#REF!,ROW()-10),#REF!,0)-1),0)</definedName>
    <definedName name="RD" localSheetId="1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H73" i="108" l="1"/>
  <c r="H73" i="110" l="1"/>
  <c r="H15" i="129" l="1"/>
  <c r="H15" i="126"/>
  <c r="H71" i="129" l="1"/>
  <c r="H88" i="129"/>
  <c r="H88" i="125"/>
  <c r="H71" i="125"/>
  <c r="H15" i="125"/>
  <c r="H70" i="129" l="1"/>
  <c r="H69" i="129"/>
  <c r="H68" i="129"/>
  <c r="H5" i="129"/>
  <c r="H88" i="110"/>
  <c r="H71" i="110"/>
  <c r="H70" i="110"/>
  <c r="H69" i="110"/>
  <c r="H68" i="110"/>
  <c r="H15" i="110"/>
  <c r="H5" i="110"/>
  <c r="H107" i="129" l="1"/>
  <c r="H106" i="129"/>
  <c r="H107" i="123"/>
  <c r="H106" i="123"/>
  <c r="H5" i="121"/>
  <c r="H71" i="117" l="1"/>
  <c r="H70" i="117"/>
  <c r="H69" i="117"/>
  <c r="H68" i="117"/>
  <c r="H5" i="117"/>
  <c r="H104" i="129" l="1"/>
  <c r="H102" i="129"/>
  <c r="H104" i="117"/>
  <c r="H102" i="117"/>
  <c r="I132" i="113" l="1"/>
  <c r="I4" i="113"/>
  <c r="I5" i="113"/>
  <c r="H5" i="91"/>
  <c r="H6" i="91"/>
  <c r="H7" i="91"/>
  <c r="H8" i="91"/>
  <c r="H9" i="91"/>
  <c r="H10" i="91"/>
  <c r="H11" i="91"/>
  <c r="H12" i="91"/>
  <c r="H13" i="91"/>
  <c r="H14" i="91"/>
  <c r="H15" i="91"/>
  <c r="H16" i="91"/>
  <c r="H17" i="91"/>
  <c r="H18" i="91"/>
  <c r="H19" i="91"/>
  <c r="H20" i="91"/>
  <c r="H21" i="91"/>
  <c r="H22" i="91"/>
  <c r="H23" i="91"/>
  <c r="H24" i="91"/>
  <c r="H25" i="91"/>
  <c r="H26" i="91"/>
  <c r="H27" i="91"/>
  <c r="H28" i="91"/>
  <c r="H29" i="91"/>
  <c r="H30" i="91"/>
  <c r="H31" i="91"/>
  <c r="H32" i="91"/>
  <c r="H33" i="91"/>
  <c r="H34" i="91"/>
  <c r="H35" i="91"/>
  <c r="H36" i="91"/>
  <c r="H37" i="91"/>
  <c r="H38" i="91"/>
  <c r="H39" i="91"/>
  <c r="H40" i="91"/>
  <c r="H41" i="91"/>
  <c r="H42" i="91"/>
  <c r="H43" i="91"/>
  <c r="H44" i="91"/>
  <c r="H45" i="91"/>
  <c r="H46" i="91"/>
  <c r="H47" i="91"/>
  <c r="H48" i="91"/>
  <c r="H49" i="91"/>
  <c r="K49" i="91" s="1"/>
  <c r="H50" i="91"/>
  <c r="H51" i="91"/>
  <c r="H52" i="91"/>
  <c r="H53" i="91"/>
  <c r="H54" i="91"/>
  <c r="H55" i="91"/>
  <c r="H56" i="91"/>
  <c r="H57" i="91"/>
  <c r="H58" i="91"/>
  <c r="H59" i="91"/>
  <c r="H60" i="91"/>
  <c r="H61" i="91"/>
  <c r="H62" i="91"/>
  <c r="H63" i="91"/>
  <c r="H64" i="91"/>
  <c r="H65" i="91"/>
  <c r="H66" i="91"/>
  <c r="H67" i="91"/>
  <c r="K67" i="91" s="1"/>
  <c r="H68" i="91"/>
  <c r="K68" i="91" s="1"/>
  <c r="H69" i="91"/>
  <c r="H70" i="91"/>
  <c r="K70" i="91" s="1"/>
  <c r="H71" i="91"/>
  <c r="K71" i="91" s="1"/>
  <c r="H72" i="91"/>
  <c r="H73" i="91"/>
  <c r="H74" i="91"/>
  <c r="H75" i="91"/>
  <c r="H76" i="91"/>
  <c r="H77" i="91"/>
  <c r="H78" i="91"/>
  <c r="H79" i="91"/>
  <c r="H80" i="91"/>
  <c r="H81" i="91"/>
  <c r="H82" i="91"/>
  <c r="H83" i="91"/>
  <c r="H84" i="91"/>
  <c r="H85" i="91"/>
  <c r="K85" i="91" s="1"/>
  <c r="H86" i="91"/>
  <c r="H87" i="91"/>
  <c r="H88" i="91"/>
  <c r="K88" i="91" s="1"/>
  <c r="H89" i="91"/>
  <c r="H90" i="91"/>
  <c r="H91" i="91"/>
  <c r="H92" i="91"/>
  <c r="H93" i="91"/>
  <c r="H94" i="91"/>
  <c r="H95" i="91"/>
  <c r="H96" i="91"/>
  <c r="H97" i="91"/>
  <c r="H98" i="91"/>
  <c r="H99" i="91"/>
  <c r="H100" i="91"/>
  <c r="H101" i="91"/>
  <c r="H102" i="91"/>
  <c r="H103" i="91"/>
  <c r="K103" i="91" s="1"/>
  <c r="H104" i="91"/>
  <c r="K104" i="91" s="1"/>
  <c r="H105" i="91"/>
  <c r="H106" i="91"/>
  <c r="K106" i="91" s="1"/>
  <c r="H107" i="91"/>
  <c r="K107" i="91" s="1"/>
  <c r="H108" i="91"/>
  <c r="H109" i="91"/>
  <c r="H110" i="91"/>
  <c r="H111" i="91"/>
  <c r="H112" i="91"/>
  <c r="H113" i="91"/>
  <c r="H114" i="91"/>
  <c r="H115" i="91"/>
  <c r="H116" i="91"/>
  <c r="H117" i="91"/>
  <c r="H118" i="91"/>
  <c r="H119" i="91"/>
  <c r="H120" i="91"/>
  <c r="H121" i="91"/>
  <c r="K121" i="91" s="1"/>
  <c r="H122" i="91"/>
  <c r="H123" i="91"/>
  <c r="H124" i="91"/>
  <c r="H125" i="91"/>
  <c r="H126" i="91"/>
  <c r="H127" i="91"/>
  <c r="H128" i="91"/>
  <c r="H129" i="91"/>
  <c r="H130" i="91"/>
  <c r="H131" i="91"/>
  <c r="H132" i="91"/>
  <c r="K27" i="91"/>
  <c r="K28" i="91"/>
  <c r="K29" i="91"/>
  <c r="K30" i="91"/>
  <c r="K31" i="91"/>
  <c r="K32" i="91"/>
  <c r="K33" i="91"/>
  <c r="K34" i="91"/>
  <c r="K35" i="91"/>
  <c r="K36" i="91"/>
  <c r="K37" i="91"/>
  <c r="K38" i="91"/>
  <c r="K39" i="91"/>
  <c r="K40" i="91"/>
  <c r="K41" i="91"/>
  <c r="K42" i="91"/>
  <c r="K43" i="91"/>
  <c r="K44" i="91"/>
  <c r="K45" i="91"/>
  <c r="K46" i="91"/>
  <c r="K47" i="91"/>
  <c r="K48" i="91"/>
  <c r="K50" i="91"/>
  <c r="K51" i="91"/>
  <c r="K52" i="91"/>
  <c r="K53" i="91"/>
  <c r="K54" i="91"/>
  <c r="K56" i="91"/>
  <c r="K57" i="91"/>
  <c r="K58" i="91"/>
  <c r="K59" i="91"/>
  <c r="K60" i="91"/>
  <c r="K62" i="91"/>
  <c r="K63" i="91"/>
  <c r="K64" i="91"/>
  <c r="K65" i="91"/>
  <c r="K66" i="91"/>
  <c r="K72" i="91"/>
  <c r="K74" i="91"/>
  <c r="K75" i="91"/>
  <c r="K76" i="91"/>
  <c r="K77" i="91"/>
  <c r="K78" i="91"/>
  <c r="K79" i="91"/>
  <c r="K80" i="91"/>
  <c r="K81" i="91"/>
  <c r="K82" i="91"/>
  <c r="K83" i="91"/>
  <c r="K84" i="91"/>
  <c r="K86" i="91"/>
  <c r="K87" i="91"/>
  <c r="K89" i="91"/>
  <c r="K90" i="91"/>
  <c r="K92" i="91"/>
  <c r="K93" i="91"/>
  <c r="K94" i="91"/>
  <c r="K95" i="91"/>
  <c r="K96" i="91"/>
  <c r="K97" i="91"/>
  <c r="K98" i="91"/>
  <c r="K99" i="91"/>
  <c r="K100" i="91"/>
  <c r="K101" i="91"/>
  <c r="K102" i="91"/>
  <c r="K105" i="91"/>
  <c r="K108" i="91"/>
  <c r="K110" i="91"/>
  <c r="K111" i="91"/>
  <c r="K112" i="91"/>
  <c r="K113" i="91"/>
  <c r="K114" i="91"/>
  <c r="K115" i="91"/>
  <c r="K116" i="91"/>
  <c r="K117" i="91"/>
  <c r="K118" i="91"/>
  <c r="K119" i="91"/>
  <c r="K120" i="91"/>
  <c r="K122" i="91"/>
  <c r="K123" i="91"/>
  <c r="K124" i="91"/>
  <c r="K125" i="91"/>
  <c r="K126" i="91"/>
  <c r="K128" i="91"/>
  <c r="K129" i="91"/>
  <c r="K130" i="91"/>
  <c r="K131" i="91"/>
  <c r="K132" i="91"/>
  <c r="H4" i="91"/>
  <c r="E104" i="91"/>
  <c r="H1" i="91"/>
  <c r="D1" i="91"/>
  <c r="I132" i="129"/>
  <c r="J132" i="129" s="1"/>
  <c r="I131" i="129"/>
  <c r="J131" i="129" s="1"/>
  <c r="I130" i="129"/>
  <c r="J130" i="129" s="1"/>
  <c r="I129" i="129"/>
  <c r="J129" i="129" s="1"/>
  <c r="I128" i="129"/>
  <c r="J128" i="129" s="1"/>
  <c r="I127" i="129"/>
  <c r="J127" i="129" s="1"/>
  <c r="I126" i="129"/>
  <c r="J126" i="129" s="1"/>
  <c r="I125" i="129"/>
  <c r="J125" i="129" s="1"/>
  <c r="I124" i="129"/>
  <c r="J124" i="129" s="1"/>
  <c r="I123" i="129"/>
  <c r="J123" i="129" s="1"/>
  <c r="I122" i="129"/>
  <c r="J122" i="129" s="1"/>
  <c r="I121" i="129"/>
  <c r="J121" i="129" s="1"/>
  <c r="I120" i="129"/>
  <c r="J120" i="129" s="1"/>
  <c r="I119" i="129"/>
  <c r="J119" i="129" s="1"/>
  <c r="I118" i="129"/>
  <c r="J118" i="129" s="1"/>
  <c r="I117" i="129"/>
  <c r="J117" i="129" s="1"/>
  <c r="I116" i="129"/>
  <c r="J116" i="129" s="1"/>
  <c r="I115" i="129"/>
  <c r="J115" i="129" s="1"/>
  <c r="I114" i="129"/>
  <c r="J114" i="129" s="1"/>
  <c r="I113" i="129"/>
  <c r="J113" i="129" s="1"/>
  <c r="I112" i="129"/>
  <c r="J112" i="129" s="1"/>
  <c r="I111" i="129"/>
  <c r="J111" i="129" s="1"/>
  <c r="I110" i="129"/>
  <c r="J110" i="129" s="1"/>
  <c r="I109" i="129"/>
  <c r="J109" i="129" s="1"/>
  <c r="I108" i="129"/>
  <c r="J108" i="129" s="1"/>
  <c r="I107" i="129"/>
  <c r="J107" i="129" s="1"/>
  <c r="I106" i="129"/>
  <c r="J106" i="129" s="1"/>
  <c r="I105" i="129"/>
  <c r="J105" i="129" s="1"/>
  <c r="I104" i="129"/>
  <c r="J104" i="129" s="1"/>
  <c r="E104" i="129"/>
  <c r="I103" i="129"/>
  <c r="J103" i="129" s="1"/>
  <c r="I102" i="129"/>
  <c r="J102" i="129" s="1"/>
  <c r="I101" i="129"/>
  <c r="J101" i="129" s="1"/>
  <c r="I100" i="129"/>
  <c r="J100" i="129" s="1"/>
  <c r="I99" i="129"/>
  <c r="J99" i="129" s="1"/>
  <c r="I98" i="129"/>
  <c r="J98" i="129" s="1"/>
  <c r="I97" i="129"/>
  <c r="J97" i="129" s="1"/>
  <c r="I96" i="129"/>
  <c r="J96" i="129" s="1"/>
  <c r="I95" i="129"/>
  <c r="J95" i="129" s="1"/>
  <c r="I94" i="129"/>
  <c r="J94" i="129" s="1"/>
  <c r="I93" i="129"/>
  <c r="J93" i="129" s="1"/>
  <c r="I92" i="129"/>
  <c r="J92" i="129" s="1"/>
  <c r="I91" i="129"/>
  <c r="J91" i="129" s="1"/>
  <c r="I90" i="129"/>
  <c r="J90" i="129" s="1"/>
  <c r="I89" i="129"/>
  <c r="J89" i="129" s="1"/>
  <c r="I88" i="129"/>
  <c r="J88" i="129" s="1"/>
  <c r="I87" i="129"/>
  <c r="J87" i="129" s="1"/>
  <c r="I86" i="129"/>
  <c r="J86" i="129" s="1"/>
  <c r="I85" i="129"/>
  <c r="J85" i="129" s="1"/>
  <c r="I84" i="129"/>
  <c r="J84" i="129" s="1"/>
  <c r="I83" i="129"/>
  <c r="J83" i="129" s="1"/>
  <c r="I82" i="129"/>
  <c r="J82" i="129" s="1"/>
  <c r="I81" i="129"/>
  <c r="J81" i="129" s="1"/>
  <c r="I80" i="129"/>
  <c r="J80" i="129" s="1"/>
  <c r="I79" i="129"/>
  <c r="J79" i="129" s="1"/>
  <c r="I78" i="129"/>
  <c r="J78" i="129" s="1"/>
  <c r="I77" i="129"/>
  <c r="J77" i="129" s="1"/>
  <c r="I76" i="129"/>
  <c r="J76" i="129" s="1"/>
  <c r="I75" i="129"/>
  <c r="J75" i="129" s="1"/>
  <c r="I74" i="129"/>
  <c r="J74" i="129" s="1"/>
  <c r="I73" i="129"/>
  <c r="J73" i="129" s="1"/>
  <c r="I72" i="129"/>
  <c r="J72" i="129" s="1"/>
  <c r="I71" i="129"/>
  <c r="J71" i="129" s="1"/>
  <c r="I70" i="129"/>
  <c r="J70" i="129" s="1"/>
  <c r="I69" i="129"/>
  <c r="J69" i="129" s="1"/>
  <c r="I68" i="129"/>
  <c r="J68" i="129" s="1"/>
  <c r="I67" i="129"/>
  <c r="J67" i="129" s="1"/>
  <c r="I66" i="129"/>
  <c r="J66" i="129" s="1"/>
  <c r="I65" i="129"/>
  <c r="J65" i="129" s="1"/>
  <c r="I64" i="129"/>
  <c r="J64" i="129" s="1"/>
  <c r="I63" i="129"/>
  <c r="J63" i="129" s="1"/>
  <c r="I62" i="129"/>
  <c r="J62" i="129" s="1"/>
  <c r="I61" i="129"/>
  <c r="J61" i="129" s="1"/>
  <c r="I60" i="129"/>
  <c r="J60" i="129" s="1"/>
  <c r="I59" i="129"/>
  <c r="J59" i="129" s="1"/>
  <c r="I58" i="129"/>
  <c r="J58" i="129" s="1"/>
  <c r="I57" i="129"/>
  <c r="J57" i="129" s="1"/>
  <c r="I56" i="129"/>
  <c r="J56" i="129" s="1"/>
  <c r="I55" i="129"/>
  <c r="J55" i="129" s="1"/>
  <c r="I54" i="129"/>
  <c r="J54" i="129" s="1"/>
  <c r="I53" i="129"/>
  <c r="J53" i="129" s="1"/>
  <c r="I52" i="129"/>
  <c r="J52" i="129" s="1"/>
  <c r="I51" i="129"/>
  <c r="J51" i="129" s="1"/>
  <c r="I50" i="129"/>
  <c r="J50" i="129" s="1"/>
  <c r="I49" i="129"/>
  <c r="J49" i="129" s="1"/>
  <c r="I48" i="129"/>
  <c r="J48" i="129" s="1"/>
  <c r="I47" i="129"/>
  <c r="J47" i="129" s="1"/>
  <c r="I46" i="129"/>
  <c r="J46" i="129" s="1"/>
  <c r="I45" i="129"/>
  <c r="J45" i="129" s="1"/>
  <c r="I44" i="129"/>
  <c r="J44" i="129" s="1"/>
  <c r="I43" i="129"/>
  <c r="J43" i="129" s="1"/>
  <c r="I42" i="129"/>
  <c r="J42" i="129" s="1"/>
  <c r="I41" i="129"/>
  <c r="J41" i="129" s="1"/>
  <c r="I40" i="129"/>
  <c r="J40" i="129" s="1"/>
  <c r="I39" i="129"/>
  <c r="J39" i="129" s="1"/>
  <c r="I38" i="129"/>
  <c r="J38" i="129" s="1"/>
  <c r="I37" i="129"/>
  <c r="J37" i="129" s="1"/>
  <c r="I36" i="129"/>
  <c r="J36" i="129" s="1"/>
  <c r="I35" i="129"/>
  <c r="J35" i="129" s="1"/>
  <c r="I34" i="129"/>
  <c r="J34" i="129" s="1"/>
  <c r="I33" i="129"/>
  <c r="J33" i="129" s="1"/>
  <c r="I32" i="129"/>
  <c r="J32" i="129" s="1"/>
  <c r="I31" i="129"/>
  <c r="J31" i="129" s="1"/>
  <c r="I30" i="129"/>
  <c r="J30" i="129" s="1"/>
  <c r="I29" i="129"/>
  <c r="J29" i="129" s="1"/>
  <c r="I28" i="129"/>
  <c r="J28" i="129" s="1"/>
  <c r="I27" i="129"/>
  <c r="J27" i="129" s="1"/>
  <c r="I26" i="129"/>
  <c r="J26" i="129" s="1"/>
  <c r="I25" i="129"/>
  <c r="J25" i="129" s="1"/>
  <c r="I24" i="129"/>
  <c r="J24" i="129" s="1"/>
  <c r="I23" i="129"/>
  <c r="J23" i="129" s="1"/>
  <c r="I22" i="129"/>
  <c r="J22" i="129" s="1"/>
  <c r="I21" i="129"/>
  <c r="J21" i="129" s="1"/>
  <c r="I20" i="129"/>
  <c r="J20" i="129" s="1"/>
  <c r="I19" i="129"/>
  <c r="J19" i="129" s="1"/>
  <c r="I18" i="129"/>
  <c r="J18" i="129" s="1"/>
  <c r="I17" i="129"/>
  <c r="J17" i="129" s="1"/>
  <c r="I16" i="129"/>
  <c r="J16" i="129" s="1"/>
  <c r="I15" i="129"/>
  <c r="J15" i="129" s="1"/>
  <c r="I14" i="129"/>
  <c r="J14" i="129" s="1"/>
  <c r="I13" i="129"/>
  <c r="J13" i="129" s="1"/>
  <c r="I12" i="129"/>
  <c r="J12" i="129" s="1"/>
  <c r="I11" i="129"/>
  <c r="J11" i="129" s="1"/>
  <c r="I10" i="129"/>
  <c r="J10" i="129" s="1"/>
  <c r="I9" i="129"/>
  <c r="J9" i="129" s="1"/>
  <c r="I8" i="129"/>
  <c r="J8" i="129" s="1"/>
  <c r="I7" i="129"/>
  <c r="J7" i="129" s="1"/>
  <c r="I6" i="129"/>
  <c r="J6" i="129" s="1"/>
  <c r="I5" i="129"/>
  <c r="J5" i="129" s="1"/>
  <c r="I4" i="129"/>
  <c r="J4" i="129" s="1"/>
  <c r="I132" i="128"/>
  <c r="J132" i="128" s="1"/>
  <c r="I131" i="128"/>
  <c r="J131" i="128" s="1"/>
  <c r="I130" i="128"/>
  <c r="J130" i="128" s="1"/>
  <c r="I129" i="128"/>
  <c r="J129" i="128" s="1"/>
  <c r="I128" i="128"/>
  <c r="J128" i="128" s="1"/>
  <c r="I127" i="128"/>
  <c r="J127" i="128" s="1"/>
  <c r="I126" i="128"/>
  <c r="J126" i="128" s="1"/>
  <c r="I125" i="128"/>
  <c r="J125" i="128" s="1"/>
  <c r="I124" i="128"/>
  <c r="J124" i="128" s="1"/>
  <c r="I123" i="128"/>
  <c r="J123" i="128" s="1"/>
  <c r="I122" i="128"/>
  <c r="J122" i="128" s="1"/>
  <c r="I121" i="128"/>
  <c r="J121" i="128" s="1"/>
  <c r="I120" i="128"/>
  <c r="J120" i="128" s="1"/>
  <c r="I119" i="128"/>
  <c r="J119" i="128" s="1"/>
  <c r="I118" i="128"/>
  <c r="J118" i="128" s="1"/>
  <c r="I117" i="128"/>
  <c r="J117" i="128" s="1"/>
  <c r="I116" i="128"/>
  <c r="J116" i="128" s="1"/>
  <c r="I115" i="128"/>
  <c r="J115" i="128" s="1"/>
  <c r="I114" i="128"/>
  <c r="J114" i="128" s="1"/>
  <c r="I113" i="128"/>
  <c r="J113" i="128" s="1"/>
  <c r="I112" i="128"/>
  <c r="J112" i="128" s="1"/>
  <c r="I111" i="128"/>
  <c r="J111" i="128" s="1"/>
  <c r="I110" i="128"/>
  <c r="J110" i="128" s="1"/>
  <c r="I109" i="128"/>
  <c r="J109" i="128" s="1"/>
  <c r="I108" i="128"/>
  <c r="J108" i="128" s="1"/>
  <c r="I107" i="128"/>
  <c r="J107" i="128" s="1"/>
  <c r="I106" i="128"/>
  <c r="J106" i="128" s="1"/>
  <c r="I105" i="128"/>
  <c r="J105" i="128" s="1"/>
  <c r="I104" i="128"/>
  <c r="J104" i="128" s="1"/>
  <c r="E104" i="128"/>
  <c r="I103" i="128"/>
  <c r="J103" i="128" s="1"/>
  <c r="I102" i="128"/>
  <c r="J102" i="128" s="1"/>
  <c r="I101" i="128"/>
  <c r="J101" i="128" s="1"/>
  <c r="I100" i="128"/>
  <c r="J100" i="128" s="1"/>
  <c r="I99" i="128"/>
  <c r="J99" i="128" s="1"/>
  <c r="I98" i="128"/>
  <c r="J98" i="128" s="1"/>
  <c r="I97" i="128"/>
  <c r="J97" i="128" s="1"/>
  <c r="I96" i="128"/>
  <c r="J96" i="128" s="1"/>
  <c r="I95" i="128"/>
  <c r="J95" i="128" s="1"/>
  <c r="I94" i="128"/>
  <c r="J94" i="128" s="1"/>
  <c r="I93" i="128"/>
  <c r="J93" i="128" s="1"/>
  <c r="I92" i="128"/>
  <c r="J92" i="128" s="1"/>
  <c r="I91" i="128"/>
  <c r="J91" i="128" s="1"/>
  <c r="I90" i="128"/>
  <c r="J90" i="128" s="1"/>
  <c r="I89" i="128"/>
  <c r="J89" i="128" s="1"/>
  <c r="I88" i="128"/>
  <c r="J88" i="128" s="1"/>
  <c r="I87" i="128"/>
  <c r="J87" i="128" s="1"/>
  <c r="I86" i="128"/>
  <c r="J86" i="128" s="1"/>
  <c r="I85" i="128"/>
  <c r="J85" i="128" s="1"/>
  <c r="I84" i="128"/>
  <c r="J84" i="128" s="1"/>
  <c r="I83" i="128"/>
  <c r="J83" i="128" s="1"/>
  <c r="I82" i="128"/>
  <c r="J82" i="128" s="1"/>
  <c r="I81" i="128"/>
  <c r="J81" i="128" s="1"/>
  <c r="I80" i="128"/>
  <c r="J80" i="128" s="1"/>
  <c r="I79" i="128"/>
  <c r="J79" i="128" s="1"/>
  <c r="I78" i="128"/>
  <c r="J78" i="128" s="1"/>
  <c r="I77" i="128"/>
  <c r="J77" i="128" s="1"/>
  <c r="I76" i="128"/>
  <c r="J76" i="128" s="1"/>
  <c r="I75" i="128"/>
  <c r="J75" i="128" s="1"/>
  <c r="I74" i="128"/>
  <c r="J74" i="128" s="1"/>
  <c r="I73" i="128"/>
  <c r="J73" i="128" s="1"/>
  <c r="I72" i="128"/>
  <c r="J72" i="128" s="1"/>
  <c r="I71" i="128"/>
  <c r="J71" i="128" s="1"/>
  <c r="I70" i="128"/>
  <c r="J70" i="128" s="1"/>
  <c r="I69" i="128"/>
  <c r="J69" i="128" s="1"/>
  <c r="I68" i="128"/>
  <c r="J68" i="128" s="1"/>
  <c r="I67" i="128"/>
  <c r="J67" i="128" s="1"/>
  <c r="I66" i="128"/>
  <c r="J66" i="128" s="1"/>
  <c r="I65" i="128"/>
  <c r="J65" i="128" s="1"/>
  <c r="I64" i="128"/>
  <c r="J64" i="128" s="1"/>
  <c r="I63" i="128"/>
  <c r="J63" i="128" s="1"/>
  <c r="I62" i="128"/>
  <c r="J62" i="128" s="1"/>
  <c r="I61" i="128"/>
  <c r="J61" i="128" s="1"/>
  <c r="I60" i="128"/>
  <c r="J60" i="128" s="1"/>
  <c r="I59" i="128"/>
  <c r="J59" i="128" s="1"/>
  <c r="I58" i="128"/>
  <c r="J58" i="128" s="1"/>
  <c r="I57" i="128"/>
  <c r="J57" i="128" s="1"/>
  <c r="I56" i="128"/>
  <c r="J56" i="128" s="1"/>
  <c r="I55" i="128"/>
  <c r="J55" i="128" s="1"/>
  <c r="I54" i="128"/>
  <c r="J54" i="128" s="1"/>
  <c r="I53" i="128"/>
  <c r="J53" i="128" s="1"/>
  <c r="I52" i="128"/>
  <c r="J52" i="128" s="1"/>
  <c r="I51" i="128"/>
  <c r="J51" i="128" s="1"/>
  <c r="I50" i="128"/>
  <c r="J50" i="128" s="1"/>
  <c r="I49" i="128"/>
  <c r="J49" i="128" s="1"/>
  <c r="I48" i="128"/>
  <c r="J48" i="128" s="1"/>
  <c r="I47" i="128"/>
  <c r="J47" i="128" s="1"/>
  <c r="I46" i="128"/>
  <c r="J46" i="128" s="1"/>
  <c r="I45" i="128"/>
  <c r="J45" i="128" s="1"/>
  <c r="I44" i="128"/>
  <c r="J44" i="128" s="1"/>
  <c r="I43" i="128"/>
  <c r="J43" i="128" s="1"/>
  <c r="I42" i="128"/>
  <c r="J42" i="128" s="1"/>
  <c r="I41" i="128"/>
  <c r="J41" i="128" s="1"/>
  <c r="I40" i="128"/>
  <c r="J40" i="128" s="1"/>
  <c r="I39" i="128"/>
  <c r="J39" i="128" s="1"/>
  <c r="I38" i="128"/>
  <c r="J38" i="128" s="1"/>
  <c r="I37" i="128"/>
  <c r="J37" i="128" s="1"/>
  <c r="I36" i="128"/>
  <c r="J36" i="128" s="1"/>
  <c r="I35" i="128"/>
  <c r="J35" i="128" s="1"/>
  <c r="I34" i="128"/>
  <c r="J34" i="128" s="1"/>
  <c r="I33" i="128"/>
  <c r="J33" i="128" s="1"/>
  <c r="I32" i="128"/>
  <c r="J32" i="128" s="1"/>
  <c r="I31" i="128"/>
  <c r="J31" i="128" s="1"/>
  <c r="I30" i="128"/>
  <c r="J30" i="128" s="1"/>
  <c r="I29" i="128"/>
  <c r="J29" i="128" s="1"/>
  <c r="I28" i="128"/>
  <c r="J28" i="128" s="1"/>
  <c r="I27" i="128"/>
  <c r="J27" i="128" s="1"/>
  <c r="I26" i="128"/>
  <c r="J26" i="128" s="1"/>
  <c r="I25" i="128"/>
  <c r="J25" i="128" s="1"/>
  <c r="I24" i="128"/>
  <c r="J24" i="128" s="1"/>
  <c r="I23" i="128"/>
  <c r="J23" i="128" s="1"/>
  <c r="I22" i="128"/>
  <c r="J22" i="128" s="1"/>
  <c r="I21" i="128"/>
  <c r="J21" i="128" s="1"/>
  <c r="I20" i="128"/>
  <c r="J20" i="128" s="1"/>
  <c r="I19" i="128"/>
  <c r="J19" i="128" s="1"/>
  <c r="I18" i="128"/>
  <c r="J18" i="128" s="1"/>
  <c r="I17" i="128"/>
  <c r="J17" i="128" s="1"/>
  <c r="I16" i="128"/>
  <c r="J16" i="128" s="1"/>
  <c r="I15" i="128"/>
  <c r="J15" i="128" s="1"/>
  <c r="I14" i="128"/>
  <c r="J14" i="128" s="1"/>
  <c r="I13" i="128"/>
  <c r="J13" i="128" s="1"/>
  <c r="I12" i="128"/>
  <c r="J12" i="128" s="1"/>
  <c r="I11" i="128"/>
  <c r="J11" i="128" s="1"/>
  <c r="I10" i="128"/>
  <c r="J10" i="128" s="1"/>
  <c r="I9" i="128"/>
  <c r="J9" i="128" s="1"/>
  <c r="I8" i="128"/>
  <c r="J8" i="128" s="1"/>
  <c r="I7" i="128"/>
  <c r="J7" i="128" s="1"/>
  <c r="I6" i="128"/>
  <c r="J6" i="128" s="1"/>
  <c r="I5" i="128"/>
  <c r="J5" i="128" s="1"/>
  <c r="I4" i="128"/>
  <c r="J4" i="128" s="1"/>
  <c r="I132" i="127"/>
  <c r="J132" i="127" s="1"/>
  <c r="I131" i="127"/>
  <c r="J131" i="127" s="1"/>
  <c r="I130" i="127"/>
  <c r="J130" i="127" s="1"/>
  <c r="I129" i="127"/>
  <c r="J129" i="127" s="1"/>
  <c r="I128" i="127"/>
  <c r="J128" i="127" s="1"/>
  <c r="I127" i="127"/>
  <c r="J127" i="127" s="1"/>
  <c r="I126" i="127"/>
  <c r="J126" i="127" s="1"/>
  <c r="I125" i="127"/>
  <c r="J125" i="127" s="1"/>
  <c r="I124" i="127"/>
  <c r="J124" i="127" s="1"/>
  <c r="I123" i="127"/>
  <c r="J123" i="127" s="1"/>
  <c r="I122" i="127"/>
  <c r="J122" i="127" s="1"/>
  <c r="I121" i="127"/>
  <c r="J121" i="127" s="1"/>
  <c r="I120" i="127"/>
  <c r="J120" i="127" s="1"/>
  <c r="I119" i="127"/>
  <c r="J119" i="127" s="1"/>
  <c r="I118" i="127"/>
  <c r="J118" i="127" s="1"/>
  <c r="I117" i="127"/>
  <c r="J117" i="127" s="1"/>
  <c r="I116" i="127"/>
  <c r="J116" i="127" s="1"/>
  <c r="I115" i="127"/>
  <c r="J115" i="127" s="1"/>
  <c r="I114" i="127"/>
  <c r="J114" i="127" s="1"/>
  <c r="I113" i="127"/>
  <c r="J113" i="127" s="1"/>
  <c r="I112" i="127"/>
  <c r="J112" i="127" s="1"/>
  <c r="I111" i="127"/>
  <c r="J111" i="127" s="1"/>
  <c r="I110" i="127"/>
  <c r="J110" i="127" s="1"/>
  <c r="I109" i="127"/>
  <c r="J109" i="127" s="1"/>
  <c r="I108" i="127"/>
  <c r="J108" i="127" s="1"/>
  <c r="I107" i="127"/>
  <c r="J107" i="127" s="1"/>
  <c r="I106" i="127"/>
  <c r="J106" i="127" s="1"/>
  <c r="I105" i="127"/>
  <c r="J105" i="127" s="1"/>
  <c r="I104" i="127"/>
  <c r="J104" i="127" s="1"/>
  <c r="E104" i="127"/>
  <c r="I103" i="127"/>
  <c r="J103" i="127" s="1"/>
  <c r="I102" i="127"/>
  <c r="J102" i="127" s="1"/>
  <c r="I101" i="127"/>
  <c r="J101" i="127" s="1"/>
  <c r="I100" i="127"/>
  <c r="J100" i="127" s="1"/>
  <c r="I99" i="127"/>
  <c r="J99" i="127" s="1"/>
  <c r="I98" i="127"/>
  <c r="J98" i="127" s="1"/>
  <c r="I97" i="127"/>
  <c r="J97" i="127" s="1"/>
  <c r="I96" i="127"/>
  <c r="J96" i="127" s="1"/>
  <c r="I95" i="127"/>
  <c r="J95" i="127" s="1"/>
  <c r="I94" i="127"/>
  <c r="J94" i="127" s="1"/>
  <c r="I93" i="127"/>
  <c r="J93" i="127" s="1"/>
  <c r="I92" i="127"/>
  <c r="J92" i="127" s="1"/>
  <c r="I91" i="127"/>
  <c r="J91" i="127" s="1"/>
  <c r="I90" i="127"/>
  <c r="J90" i="127" s="1"/>
  <c r="I89" i="127"/>
  <c r="J89" i="127" s="1"/>
  <c r="I88" i="127"/>
  <c r="J88" i="127" s="1"/>
  <c r="I87" i="127"/>
  <c r="J87" i="127" s="1"/>
  <c r="I86" i="127"/>
  <c r="J86" i="127" s="1"/>
  <c r="I85" i="127"/>
  <c r="J85" i="127" s="1"/>
  <c r="I84" i="127"/>
  <c r="J84" i="127" s="1"/>
  <c r="I83" i="127"/>
  <c r="J83" i="127" s="1"/>
  <c r="I82" i="127"/>
  <c r="J82" i="127" s="1"/>
  <c r="I81" i="127"/>
  <c r="J81" i="127" s="1"/>
  <c r="I80" i="127"/>
  <c r="J80" i="127" s="1"/>
  <c r="I79" i="127"/>
  <c r="J79" i="127" s="1"/>
  <c r="I78" i="127"/>
  <c r="J78" i="127" s="1"/>
  <c r="I77" i="127"/>
  <c r="J77" i="127" s="1"/>
  <c r="I76" i="127"/>
  <c r="J76" i="127" s="1"/>
  <c r="I75" i="127"/>
  <c r="J75" i="127" s="1"/>
  <c r="I74" i="127"/>
  <c r="J74" i="127" s="1"/>
  <c r="I73" i="127"/>
  <c r="J73" i="127" s="1"/>
  <c r="I72" i="127"/>
  <c r="J72" i="127" s="1"/>
  <c r="I71" i="127"/>
  <c r="J71" i="127" s="1"/>
  <c r="I70" i="127"/>
  <c r="J70" i="127" s="1"/>
  <c r="I69" i="127"/>
  <c r="J69" i="127" s="1"/>
  <c r="I68" i="127"/>
  <c r="J68" i="127" s="1"/>
  <c r="I67" i="127"/>
  <c r="J67" i="127" s="1"/>
  <c r="I66" i="127"/>
  <c r="J66" i="127" s="1"/>
  <c r="I65" i="127"/>
  <c r="J65" i="127" s="1"/>
  <c r="I64" i="127"/>
  <c r="J64" i="127" s="1"/>
  <c r="I63" i="127"/>
  <c r="J63" i="127" s="1"/>
  <c r="I62" i="127"/>
  <c r="J62" i="127" s="1"/>
  <c r="I61" i="127"/>
  <c r="J61" i="127" s="1"/>
  <c r="I60" i="127"/>
  <c r="J60" i="127" s="1"/>
  <c r="I59" i="127"/>
  <c r="J59" i="127" s="1"/>
  <c r="I58" i="127"/>
  <c r="J58" i="127" s="1"/>
  <c r="I57" i="127"/>
  <c r="J57" i="127" s="1"/>
  <c r="I56" i="127"/>
  <c r="J56" i="127" s="1"/>
  <c r="I55" i="127"/>
  <c r="J55" i="127" s="1"/>
  <c r="I54" i="127"/>
  <c r="J54" i="127" s="1"/>
  <c r="I53" i="127"/>
  <c r="J53" i="127" s="1"/>
  <c r="I52" i="127"/>
  <c r="J52" i="127" s="1"/>
  <c r="I51" i="127"/>
  <c r="J51" i="127" s="1"/>
  <c r="I50" i="127"/>
  <c r="J50" i="127" s="1"/>
  <c r="I49" i="127"/>
  <c r="J49" i="127" s="1"/>
  <c r="I48" i="127"/>
  <c r="J48" i="127" s="1"/>
  <c r="I47" i="127"/>
  <c r="J47" i="127" s="1"/>
  <c r="I46" i="127"/>
  <c r="J46" i="127" s="1"/>
  <c r="I45" i="127"/>
  <c r="J45" i="127" s="1"/>
  <c r="I44" i="127"/>
  <c r="J44" i="127" s="1"/>
  <c r="I43" i="127"/>
  <c r="J43" i="127" s="1"/>
  <c r="I42" i="127"/>
  <c r="J42" i="127" s="1"/>
  <c r="I41" i="127"/>
  <c r="J41" i="127" s="1"/>
  <c r="I40" i="127"/>
  <c r="J40" i="127" s="1"/>
  <c r="I39" i="127"/>
  <c r="J39" i="127" s="1"/>
  <c r="I38" i="127"/>
  <c r="J38" i="127" s="1"/>
  <c r="I37" i="127"/>
  <c r="J37" i="127" s="1"/>
  <c r="I36" i="127"/>
  <c r="J36" i="127" s="1"/>
  <c r="I35" i="127"/>
  <c r="J35" i="127" s="1"/>
  <c r="I34" i="127"/>
  <c r="J34" i="127" s="1"/>
  <c r="I33" i="127"/>
  <c r="J33" i="127" s="1"/>
  <c r="I32" i="127"/>
  <c r="J32" i="127" s="1"/>
  <c r="I31" i="127"/>
  <c r="J31" i="127" s="1"/>
  <c r="I30" i="127"/>
  <c r="J30" i="127" s="1"/>
  <c r="I29" i="127"/>
  <c r="J29" i="127" s="1"/>
  <c r="I28" i="127"/>
  <c r="J28" i="127" s="1"/>
  <c r="I27" i="127"/>
  <c r="J27" i="127" s="1"/>
  <c r="I26" i="127"/>
  <c r="J26" i="127" s="1"/>
  <c r="I25" i="127"/>
  <c r="J25" i="127" s="1"/>
  <c r="I24" i="127"/>
  <c r="J24" i="127" s="1"/>
  <c r="I23" i="127"/>
  <c r="J23" i="127" s="1"/>
  <c r="I22" i="127"/>
  <c r="J22" i="127" s="1"/>
  <c r="I21" i="127"/>
  <c r="J21" i="127" s="1"/>
  <c r="I20" i="127"/>
  <c r="J20" i="127" s="1"/>
  <c r="I19" i="127"/>
  <c r="J19" i="127" s="1"/>
  <c r="I18" i="127"/>
  <c r="J18" i="127" s="1"/>
  <c r="I17" i="127"/>
  <c r="J17" i="127" s="1"/>
  <c r="I16" i="127"/>
  <c r="J16" i="127" s="1"/>
  <c r="I15" i="127"/>
  <c r="J15" i="127" s="1"/>
  <c r="I14" i="127"/>
  <c r="J14" i="127" s="1"/>
  <c r="I13" i="127"/>
  <c r="J13" i="127" s="1"/>
  <c r="I12" i="127"/>
  <c r="J12" i="127" s="1"/>
  <c r="I11" i="127"/>
  <c r="J11" i="127" s="1"/>
  <c r="I10" i="127"/>
  <c r="J10" i="127" s="1"/>
  <c r="I9" i="127"/>
  <c r="J9" i="127" s="1"/>
  <c r="I8" i="127"/>
  <c r="J8" i="127" s="1"/>
  <c r="I7" i="127"/>
  <c r="J7" i="127" s="1"/>
  <c r="I6" i="127"/>
  <c r="J6" i="127" s="1"/>
  <c r="I5" i="127"/>
  <c r="J5" i="127" s="1"/>
  <c r="I4" i="127"/>
  <c r="J4" i="127" s="1"/>
  <c r="I132" i="126"/>
  <c r="J132" i="126" s="1"/>
  <c r="I131" i="126"/>
  <c r="J131" i="126" s="1"/>
  <c r="I130" i="126"/>
  <c r="J130" i="126" s="1"/>
  <c r="I129" i="126"/>
  <c r="J129" i="126" s="1"/>
  <c r="I128" i="126"/>
  <c r="J128" i="126" s="1"/>
  <c r="I127" i="126"/>
  <c r="J127" i="126" s="1"/>
  <c r="I126" i="126"/>
  <c r="J126" i="126" s="1"/>
  <c r="I125" i="126"/>
  <c r="J125" i="126" s="1"/>
  <c r="I124" i="126"/>
  <c r="J124" i="126" s="1"/>
  <c r="I123" i="126"/>
  <c r="J123" i="126" s="1"/>
  <c r="I122" i="126"/>
  <c r="J122" i="126" s="1"/>
  <c r="I121" i="126"/>
  <c r="J121" i="126" s="1"/>
  <c r="I120" i="126"/>
  <c r="J120" i="126" s="1"/>
  <c r="I119" i="126"/>
  <c r="J119" i="126" s="1"/>
  <c r="I118" i="126"/>
  <c r="J118" i="126" s="1"/>
  <c r="I117" i="126"/>
  <c r="J117" i="126" s="1"/>
  <c r="I116" i="126"/>
  <c r="J116" i="126" s="1"/>
  <c r="I115" i="126"/>
  <c r="J115" i="126" s="1"/>
  <c r="I114" i="126"/>
  <c r="J114" i="126" s="1"/>
  <c r="I113" i="126"/>
  <c r="J113" i="126" s="1"/>
  <c r="I112" i="126"/>
  <c r="J112" i="126" s="1"/>
  <c r="I111" i="126"/>
  <c r="J111" i="126" s="1"/>
  <c r="I110" i="126"/>
  <c r="J110" i="126" s="1"/>
  <c r="I109" i="126"/>
  <c r="J109" i="126" s="1"/>
  <c r="I108" i="126"/>
  <c r="J108" i="126" s="1"/>
  <c r="I107" i="126"/>
  <c r="J107" i="126" s="1"/>
  <c r="I106" i="126"/>
  <c r="J106" i="126" s="1"/>
  <c r="I105" i="126"/>
  <c r="J105" i="126" s="1"/>
  <c r="I104" i="126"/>
  <c r="J104" i="126" s="1"/>
  <c r="E104" i="126"/>
  <c r="I103" i="126"/>
  <c r="J103" i="126" s="1"/>
  <c r="I102" i="126"/>
  <c r="J102" i="126" s="1"/>
  <c r="I101" i="126"/>
  <c r="J101" i="126" s="1"/>
  <c r="I100" i="126"/>
  <c r="J100" i="126" s="1"/>
  <c r="I99" i="126"/>
  <c r="J99" i="126" s="1"/>
  <c r="I98" i="126"/>
  <c r="J98" i="126" s="1"/>
  <c r="I97" i="126"/>
  <c r="J97" i="126" s="1"/>
  <c r="I96" i="126"/>
  <c r="J96" i="126" s="1"/>
  <c r="I95" i="126"/>
  <c r="J95" i="126" s="1"/>
  <c r="I94" i="126"/>
  <c r="J94" i="126" s="1"/>
  <c r="I93" i="126"/>
  <c r="J93" i="126" s="1"/>
  <c r="I92" i="126"/>
  <c r="J92" i="126" s="1"/>
  <c r="I91" i="126"/>
  <c r="J91" i="126" s="1"/>
  <c r="I90" i="126"/>
  <c r="J90" i="126" s="1"/>
  <c r="I89" i="126"/>
  <c r="J89" i="126" s="1"/>
  <c r="I88" i="126"/>
  <c r="J88" i="126" s="1"/>
  <c r="I87" i="126"/>
  <c r="J87" i="126" s="1"/>
  <c r="I86" i="126"/>
  <c r="J86" i="126" s="1"/>
  <c r="I85" i="126"/>
  <c r="J85" i="126" s="1"/>
  <c r="I84" i="126"/>
  <c r="J84" i="126" s="1"/>
  <c r="I83" i="126"/>
  <c r="J83" i="126" s="1"/>
  <c r="I82" i="126"/>
  <c r="J82" i="126" s="1"/>
  <c r="I81" i="126"/>
  <c r="J81" i="126" s="1"/>
  <c r="I80" i="126"/>
  <c r="J80" i="126" s="1"/>
  <c r="I79" i="126"/>
  <c r="J79" i="126" s="1"/>
  <c r="I78" i="126"/>
  <c r="J78" i="126" s="1"/>
  <c r="I77" i="126"/>
  <c r="J77" i="126" s="1"/>
  <c r="I76" i="126"/>
  <c r="J76" i="126" s="1"/>
  <c r="I75" i="126"/>
  <c r="J75" i="126" s="1"/>
  <c r="I74" i="126"/>
  <c r="J74" i="126" s="1"/>
  <c r="I73" i="126"/>
  <c r="J73" i="126" s="1"/>
  <c r="I72" i="126"/>
  <c r="J72" i="126" s="1"/>
  <c r="I71" i="126"/>
  <c r="J71" i="126" s="1"/>
  <c r="I70" i="126"/>
  <c r="J70" i="126" s="1"/>
  <c r="I69" i="126"/>
  <c r="J69" i="126" s="1"/>
  <c r="I68" i="126"/>
  <c r="J68" i="126" s="1"/>
  <c r="I67" i="126"/>
  <c r="J67" i="126" s="1"/>
  <c r="I66" i="126"/>
  <c r="J66" i="126" s="1"/>
  <c r="I65" i="126"/>
  <c r="J65" i="126" s="1"/>
  <c r="I64" i="126"/>
  <c r="J64" i="126" s="1"/>
  <c r="I63" i="126"/>
  <c r="J63" i="126" s="1"/>
  <c r="I62" i="126"/>
  <c r="J62" i="126" s="1"/>
  <c r="I61" i="126"/>
  <c r="J61" i="126" s="1"/>
  <c r="I60" i="126"/>
  <c r="J60" i="126" s="1"/>
  <c r="I59" i="126"/>
  <c r="J59" i="126" s="1"/>
  <c r="I58" i="126"/>
  <c r="J58" i="126" s="1"/>
  <c r="I57" i="126"/>
  <c r="J57" i="126" s="1"/>
  <c r="I56" i="126"/>
  <c r="J56" i="126" s="1"/>
  <c r="I55" i="126"/>
  <c r="J55" i="126" s="1"/>
  <c r="I54" i="126"/>
  <c r="J54" i="126" s="1"/>
  <c r="I53" i="126"/>
  <c r="J53" i="126" s="1"/>
  <c r="I52" i="126"/>
  <c r="J52" i="126" s="1"/>
  <c r="I51" i="126"/>
  <c r="J51" i="126" s="1"/>
  <c r="I50" i="126"/>
  <c r="J50" i="126" s="1"/>
  <c r="I49" i="126"/>
  <c r="J49" i="126" s="1"/>
  <c r="I48" i="126"/>
  <c r="J48" i="126" s="1"/>
  <c r="I47" i="126"/>
  <c r="J47" i="126" s="1"/>
  <c r="I46" i="126"/>
  <c r="J46" i="126" s="1"/>
  <c r="I45" i="126"/>
  <c r="J45" i="126" s="1"/>
  <c r="I44" i="126"/>
  <c r="J44" i="126" s="1"/>
  <c r="I43" i="126"/>
  <c r="J43" i="126" s="1"/>
  <c r="I42" i="126"/>
  <c r="J42" i="126" s="1"/>
  <c r="I41" i="126"/>
  <c r="J41" i="126" s="1"/>
  <c r="I40" i="126"/>
  <c r="J40" i="126" s="1"/>
  <c r="I39" i="126"/>
  <c r="J39" i="126" s="1"/>
  <c r="I38" i="126"/>
  <c r="J38" i="126" s="1"/>
  <c r="I37" i="126"/>
  <c r="J37" i="126" s="1"/>
  <c r="I36" i="126"/>
  <c r="J36" i="126" s="1"/>
  <c r="I35" i="126"/>
  <c r="J35" i="126" s="1"/>
  <c r="I34" i="126"/>
  <c r="J34" i="126" s="1"/>
  <c r="I33" i="126"/>
  <c r="J33" i="126" s="1"/>
  <c r="I32" i="126"/>
  <c r="J32" i="126" s="1"/>
  <c r="I31" i="126"/>
  <c r="J31" i="126" s="1"/>
  <c r="I30" i="126"/>
  <c r="J30" i="126" s="1"/>
  <c r="I29" i="126"/>
  <c r="J29" i="126" s="1"/>
  <c r="I28" i="126"/>
  <c r="J28" i="126" s="1"/>
  <c r="I27" i="126"/>
  <c r="J27" i="126" s="1"/>
  <c r="I26" i="126"/>
  <c r="J26" i="126" s="1"/>
  <c r="I25" i="126"/>
  <c r="J25" i="126" s="1"/>
  <c r="I24" i="126"/>
  <c r="J24" i="126" s="1"/>
  <c r="I23" i="126"/>
  <c r="J23" i="126" s="1"/>
  <c r="I22" i="126"/>
  <c r="J22" i="126" s="1"/>
  <c r="I21" i="126"/>
  <c r="J21" i="126" s="1"/>
  <c r="I20" i="126"/>
  <c r="J20" i="126" s="1"/>
  <c r="I19" i="126"/>
  <c r="J19" i="126" s="1"/>
  <c r="I18" i="126"/>
  <c r="J18" i="126" s="1"/>
  <c r="I17" i="126"/>
  <c r="J17" i="126" s="1"/>
  <c r="I16" i="126"/>
  <c r="J16" i="126" s="1"/>
  <c r="I15" i="126"/>
  <c r="J15" i="126" s="1"/>
  <c r="I14" i="126"/>
  <c r="J14" i="126" s="1"/>
  <c r="J13" i="126"/>
  <c r="I13" i="126"/>
  <c r="I12" i="126"/>
  <c r="J12" i="126" s="1"/>
  <c r="I11" i="126"/>
  <c r="J11" i="126" s="1"/>
  <c r="I10" i="126"/>
  <c r="J10" i="126" s="1"/>
  <c r="I9" i="126"/>
  <c r="J9" i="126" s="1"/>
  <c r="I8" i="126"/>
  <c r="J8" i="126" s="1"/>
  <c r="I7" i="126"/>
  <c r="J7" i="126" s="1"/>
  <c r="I6" i="126"/>
  <c r="J6" i="126" s="1"/>
  <c r="I5" i="126"/>
  <c r="J5" i="126" s="1"/>
  <c r="I4" i="126"/>
  <c r="J4" i="126" s="1"/>
  <c r="I132" i="125"/>
  <c r="J132" i="125" s="1"/>
  <c r="I131" i="125"/>
  <c r="J131" i="125" s="1"/>
  <c r="I130" i="125"/>
  <c r="J130" i="125" s="1"/>
  <c r="I129" i="125"/>
  <c r="J129" i="125" s="1"/>
  <c r="I128" i="125"/>
  <c r="J128" i="125" s="1"/>
  <c r="I127" i="125"/>
  <c r="J127" i="125" s="1"/>
  <c r="I126" i="125"/>
  <c r="J126" i="125" s="1"/>
  <c r="I125" i="125"/>
  <c r="J125" i="125" s="1"/>
  <c r="I124" i="125"/>
  <c r="J124" i="125" s="1"/>
  <c r="I123" i="125"/>
  <c r="J123" i="125" s="1"/>
  <c r="I122" i="125"/>
  <c r="J122" i="125" s="1"/>
  <c r="I121" i="125"/>
  <c r="J121" i="125" s="1"/>
  <c r="I120" i="125"/>
  <c r="J120" i="125" s="1"/>
  <c r="I119" i="125"/>
  <c r="J119" i="125" s="1"/>
  <c r="I118" i="125"/>
  <c r="J118" i="125" s="1"/>
  <c r="I117" i="125"/>
  <c r="J117" i="125" s="1"/>
  <c r="I116" i="125"/>
  <c r="J116" i="125" s="1"/>
  <c r="I115" i="125"/>
  <c r="J115" i="125" s="1"/>
  <c r="I114" i="125"/>
  <c r="J114" i="125" s="1"/>
  <c r="I113" i="125"/>
  <c r="J113" i="125" s="1"/>
  <c r="I112" i="125"/>
  <c r="J112" i="125" s="1"/>
  <c r="I111" i="125"/>
  <c r="J111" i="125" s="1"/>
  <c r="I110" i="125"/>
  <c r="J110" i="125" s="1"/>
  <c r="I109" i="125"/>
  <c r="J109" i="125" s="1"/>
  <c r="I108" i="125"/>
  <c r="J108" i="125" s="1"/>
  <c r="I107" i="125"/>
  <c r="J107" i="125" s="1"/>
  <c r="I106" i="125"/>
  <c r="J106" i="125" s="1"/>
  <c r="I105" i="125"/>
  <c r="J105" i="125" s="1"/>
  <c r="I104" i="125"/>
  <c r="J104" i="125" s="1"/>
  <c r="E104" i="125"/>
  <c r="I103" i="125"/>
  <c r="J103" i="125" s="1"/>
  <c r="I102" i="125"/>
  <c r="J102" i="125" s="1"/>
  <c r="I101" i="125"/>
  <c r="J101" i="125" s="1"/>
  <c r="I100" i="125"/>
  <c r="J100" i="125" s="1"/>
  <c r="I99" i="125"/>
  <c r="J99" i="125" s="1"/>
  <c r="I98" i="125"/>
  <c r="J98" i="125" s="1"/>
  <c r="I97" i="125"/>
  <c r="J97" i="125" s="1"/>
  <c r="I96" i="125"/>
  <c r="J96" i="125" s="1"/>
  <c r="I95" i="125"/>
  <c r="J95" i="125" s="1"/>
  <c r="J94" i="125"/>
  <c r="I94" i="125"/>
  <c r="I93" i="125"/>
  <c r="J93" i="125" s="1"/>
  <c r="J92" i="125"/>
  <c r="I92" i="125"/>
  <c r="I91" i="125"/>
  <c r="J91" i="125" s="1"/>
  <c r="I90" i="125"/>
  <c r="J90" i="125" s="1"/>
  <c r="I89" i="125"/>
  <c r="J89" i="125" s="1"/>
  <c r="I88" i="125"/>
  <c r="J88" i="125" s="1"/>
  <c r="I87" i="125"/>
  <c r="J87" i="125" s="1"/>
  <c r="I86" i="125"/>
  <c r="J86" i="125" s="1"/>
  <c r="I85" i="125"/>
  <c r="J85" i="125" s="1"/>
  <c r="I84" i="125"/>
  <c r="J84" i="125" s="1"/>
  <c r="I83" i="125"/>
  <c r="J83" i="125" s="1"/>
  <c r="I82" i="125"/>
  <c r="J82" i="125" s="1"/>
  <c r="I81" i="125"/>
  <c r="J81" i="125" s="1"/>
  <c r="I80" i="125"/>
  <c r="J80" i="125" s="1"/>
  <c r="I79" i="125"/>
  <c r="J79" i="125" s="1"/>
  <c r="I78" i="125"/>
  <c r="J78" i="125" s="1"/>
  <c r="I77" i="125"/>
  <c r="J77" i="125" s="1"/>
  <c r="I76" i="125"/>
  <c r="J76" i="125" s="1"/>
  <c r="I75" i="125"/>
  <c r="J75" i="125" s="1"/>
  <c r="I74" i="125"/>
  <c r="J74" i="125" s="1"/>
  <c r="I73" i="125"/>
  <c r="J73" i="125" s="1"/>
  <c r="I72" i="125"/>
  <c r="J72" i="125" s="1"/>
  <c r="I71" i="125"/>
  <c r="J71" i="125" s="1"/>
  <c r="I70" i="125"/>
  <c r="J70" i="125" s="1"/>
  <c r="I69" i="125"/>
  <c r="J69" i="125" s="1"/>
  <c r="I68" i="125"/>
  <c r="J68" i="125" s="1"/>
  <c r="I67" i="125"/>
  <c r="J67" i="125" s="1"/>
  <c r="I66" i="125"/>
  <c r="J66" i="125" s="1"/>
  <c r="I65" i="125"/>
  <c r="J65" i="125" s="1"/>
  <c r="I64" i="125"/>
  <c r="J64" i="125" s="1"/>
  <c r="I63" i="125"/>
  <c r="J63" i="125" s="1"/>
  <c r="I62" i="125"/>
  <c r="J62" i="125" s="1"/>
  <c r="I61" i="125"/>
  <c r="J61" i="125" s="1"/>
  <c r="I60" i="125"/>
  <c r="J60" i="125" s="1"/>
  <c r="I59" i="125"/>
  <c r="J59" i="125" s="1"/>
  <c r="I58" i="125"/>
  <c r="J58" i="125" s="1"/>
  <c r="I57" i="125"/>
  <c r="J57" i="125" s="1"/>
  <c r="I56" i="125"/>
  <c r="J56" i="125" s="1"/>
  <c r="I55" i="125"/>
  <c r="J55" i="125" s="1"/>
  <c r="I54" i="125"/>
  <c r="J54" i="125" s="1"/>
  <c r="I53" i="125"/>
  <c r="J53" i="125" s="1"/>
  <c r="I52" i="125"/>
  <c r="J52" i="125" s="1"/>
  <c r="I51" i="125"/>
  <c r="J51" i="125" s="1"/>
  <c r="I50" i="125"/>
  <c r="J50" i="125" s="1"/>
  <c r="I49" i="125"/>
  <c r="J49" i="125" s="1"/>
  <c r="I48" i="125"/>
  <c r="J48" i="125" s="1"/>
  <c r="I47" i="125"/>
  <c r="J47" i="125" s="1"/>
  <c r="I46" i="125"/>
  <c r="J46" i="125" s="1"/>
  <c r="I45" i="125"/>
  <c r="J45" i="125" s="1"/>
  <c r="I44" i="125"/>
  <c r="J44" i="125" s="1"/>
  <c r="I43" i="125"/>
  <c r="J43" i="125" s="1"/>
  <c r="I42" i="125"/>
  <c r="J42" i="125" s="1"/>
  <c r="I41" i="125"/>
  <c r="J41" i="125" s="1"/>
  <c r="I40" i="125"/>
  <c r="J40" i="125" s="1"/>
  <c r="I39" i="125"/>
  <c r="J39" i="125" s="1"/>
  <c r="I38" i="125"/>
  <c r="J38" i="125" s="1"/>
  <c r="I37" i="125"/>
  <c r="J37" i="125" s="1"/>
  <c r="I36" i="125"/>
  <c r="J36" i="125" s="1"/>
  <c r="I35" i="125"/>
  <c r="J35" i="125" s="1"/>
  <c r="I34" i="125"/>
  <c r="J34" i="125" s="1"/>
  <c r="I33" i="125"/>
  <c r="J33" i="125" s="1"/>
  <c r="I32" i="125"/>
  <c r="J32" i="125" s="1"/>
  <c r="I31" i="125"/>
  <c r="J31" i="125" s="1"/>
  <c r="I30" i="125"/>
  <c r="J30" i="125" s="1"/>
  <c r="I29" i="125"/>
  <c r="J29" i="125" s="1"/>
  <c r="I28" i="125"/>
  <c r="J28" i="125" s="1"/>
  <c r="I27" i="125"/>
  <c r="J27" i="125" s="1"/>
  <c r="I26" i="125"/>
  <c r="J26" i="125" s="1"/>
  <c r="I25" i="125"/>
  <c r="J25" i="125" s="1"/>
  <c r="I24" i="125"/>
  <c r="J24" i="125" s="1"/>
  <c r="I23" i="125"/>
  <c r="J23" i="125" s="1"/>
  <c r="I22" i="125"/>
  <c r="J22" i="125" s="1"/>
  <c r="I21" i="125"/>
  <c r="J21" i="125" s="1"/>
  <c r="I20" i="125"/>
  <c r="J20" i="125" s="1"/>
  <c r="I19" i="125"/>
  <c r="J19" i="125" s="1"/>
  <c r="I18" i="125"/>
  <c r="J18" i="125" s="1"/>
  <c r="I17" i="125"/>
  <c r="J17" i="125" s="1"/>
  <c r="I16" i="125"/>
  <c r="J16" i="125" s="1"/>
  <c r="I15" i="125"/>
  <c r="J15" i="125" s="1"/>
  <c r="I14" i="125"/>
  <c r="J14" i="125" s="1"/>
  <c r="I13" i="125"/>
  <c r="J13" i="125" s="1"/>
  <c r="I12" i="125"/>
  <c r="J12" i="125" s="1"/>
  <c r="I11" i="125"/>
  <c r="J11" i="125" s="1"/>
  <c r="I10" i="125"/>
  <c r="J10" i="125" s="1"/>
  <c r="I9" i="125"/>
  <c r="J9" i="125" s="1"/>
  <c r="I8" i="125"/>
  <c r="J8" i="125" s="1"/>
  <c r="I7" i="125"/>
  <c r="J7" i="125" s="1"/>
  <c r="I6" i="125"/>
  <c r="J6" i="125" s="1"/>
  <c r="I5" i="125"/>
  <c r="J5" i="125" s="1"/>
  <c r="I4" i="125"/>
  <c r="J4" i="125" s="1"/>
  <c r="I132" i="124"/>
  <c r="J132" i="124" s="1"/>
  <c r="I131" i="124"/>
  <c r="J131" i="124" s="1"/>
  <c r="I130" i="124"/>
  <c r="J130" i="124" s="1"/>
  <c r="I129" i="124"/>
  <c r="J129" i="124" s="1"/>
  <c r="I128" i="124"/>
  <c r="J128" i="124" s="1"/>
  <c r="I127" i="124"/>
  <c r="J127" i="124" s="1"/>
  <c r="I126" i="124"/>
  <c r="J126" i="124" s="1"/>
  <c r="I125" i="124"/>
  <c r="J125" i="124" s="1"/>
  <c r="I124" i="124"/>
  <c r="J124" i="124" s="1"/>
  <c r="I123" i="124"/>
  <c r="J123" i="124" s="1"/>
  <c r="I122" i="124"/>
  <c r="J122" i="124" s="1"/>
  <c r="I121" i="124"/>
  <c r="J121" i="124" s="1"/>
  <c r="I120" i="124"/>
  <c r="J120" i="124" s="1"/>
  <c r="I119" i="124"/>
  <c r="J119" i="124" s="1"/>
  <c r="I118" i="124"/>
  <c r="J118" i="124" s="1"/>
  <c r="I117" i="124"/>
  <c r="J117" i="124" s="1"/>
  <c r="I116" i="124"/>
  <c r="J116" i="124" s="1"/>
  <c r="I115" i="124"/>
  <c r="J115" i="124" s="1"/>
  <c r="I114" i="124"/>
  <c r="J114" i="124" s="1"/>
  <c r="I113" i="124"/>
  <c r="J113" i="124" s="1"/>
  <c r="I112" i="124"/>
  <c r="J112" i="124" s="1"/>
  <c r="I111" i="124"/>
  <c r="J111" i="124" s="1"/>
  <c r="I110" i="124"/>
  <c r="J110" i="124" s="1"/>
  <c r="I109" i="124"/>
  <c r="J109" i="124" s="1"/>
  <c r="I108" i="124"/>
  <c r="J108" i="124" s="1"/>
  <c r="I107" i="124"/>
  <c r="J107" i="124" s="1"/>
  <c r="I106" i="124"/>
  <c r="J106" i="124" s="1"/>
  <c r="I105" i="124"/>
  <c r="J105" i="124" s="1"/>
  <c r="I104" i="124"/>
  <c r="J104" i="124" s="1"/>
  <c r="E104" i="124"/>
  <c r="I103" i="124"/>
  <c r="J103" i="124" s="1"/>
  <c r="I102" i="124"/>
  <c r="J102" i="124" s="1"/>
  <c r="I101" i="124"/>
  <c r="J101" i="124" s="1"/>
  <c r="I100" i="124"/>
  <c r="J100" i="124" s="1"/>
  <c r="I99" i="124"/>
  <c r="J99" i="124" s="1"/>
  <c r="I98" i="124"/>
  <c r="J98" i="124" s="1"/>
  <c r="I97" i="124"/>
  <c r="J97" i="124" s="1"/>
  <c r="I96" i="124"/>
  <c r="J96" i="124" s="1"/>
  <c r="I95" i="124"/>
  <c r="J95" i="124" s="1"/>
  <c r="I94" i="124"/>
  <c r="J94" i="124" s="1"/>
  <c r="I93" i="124"/>
  <c r="J93" i="124" s="1"/>
  <c r="I92" i="124"/>
  <c r="J92" i="124" s="1"/>
  <c r="I91" i="124"/>
  <c r="J91" i="124" s="1"/>
  <c r="I90" i="124"/>
  <c r="J90" i="124" s="1"/>
  <c r="I89" i="124"/>
  <c r="J89" i="124" s="1"/>
  <c r="I88" i="124"/>
  <c r="J88" i="124" s="1"/>
  <c r="I87" i="124"/>
  <c r="J87" i="124" s="1"/>
  <c r="I86" i="124"/>
  <c r="J86" i="124" s="1"/>
  <c r="I85" i="124"/>
  <c r="J85" i="124" s="1"/>
  <c r="I84" i="124"/>
  <c r="J84" i="124" s="1"/>
  <c r="I83" i="124"/>
  <c r="J83" i="124" s="1"/>
  <c r="I82" i="124"/>
  <c r="J82" i="124" s="1"/>
  <c r="I81" i="124"/>
  <c r="J81" i="124" s="1"/>
  <c r="I80" i="124"/>
  <c r="J80" i="124" s="1"/>
  <c r="I79" i="124"/>
  <c r="J79" i="124" s="1"/>
  <c r="I78" i="124"/>
  <c r="J78" i="124" s="1"/>
  <c r="I77" i="124"/>
  <c r="J77" i="124" s="1"/>
  <c r="I76" i="124"/>
  <c r="J76" i="124" s="1"/>
  <c r="I75" i="124"/>
  <c r="J75" i="124" s="1"/>
  <c r="I74" i="124"/>
  <c r="J74" i="124" s="1"/>
  <c r="I73" i="124"/>
  <c r="J73" i="124" s="1"/>
  <c r="I72" i="124"/>
  <c r="J72" i="124" s="1"/>
  <c r="I71" i="124"/>
  <c r="J71" i="124" s="1"/>
  <c r="I70" i="124"/>
  <c r="J70" i="124" s="1"/>
  <c r="I69" i="124"/>
  <c r="J69" i="124" s="1"/>
  <c r="I68" i="124"/>
  <c r="J68" i="124" s="1"/>
  <c r="I67" i="124"/>
  <c r="J67" i="124" s="1"/>
  <c r="I66" i="124"/>
  <c r="J66" i="124" s="1"/>
  <c r="I65" i="124"/>
  <c r="J65" i="124" s="1"/>
  <c r="I64" i="124"/>
  <c r="J64" i="124" s="1"/>
  <c r="I63" i="124"/>
  <c r="J63" i="124" s="1"/>
  <c r="I62" i="124"/>
  <c r="J62" i="124" s="1"/>
  <c r="I61" i="124"/>
  <c r="J61" i="124" s="1"/>
  <c r="I60" i="124"/>
  <c r="J60" i="124" s="1"/>
  <c r="I59" i="124"/>
  <c r="J59" i="124" s="1"/>
  <c r="I58" i="124"/>
  <c r="J58" i="124" s="1"/>
  <c r="I57" i="124"/>
  <c r="J57" i="124" s="1"/>
  <c r="I56" i="124"/>
  <c r="J56" i="124" s="1"/>
  <c r="I55" i="124"/>
  <c r="J55" i="124" s="1"/>
  <c r="I54" i="124"/>
  <c r="J54" i="124" s="1"/>
  <c r="I53" i="124"/>
  <c r="J53" i="124" s="1"/>
  <c r="I52" i="124"/>
  <c r="J52" i="124" s="1"/>
  <c r="I51" i="124"/>
  <c r="J51" i="124" s="1"/>
  <c r="I50" i="124"/>
  <c r="J50" i="124" s="1"/>
  <c r="I49" i="124"/>
  <c r="J49" i="124" s="1"/>
  <c r="I48" i="124"/>
  <c r="J48" i="124" s="1"/>
  <c r="I47" i="124"/>
  <c r="J47" i="124" s="1"/>
  <c r="I46" i="124"/>
  <c r="J46" i="124" s="1"/>
  <c r="I45" i="124"/>
  <c r="J45" i="124" s="1"/>
  <c r="I44" i="124"/>
  <c r="J44" i="124" s="1"/>
  <c r="I43" i="124"/>
  <c r="J43" i="124" s="1"/>
  <c r="I42" i="124"/>
  <c r="J42" i="124" s="1"/>
  <c r="I41" i="124"/>
  <c r="J41" i="124" s="1"/>
  <c r="I40" i="124"/>
  <c r="J40" i="124" s="1"/>
  <c r="I39" i="124"/>
  <c r="J39" i="124" s="1"/>
  <c r="I38" i="124"/>
  <c r="J38" i="124" s="1"/>
  <c r="I37" i="124"/>
  <c r="J37" i="124" s="1"/>
  <c r="I36" i="124"/>
  <c r="J36" i="124" s="1"/>
  <c r="I35" i="124"/>
  <c r="J35" i="124" s="1"/>
  <c r="I34" i="124"/>
  <c r="J34" i="124" s="1"/>
  <c r="I33" i="124"/>
  <c r="J33" i="124" s="1"/>
  <c r="I32" i="124"/>
  <c r="J32" i="124" s="1"/>
  <c r="I31" i="124"/>
  <c r="J31" i="124" s="1"/>
  <c r="I30" i="124"/>
  <c r="J30" i="124" s="1"/>
  <c r="I29" i="124"/>
  <c r="J29" i="124" s="1"/>
  <c r="I28" i="124"/>
  <c r="J28" i="124" s="1"/>
  <c r="I27" i="124"/>
  <c r="J27" i="124" s="1"/>
  <c r="I26" i="124"/>
  <c r="J26" i="124" s="1"/>
  <c r="I25" i="124"/>
  <c r="J25" i="124" s="1"/>
  <c r="I24" i="124"/>
  <c r="J24" i="124" s="1"/>
  <c r="J23" i="124"/>
  <c r="I23" i="124"/>
  <c r="I22" i="124"/>
  <c r="J22" i="124" s="1"/>
  <c r="J21" i="124"/>
  <c r="I21" i="124"/>
  <c r="I20" i="124"/>
  <c r="J20" i="124" s="1"/>
  <c r="I19" i="124"/>
  <c r="J19" i="124" s="1"/>
  <c r="I18" i="124"/>
  <c r="J18" i="124" s="1"/>
  <c r="I17" i="124"/>
  <c r="J17" i="124" s="1"/>
  <c r="I16" i="124"/>
  <c r="J16" i="124" s="1"/>
  <c r="J15" i="124"/>
  <c r="I15" i="124"/>
  <c r="I14" i="124"/>
  <c r="J14" i="124" s="1"/>
  <c r="I13" i="124"/>
  <c r="J13" i="124" s="1"/>
  <c r="I12" i="124"/>
  <c r="J12" i="124" s="1"/>
  <c r="I11" i="124"/>
  <c r="J11" i="124" s="1"/>
  <c r="I10" i="124"/>
  <c r="J10" i="124" s="1"/>
  <c r="I9" i="124"/>
  <c r="J9" i="124" s="1"/>
  <c r="I8" i="124"/>
  <c r="J8" i="124" s="1"/>
  <c r="I7" i="124"/>
  <c r="J7" i="124" s="1"/>
  <c r="J6" i="124"/>
  <c r="I6" i="124"/>
  <c r="I5" i="124"/>
  <c r="J5" i="124" s="1"/>
  <c r="I4" i="124"/>
  <c r="J4" i="124" s="1"/>
  <c r="I132" i="123"/>
  <c r="J132" i="123" s="1"/>
  <c r="I131" i="123"/>
  <c r="J131" i="123" s="1"/>
  <c r="I130" i="123"/>
  <c r="J130" i="123" s="1"/>
  <c r="I129" i="123"/>
  <c r="J129" i="123" s="1"/>
  <c r="J128" i="123"/>
  <c r="I128" i="123"/>
  <c r="I127" i="123"/>
  <c r="J127" i="123" s="1"/>
  <c r="I126" i="123"/>
  <c r="J126" i="123" s="1"/>
  <c r="I125" i="123"/>
  <c r="J125" i="123" s="1"/>
  <c r="I124" i="123"/>
  <c r="J124" i="123" s="1"/>
  <c r="I123" i="123"/>
  <c r="J123" i="123" s="1"/>
  <c r="I122" i="123"/>
  <c r="J122" i="123" s="1"/>
  <c r="I121" i="123"/>
  <c r="J121" i="123" s="1"/>
  <c r="I120" i="123"/>
  <c r="J120" i="123" s="1"/>
  <c r="I119" i="123"/>
  <c r="J119" i="123" s="1"/>
  <c r="I118" i="123"/>
  <c r="J118" i="123" s="1"/>
  <c r="I117" i="123"/>
  <c r="J117" i="123" s="1"/>
  <c r="I116" i="123"/>
  <c r="J116" i="123" s="1"/>
  <c r="I115" i="123"/>
  <c r="J115" i="123" s="1"/>
  <c r="I114" i="123"/>
  <c r="J114" i="123" s="1"/>
  <c r="I113" i="123"/>
  <c r="J113" i="123" s="1"/>
  <c r="I112" i="123"/>
  <c r="J112" i="123" s="1"/>
  <c r="I111" i="123"/>
  <c r="J111" i="123" s="1"/>
  <c r="I110" i="123"/>
  <c r="J110" i="123" s="1"/>
  <c r="I109" i="123"/>
  <c r="J109" i="123" s="1"/>
  <c r="I108" i="123"/>
  <c r="J108" i="123" s="1"/>
  <c r="I107" i="123"/>
  <c r="J107" i="123" s="1"/>
  <c r="I106" i="123"/>
  <c r="J106" i="123" s="1"/>
  <c r="I105" i="123"/>
  <c r="J105" i="123" s="1"/>
  <c r="I104" i="123"/>
  <c r="J104" i="123" s="1"/>
  <c r="E104" i="123"/>
  <c r="I103" i="123"/>
  <c r="J103" i="123" s="1"/>
  <c r="I102" i="123"/>
  <c r="J102" i="123" s="1"/>
  <c r="I101" i="123"/>
  <c r="J101" i="123" s="1"/>
  <c r="I100" i="123"/>
  <c r="J100" i="123" s="1"/>
  <c r="I99" i="123"/>
  <c r="J99" i="123" s="1"/>
  <c r="I98" i="123"/>
  <c r="J98" i="123" s="1"/>
  <c r="I97" i="123"/>
  <c r="J97" i="123" s="1"/>
  <c r="I96" i="123"/>
  <c r="J96" i="123" s="1"/>
  <c r="I95" i="123"/>
  <c r="J95" i="123" s="1"/>
  <c r="I94" i="123"/>
  <c r="J94" i="123" s="1"/>
  <c r="I93" i="123"/>
  <c r="J93" i="123" s="1"/>
  <c r="I92" i="123"/>
  <c r="J92" i="123" s="1"/>
  <c r="I91" i="123"/>
  <c r="J91" i="123" s="1"/>
  <c r="I90" i="123"/>
  <c r="J90" i="123" s="1"/>
  <c r="I89" i="123"/>
  <c r="J89" i="123" s="1"/>
  <c r="I88" i="123"/>
  <c r="J88" i="123" s="1"/>
  <c r="I87" i="123"/>
  <c r="J87" i="123" s="1"/>
  <c r="I86" i="123"/>
  <c r="J86" i="123" s="1"/>
  <c r="I85" i="123"/>
  <c r="J85" i="123" s="1"/>
  <c r="I84" i="123"/>
  <c r="J84" i="123" s="1"/>
  <c r="I83" i="123"/>
  <c r="J83" i="123" s="1"/>
  <c r="I82" i="123"/>
  <c r="J82" i="123" s="1"/>
  <c r="I81" i="123"/>
  <c r="J81" i="123" s="1"/>
  <c r="I80" i="123"/>
  <c r="J80" i="123" s="1"/>
  <c r="I79" i="123"/>
  <c r="J79" i="123" s="1"/>
  <c r="I78" i="123"/>
  <c r="J78" i="123" s="1"/>
  <c r="I77" i="123"/>
  <c r="J77" i="123" s="1"/>
  <c r="I76" i="123"/>
  <c r="J76" i="123" s="1"/>
  <c r="I75" i="123"/>
  <c r="J75" i="123" s="1"/>
  <c r="I74" i="123"/>
  <c r="J74" i="123" s="1"/>
  <c r="I73" i="123"/>
  <c r="J73" i="123" s="1"/>
  <c r="I72" i="123"/>
  <c r="J72" i="123" s="1"/>
  <c r="I71" i="123"/>
  <c r="J71" i="123" s="1"/>
  <c r="I70" i="123"/>
  <c r="J70" i="123" s="1"/>
  <c r="I69" i="123"/>
  <c r="J69" i="123" s="1"/>
  <c r="I68" i="123"/>
  <c r="J68" i="123" s="1"/>
  <c r="I67" i="123"/>
  <c r="J67" i="123" s="1"/>
  <c r="I66" i="123"/>
  <c r="J66" i="123" s="1"/>
  <c r="I65" i="123"/>
  <c r="J65" i="123" s="1"/>
  <c r="I64" i="123"/>
  <c r="J64" i="123" s="1"/>
  <c r="I63" i="123"/>
  <c r="J63" i="123" s="1"/>
  <c r="I62" i="123"/>
  <c r="J62" i="123" s="1"/>
  <c r="I61" i="123"/>
  <c r="J61" i="123" s="1"/>
  <c r="I60" i="123"/>
  <c r="J60" i="123" s="1"/>
  <c r="I59" i="123"/>
  <c r="J59" i="123" s="1"/>
  <c r="I58" i="123"/>
  <c r="J58" i="123" s="1"/>
  <c r="I57" i="123"/>
  <c r="J57" i="123" s="1"/>
  <c r="I56" i="123"/>
  <c r="J56" i="123" s="1"/>
  <c r="I55" i="123"/>
  <c r="J55" i="123" s="1"/>
  <c r="I54" i="123"/>
  <c r="J54" i="123" s="1"/>
  <c r="I53" i="123"/>
  <c r="J53" i="123" s="1"/>
  <c r="I52" i="123"/>
  <c r="J52" i="123" s="1"/>
  <c r="I51" i="123"/>
  <c r="J51" i="123" s="1"/>
  <c r="I50" i="123"/>
  <c r="J50" i="123" s="1"/>
  <c r="I49" i="123"/>
  <c r="J49" i="123" s="1"/>
  <c r="I48" i="123"/>
  <c r="J48" i="123" s="1"/>
  <c r="I47" i="123"/>
  <c r="J47" i="123" s="1"/>
  <c r="I46" i="123"/>
  <c r="J46" i="123" s="1"/>
  <c r="I45" i="123"/>
  <c r="J45" i="123" s="1"/>
  <c r="I44" i="123"/>
  <c r="J44" i="123" s="1"/>
  <c r="I43" i="123"/>
  <c r="J43" i="123" s="1"/>
  <c r="I42" i="123"/>
  <c r="J42" i="123" s="1"/>
  <c r="I41" i="123"/>
  <c r="J41" i="123" s="1"/>
  <c r="I40" i="123"/>
  <c r="J40" i="123" s="1"/>
  <c r="I39" i="123"/>
  <c r="J39" i="123" s="1"/>
  <c r="I38" i="123"/>
  <c r="J38" i="123" s="1"/>
  <c r="I37" i="123"/>
  <c r="J37" i="123" s="1"/>
  <c r="I36" i="123"/>
  <c r="J36" i="123" s="1"/>
  <c r="I35" i="123"/>
  <c r="J35" i="123" s="1"/>
  <c r="I34" i="123"/>
  <c r="J34" i="123" s="1"/>
  <c r="I33" i="123"/>
  <c r="J33" i="123" s="1"/>
  <c r="I32" i="123"/>
  <c r="J32" i="123" s="1"/>
  <c r="I31" i="123"/>
  <c r="J31" i="123" s="1"/>
  <c r="I30" i="123"/>
  <c r="J30" i="123" s="1"/>
  <c r="I29" i="123"/>
  <c r="J29" i="123" s="1"/>
  <c r="I28" i="123"/>
  <c r="J28" i="123" s="1"/>
  <c r="I27" i="123"/>
  <c r="J27" i="123" s="1"/>
  <c r="I26" i="123"/>
  <c r="J26" i="123" s="1"/>
  <c r="I25" i="123"/>
  <c r="J25" i="123" s="1"/>
  <c r="I24" i="123"/>
  <c r="J24" i="123" s="1"/>
  <c r="I23" i="123"/>
  <c r="J23" i="123" s="1"/>
  <c r="I22" i="123"/>
  <c r="J22" i="123" s="1"/>
  <c r="I21" i="123"/>
  <c r="J21" i="123" s="1"/>
  <c r="I20" i="123"/>
  <c r="J20" i="123" s="1"/>
  <c r="I19" i="123"/>
  <c r="J19" i="123" s="1"/>
  <c r="I18" i="123"/>
  <c r="J18" i="123" s="1"/>
  <c r="I17" i="123"/>
  <c r="J17" i="123" s="1"/>
  <c r="I16" i="123"/>
  <c r="J16" i="123" s="1"/>
  <c r="I15" i="123"/>
  <c r="J15" i="123" s="1"/>
  <c r="I14" i="123"/>
  <c r="J14" i="123" s="1"/>
  <c r="I13" i="123"/>
  <c r="J13" i="123" s="1"/>
  <c r="I12" i="123"/>
  <c r="J12" i="123" s="1"/>
  <c r="I11" i="123"/>
  <c r="J11" i="123" s="1"/>
  <c r="I10" i="123"/>
  <c r="J10" i="123" s="1"/>
  <c r="I9" i="123"/>
  <c r="J9" i="123" s="1"/>
  <c r="I8" i="123"/>
  <c r="J8" i="123" s="1"/>
  <c r="I7" i="123"/>
  <c r="J7" i="123" s="1"/>
  <c r="I6" i="123"/>
  <c r="J6" i="123" s="1"/>
  <c r="I5" i="123"/>
  <c r="J5" i="123" s="1"/>
  <c r="I4" i="123"/>
  <c r="J4" i="123" s="1"/>
  <c r="I132" i="122"/>
  <c r="J132" i="122" s="1"/>
  <c r="I131" i="122"/>
  <c r="J131" i="122" s="1"/>
  <c r="I130" i="122"/>
  <c r="J130" i="122" s="1"/>
  <c r="I129" i="122"/>
  <c r="J129" i="122" s="1"/>
  <c r="I128" i="122"/>
  <c r="J128" i="122" s="1"/>
  <c r="I127" i="122"/>
  <c r="J127" i="122" s="1"/>
  <c r="I126" i="122"/>
  <c r="J126" i="122" s="1"/>
  <c r="I125" i="122"/>
  <c r="J125" i="122" s="1"/>
  <c r="I124" i="122"/>
  <c r="J124" i="122" s="1"/>
  <c r="I123" i="122"/>
  <c r="J123" i="122" s="1"/>
  <c r="I122" i="122"/>
  <c r="J122" i="122" s="1"/>
  <c r="I121" i="122"/>
  <c r="J121" i="122" s="1"/>
  <c r="I120" i="122"/>
  <c r="J120" i="122" s="1"/>
  <c r="I119" i="122"/>
  <c r="J119" i="122" s="1"/>
  <c r="I118" i="122"/>
  <c r="J118" i="122" s="1"/>
  <c r="I117" i="122"/>
  <c r="J117" i="122" s="1"/>
  <c r="I116" i="122"/>
  <c r="J116" i="122" s="1"/>
  <c r="I115" i="122"/>
  <c r="J115" i="122" s="1"/>
  <c r="I114" i="122"/>
  <c r="J114" i="122" s="1"/>
  <c r="I113" i="122"/>
  <c r="J113" i="122" s="1"/>
  <c r="I112" i="122"/>
  <c r="J112" i="122" s="1"/>
  <c r="I111" i="122"/>
  <c r="J111" i="122" s="1"/>
  <c r="I110" i="122"/>
  <c r="J110" i="122" s="1"/>
  <c r="I109" i="122"/>
  <c r="J109" i="122" s="1"/>
  <c r="I108" i="122"/>
  <c r="J108" i="122" s="1"/>
  <c r="I107" i="122"/>
  <c r="J107" i="122" s="1"/>
  <c r="I106" i="122"/>
  <c r="J106" i="122" s="1"/>
  <c r="I105" i="122"/>
  <c r="J105" i="122" s="1"/>
  <c r="I104" i="122"/>
  <c r="J104" i="122" s="1"/>
  <c r="E104" i="122"/>
  <c r="I103" i="122"/>
  <c r="J103" i="122" s="1"/>
  <c r="I102" i="122"/>
  <c r="J102" i="122" s="1"/>
  <c r="I101" i="122"/>
  <c r="J101" i="122" s="1"/>
  <c r="I100" i="122"/>
  <c r="J100" i="122" s="1"/>
  <c r="I99" i="122"/>
  <c r="J99" i="122" s="1"/>
  <c r="I98" i="122"/>
  <c r="J98" i="122" s="1"/>
  <c r="I97" i="122"/>
  <c r="J97" i="122" s="1"/>
  <c r="I96" i="122"/>
  <c r="J96" i="122" s="1"/>
  <c r="I95" i="122"/>
  <c r="J95" i="122" s="1"/>
  <c r="I94" i="122"/>
  <c r="J94" i="122" s="1"/>
  <c r="I93" i="122"/>
  <c r="J93" i="122" s="1"/>
  <c r="I92" i="122"/>
  <c r="J92" i="122" s="1"/>
  <c r="I91" i="122"/>
  <c r="J91" i="122" s="1"/>
  <c r="I90" i="122"/>
  <c r="J90" i="122" s="1"/>
  <c r="I89" i="122"/>
  <c r="J89" i="122" s="1"/>
  <c r="I88" i="122"/>
  <c r="J88" i="122" s="1"/>
  <c r="I87" i="122"/>
  <c r="J87" i="122" s="1"/>
  <c r="I86" i="122"/>
  <c r="J86" i="122" s="1"/>
  <c r="I85" i="122"/>
  <c r="J85" i="122" s="1"/>
  <c r="I84" i="122"/>
  <c r="J84" i="122" s="1"/>
  <c r="I83" i="122"/>
  <c r="J83" i="122" s="1"/>
  <c r="I82" i="122"/>
  <c r="J82" i="122" s="1"/>
  <c r="I81" i="122"/>
  <c r="J81" i="122" s="1"/>
  <c r="I80" i="122"/>
  <c r="J80" i="122" s="1"/>
  <c r="I79" i="122"/>
  <c r="J79" i="122" s="1"/>
  <c r="I78" i="122"/>
  <c r="J78" i="122" s="1"/>
  <c r="I77" i="122"/>
  <c r="J77" i="122" s="1"/>
  <c r="I76" i="122"/>
  <c r="J76" i="122" s="1"/>
  <c r="I75" i="122"/>
  <c r="J75" i="122" s="1"/>
  <c r="I74" i="122"/>
  <c r="J74" i="122" s="1"/>
  <c r="I73" i="122"/>
  <c r="J73" i="122" s="1"/>
  <c r="I72" i="122"/>
  <c r="J72" i="122" s="1"/>
  <c r="I71" i="122"/>
  <c r="J71" i="122" s="1"/>
  <c r="I70" i="122"/>
  <c r="J70" i="122" s="1"/>
  <c r="I69" i="122"/>
  <c r="J69" i="122" s="1"/>
  <c r="I68" i="122"/>
  <c r="J68" i="122" s="1"/>
  <c r="I67" i="122"/>
  <c r="J67" i="122" s="1"/>
  <c r="I66" i="122"/>
  <c r="J66" i="122" s="1"/>
  <c r="I65" i="122"/>
  <c r="J65" i="122" s="1"/>
  <c r="I64" i="122"/>
  <c r="J64" i="122" s="1"/>
  <c r="I63" i="122"/>
  <c r="J63" i="122" s="1"/>
  <c r="I62" i="122"/>
  <c r="J62" i="122" s="1"/>
  <c r="I61" i="122"/>
  <c r="J61" i="122" s="1"/>
  <c r="I60" i="122"/>
  <c r="J60" i="122" s="1"/>
  <c r="I59" i="122"/>
  <c r="J59" i="122" s="1"/>
  <c r="I58" i="122"/>
  <c r="J58" i="122" s="1"/>
  <c r="I57" i="122"/>
  <c r="J57" i="122" s="1"/>
  <c r="I56" i="122"/>
  <c r="J56" i="122" s="1"/>
  <c r="I55" i="122"/>
  <c r="J55" i="122" s="1"/>
  <c r="I54" i="122"/>
  <c r="J54" i="122" s="1"/>
  <c r="I53" i="122"/>
  <c r="J53" i="122" s="1"/>
  <c r="I52" i="122"/>
  <c r="J52" i="122" s="1"/>
  <c r="I51" i="122"/>
  <c r="J51" i="122" s="1"/>
  <c r="I50" i="122"/>
  <c r="J50" i="122" s="1"/>
  <c r="I49" i="122"/>
  <c r="J49" i="122" s="1"/>
  <c r="I48" i="122"/>
  <c r="J48" i="122" s="1"/>
  <c r="I47" i="122"/>
  <c r="J47" i="122" s="1"/>
  <c r="I46" i="122"/>
  <c r="J46" i="122" s="1"/>
  <c r="I45" i="122"/>
  <c r="J45" i="122" s="1"/>
  <c r="I44" i="122"/>
  <c r="J44" i="122" s="1"/>
  <c r="I43" i="122"/>
  <c r="J43" i="122" s="1"/>
  <c r="I42" i="122"/>
  <c r="J42" i="122" s="1"/>
  <c r="I41" i="122"/>
  <c r="J41" i="122" s="1"/>
  <c r="I40" i="122"/>
  <c r="J40" i="122" s="1"/>
  <c r="I39" i="122"/>
  <c r="J39" i="122" s="1"/>
  <c r="I38" i="122"/>
  <c r="J38" i="122" s="1"/>
  <c r="I37" i="122"/>
  <c r="J37" i="122" s="1"/>
  <c r="I36" i="122"/>
  <c r="J36" i="122" s="1"/>
  <c r="I35" i="122"/>
  <c r="J35" i="122" s="1"/>
  <c r="I34" i="122"/>
  <c r="J34" i="122" s="1"/>
  <c r="I33" i="122"/>
  <c r="J33" i="122" s="1"/>
  <c r="I32" i="122"/>
  <c r="J32" i="122" s="1"/>
  <c r="I31" i="122"/>
  <c r="J31" i="122" s="1"/>
  <c r="I30" i="122"/>
  <c r="J30" i="122" s="1"/>
  <c r="I29" i="122"/>
  <c r="J29" i="122" s="1"/>
  <c r="I28" i="122"/>
  <c r="J28" i="122" s="1"/>
  <c r="I27" i="122"/>
  <c r="J27" i="122" s="1"/>
  <c r="I26" i="122"/>
  <c r="J26" i="122" s="1"/>
  <c r="I25" i="122"/>
  <c r="J25" i="122" s="1"/>
  <c r="I24" i="122"/>
  <c r="J24" i="122" s="1"/>
  <c r="I23" i="122"/>
  <c r="J23" i="122" s="1"/>
  <c r="I22" i="122"/>
  <c r="J22" i="122" s="1"/>
  <c r="I21" i="122"/>
  <c r="J21" i="122" s="1"/>
  <c r="I20" i="122"/>
  <c r="J20" i="122" s="1"/>
  <c r="I19" i="122"/>
  <c r="J19" i="122" s="1"/>
  <c r="I18" i="122"/>
  <c r="J18" i="122" s="1"/>
  <c r="I17" i="122"/>
  <c r="J17" i="122" s="1"/>
  <c r="I16" i="122"/>
  <c r="J16" i="122" s="1"/>
  <c r="I15" i="122"/>
  <c r="J15" i="122" s="1"/>
  <c r="I14" i="122"/>
  <c r="J14" i="122" s="1"/>
  <c r="I13" i="122"/>
  <c r="J13" i="122" s="1"/>
  <c r="I12" i="122"/>
  <c r="J12" i="122" s="1"/>
  <c r="I11" i="122"/>
  <c r="J11" i="122" s="1"/>
  <c r="I10" i="122"/>
  <c r="J10" i="122" s="1"/>
  <c r="I9" i="122"/>
  <c r="J9" i="122" s="1"/>
  <c r="I8" i="122"/>
  <c r="J8" i="122" s="1"/>
  <c r="I7" i="122"/>
  <c r="J7" i="122" s="1"/>
  <c r="I6" i="122"/>
  <c r="J6" i="122" s="1"/>
  <c r="I5" i="122"/>
  <c r="J5" i="122" s="1"/>
  <c r="I4" i="122"/>
  <c r="J4" i="122" s="1"/>
  <c r="I132" i="121"/>
  <c r="J132" i="121" s="1"/>
  <c r="I131" i="121"/>
  <c r="J131" i="121" s="1"/>
  <c r="I130" i="121"/>
  <c r="J130" i="121" s="1"/>
  <c r="I129" i="121"/>
  <c r="J129" i="121" s="1"/>
  <c r="I128" i="121"/>
  <c r="J128" i="121" s="1"/>
  <c r="I127" i="121"/>
  <c r="J127" i="121" s="1"/>
  <c r="I126" i="121"/>
  <c r="J126" i="121" s="1"/>
  <c r="I125" i="121"/>
  <c r="J125" i="121" s="1"/>
  <c r="I124" i="121"/>
  <c r="J124" i="121" s="1"/>
  <c r="I123" i="121"/>
  <c r="J123" i="121" s="1"/>
  <c r="I122" i="121"/>
  <c r="J122" i="121" s="1"/>
  <c r="I121" i="121"/>
  <c r="J121" i="121" s="1"/>
  <c r="I120" i="121"/>
  <c r="J120" i="121" s="1"/>
  <c r="I119" i="121"/>
  <c r="J119" i="121" s="1"/>
  <c r="I118" i="121"/>
  <c r="J118" i="121" s="1"/>
  <c r="I117" i="121"/>
  <c r="J117" i="121" s="1"/>
  <c r="I116" i="121"/>
  <c r="J116" i="121" s="1"/>
  <c r="I115" i="121"/>
  <c r="J115" i="121" s="1"/>
  <c r="I114" i="121"/>
  <c r="J114" i="121" s="1"/>
  <c r="I113" i="121"/>
  <c r="J113" i="121" s="1"/>
  <c r="I112" i="121"/>
  <c r="J112" i="121" s="1"/>
  <c r="I111" i="121"/>
  <c r="J111" i="121" s="1"/>
  <c r="I110" i="121"/>
  <c r="J110" i="121" s="1"/>
  <c r="I109" i="121"/>
  <c r="J109" i="121" s="1"/>
  <c r="I108" i="121"/>
  <c r="J108" i="121" s="1"/>
  <c r="I107" i="121"/>
  <c r="J107" i="121" s="1"/>
  <c r="I106" i="121"/>
  <c r="J106" i="121" s="1"/>
  <c r="I105" i="121"/>
  <c r="J105" i="121" s="1"/>
  <c r="I104" i="121"/>
  <c r="J104" i="121" s="1"/>
  <c r="E104" i="121"/>
  <c r="I103" i="121"/>
  <c r="J103" i="121" s="1"/>
  <c r="I102" i="121"/>
  <c r="J102" i="121" s="1"/>
  <c r="I101" i="121"/>
  <c r="J101" i="121" s="1"/>
  <c r="I100" i="121"/>
  <c r="J100" i="121" s="1"/>
  <c r="I99" i="121"/>
  <c r="J99" i="121" s="1"/>
  <c r="I98" i="121"/>
  <c r="J98" i="121" s="1"/>
  <c r="I97" i="121"/>
  <c r="J97" i="121" s="1"/>
  <c r="I96" i="121"/>
  <c r="J96" i="121" s="1"/>
  <c r="I95" i="121"/>
  <c r="J95" i="121" s="1"/>
  <c r="I94" i="121"/>
  <c r="J94" i="121" s="1"/>
  <c r="J93" i="121"/>
  <c r="I93" i="121"/>
  <c r="I92" i="121"/>
  <c r="J92" i="121" s="1"/>
  <c r="I91" i="121"/>
  <c r="J91" i="121" s="1"/>
  <c r="I90" i="121"/>
  <c r="J90" i="121" s="1"/>
  <c r="I89" i="121"/>
  <c r="J89" i="121" s="1"/>
  <c r="I88" i="121"/>
  <c r="J88" i="121" s="1"/>
  <c r="I87" i="121"/>
  <c r="J87" i="121" s="1"/>
  <c r="I86" i="121"/>
  <c r="J86" i="121" s="1"/>
  <c r="I85" i="121"/>
  <c r="J85" i="121" s="1"/>
  <c r="I84" i="121"/>
  <c r="J84" i="121" s="1"/>
  <c r="I83" i="121"/>
  <c r="J83" i="121" s="1"/>
  <c r="I82" i="121"/>
  <c r="J82" i="121" s="1"/>
  <c r="I81" i="121"/>
  <c r="J81" i="121" s="1"/>
  <c r="I80" i="121"/>
  <c r="J80" i="121" s="1"/>
  <c r="I79" i="121"/>
  <c r="J79" i="121" s="1"/>
  <c r="I78" i="121"/>
  <c r="J78" i="121" s="1"/>
  <c r="I77" i="121"/>
  <c r="J77" i="121" s="1"/>
  <c r="I76" i="121"/>
  <c r="J76" i="121" s="1"/>
  <c r="I75" i="121"/>
  <c r="J75" i="121" s="1"/>
  <c r="I74" i="121"/>
  <c r="J74" i="121" s="1"/>
  <c r="I73" i="121"/>
  <c r="J73" i="121" s="1"/>
  <c r="I72" i="121"/>
  <c r="J72" i="121" s="1"/>
  <c r="I71" i="121"/>
  <c r="J71" i="121" s="1"/>
  <c r="I70" i="121"/>
  <c r="J70" i="121" s="1"/>
  <c r="I69" i="121"/>
  <c r="J69" i="121" s="1"/>
  <c r="I68" i="121"/>
  <c r="J68" i="121" s="1"/>
  <c r="I67" i="121"/>
  <c r="J67" i="121" s="1"/>
  <c r="I66" i="121"/>
  <c r="J66" i="121" s="1"/>
  <c r="I65" i="121"/>
  <c r="J65" i="121" s="1"/>
  <c r="I64" i="121"/>
  <c r="J64" i="121" s="1"/>
  <c r="I63" i="121"/>
  <c r="J63" i="121" s="1"/>
  <c r="I62" i="121"/>
  <c r="J62" i="121" s="1"/>
  <c r="I61" i="121"/>
  <c r="J61" i="121" s="1"/>
  <c r="I60" i="121"/>
  <c r="J60" i="121" s="1"/>
  <c r="I59" i="121"/>
  <c r="J59" i="121" s="1"/>
  <c r="I58" i="121"/>
  <c r="J58" i="121" s="1"/>
  <c r="I57" i="121"/>
  <c r="J57" i="121" s="1"/>
  <c r="I56" i="121"/>
  <c r="J56" i="121" s="1"/>
  <c r="I55" i="121"/>
  <c r="J55" i="121" s="1"/>
  <c r="I54" i="121"/>
  <c r="J54" i="121" s="1"/>
  <c r="I53" i="121"/>
  <c r="J53" i="121" s="1"/>
  <c r="I52" i="121"/>
  <c r="J52" i="121" s="1"/>
  <c r="I51" i="121"/>
  <c r="J51" i="121" s="1"/>
  <c r="I50" i="121"/>
  <c r="J50" i="121" s="1"/>
  <c r="I49" i="121"/>
  <c r="J49" i="121" s="1"/>
  <c r="I48" i="121"/>
  <c r="J48" i="121" s="1"/>
  <c r="I47" i="121"/>
  <c r="J47" i="121" s="1"/>
  <c r="I46" i="121"/>
  <c r="J46" i="121" s="1"/>
  <c r="I45" i="121"/>
  <c r="J45" i="121" s="1"/>
  <c r="I44" i="121"/>
  <c r="J44" i="121" s="1"/>
  <c r="I43" i="121"/>
  <c r="J43" i="121" s="1"/>
  <c r="I42" i="121"/>
  <c r="J42" i="121" s="1"/>
  <c r="I41" i="121"/>
  <c r="J41" i="121" s="1"/>
  <c r="I40" i="121"/>
  <c r="J40" i="121" s="1"/>
  <c r="I39" i="121"/>
  <c r="J39" i="121" s="1"/>
  <c r="I38" i="121"/>
  <c r="J38" i="121" s="1"/>
  <c r="I37" i="121"/>
  <c r="J37" i="121" s="1"/>
  <c r="I36" i="121"/>
  <c r="J36" i="121" s="1"/>
  <c r="I35" i="121"/>
  <c r="J35" i="121" s="1"/>
  <c r="I34" i="121"/>
  <c r="J34" i="121" s="1"/>
  <c r="I33" i="121"/>
  <c r="J33" i="121" s="1"/>
  <c r="I32" i="121"/>
  <c r="J32" i="121" s="1"/>
  <c r="I31" i="121"/>
  <c r="J31" i="121" s="1"/>
  <c r="I30" i="121"/>
  <c r="J30" i="121" s="1"/>
  <c r="I29" i="121"/>
  <c r="J29" i="121" s="1"/>
  <c r="I28" i="121"/>
  <c r="J28" i="121" s="1"/>
  <c r="I27" i="121"/>
  <c r="J27" i="121" s="1"/>
  <c r="I26" i="121"/>
  <c r="J26" i="121" s="1"/>
  <c r="I25" i="121"/>
  <c r="J25" i="121" s="1"/>
  <c r="I24" i="121"/>
  <c r="J24" i="121" s="1"/>
  <c r="I23" i="121"/>
  <c r="J23" i="121" s="1"/>
  <c r="I22" i="121"/>
  <c r="J22" i="121" s="1"/>
  <c r="I21" i="121"/>
  <c r="J21" i="121" s="1"/>
  <c r="I20" i="121"/>
  <c r="J20" i="121" s="1"/>
  <c r="I19" i="121"/>
  <c r="J19" i="121" s="1"/>
  <c r="I18" i="121"/>
  <c r="J18" i="121" s="1"/>
  <c r="I17" i="121"/>
  <c r="J17" i="121" s="1"/>
  <c r="I16" i="121"/>
  <c r="J16" i="121" s="1"/>
  <c r="I15" i="121"/>
  <c r="J15" i="121" s="1"/>
  <c r="I14" i="121"/>
  <c r="J14" i="121" s="1"/>
  <c r="I13" i="121"/>
  <c r="J13" i="121" s="1"/>
  <c r="I12" i="121"/>
  <c r="J12" i="121" s="1"/>
  <c r="I11" i="121"/>
  <c r="J11" i="121" s="1"/>
  <c r="I10" i="121"/>
  <c r="J10" i="121" s="1"/>
  <c r="I9" i="121"/>
  <c r="J9" i="121" s="1"/>
  <c r="I8" i="121"/>
  <c r="J8" i="121" s="1"/>
  <c r="I7" i="121"/>
  <c r="J7" i="121" s="1"/>
  <c r="I6" i="121"/>
  <c r="J6" i="121" s="1"/>
  <c r="I5" i="121"/>
  <c r="J5" i="121" s="1"/>
  <c r="I4" i="121"/>
  <c r="J4" i="121" s="1"/>
  <c r="I132" i="117"/>
  <c r="J132" i="117" s="1"/>
  <c r="I131" i="117"/>
  <c r="J131" i="117" s="1"/>
  <c r="I130" i="117"/>
  <c r="J130" i="117" s="1"/>
  <c r="I129" i="117"/>
  <c r="J129" i="117" s="1"/>
  <c r="I128" i="117"/>
  <c r="J128" i="117" s="1"/>
  <c r="I127" i="117"/>
  <c r="J127" i="117" s="1"/>
  <c r="I126" i="117"/>
  <c r="J126" i="117" s="1"/>
  <c r="I125" i="117"/>
  <c r="J125" i="117" s="1"/>
  <c r="I124" i="117"/>
  <c r="J124" i="117" s="1"/>
  <c r="I123" i="117"/>
  <c r="J123" i="117" s="1"/>
  <c r="I122" i="117"/>
  <c r="J122" i="117" s="1"/>
  <c r="I121" i="117"/>
  <c r="J121" i="117" s="1"/>
  <c r="I120" i="117"/>
  <c r="J120" i="117" s="1"/>
  <c r="I119" i="117"/>
  <c r="J119" i="117" s="1"/>
  <c r="I118" i="117"/>
  <c r="J118" i="117" s="1"/>
  <c r="I117" i="117"/>
  <c r="J117" i="117" s="1"/>
  <c r="I116" i="117"/>
  <c r="J116" i="117" s="1"/>
  <c r="I115" i="117"/>
  <c r="J115" i="117" s="1"/>
  <c r="I114" i="117"/>
  <c r="J114" i="117" s="1"/>
  <c r="I113" i="117"/>
  <c r="J113" i="117" s="1"/>
  <c r="I112" i="117"/>
  <c r="J112" i="117" s="1"/>
  <c r="I111" i="117"/>
  <c r="J111" i="117" s="1"/>
  <c r="I110" i="117"/>
  <c r="J110" i="117" s="1"/>
  <c r="I109" i="117"/>
  <c r="J109" i="117" s="1"/>
  <c r="I108" i="117"/>
  <c r="J108" i="117" s="1"/>
  <c r="I107" i="117"/>
  <c r="J107" i="117" s="1"/>
  <c r="I106" i="117"/>
  <c r="J106" i="117" s="1"/>
  <c r="I105" i="117"/>
  <c r="J105" i="117" s="1"/>
  <c r="I104" i="117"/>
  <c r="J104" i="117" s="1"/>
  <c r="E104" i="117"/>
  <c r="I103" i="117"/>
  <c r="J103" i="117" s="1"/>
  <c r="I102" i="117"/>
  <c r="J102" i="117" s="1"/>
  <c r="I101" i="117"/>
  <c r="J101" i="117" s="1"/>
  <c r="I100" i="117"/>
  <c r="J100" i="117" s="1"/>
  <c r="I99" i="117"/>
  <c r="J99" i="117" s="1"/>
  <c r="I98" i="117"/>
  <c r="J98" i="117" s="1"/>
  <c r="I97" i="117"/>
  <c r="J97" i="117" s="1"/>
  <c r="I96" i="117"/>
  <c r="J96" i="117" s="1"/>
  <c r="I95" i="117"/>
  <c r="J95" i="117" s="1"/>
  <c r="I94" i="117"/>
  <c r="J94" i="117" s="1"/>
  <c r="I93" i="117"/>
  <c r="J93" i="117" s="1"/>
  <c r="J92" i="117"/>
  <c r="I92" i="117"/>
  <c r="I91" i="117"/>
  <c r="J91" i="117" s="1"/>
  <c r="I90" i="117"/>
  <c r="J90" i="117" s="1"/>
  <c r="I89" i="117"/>
  <c r="J89" i="117" s="1"/>
  <c r="I88" i="117"/>
  <c r="J88" i="117" s="1"/>
  <c r="I87" i="117"/>
  <c r="J87" i="117" s="1"/>
  <c r="I86" i="117"/>
  <c r="J86" i="117" s="1"/>
  <c r="I85" i="117"/>
  <c r="J85" i="117" s="1"/>
  <c r="I84" i="117"/>
  <c r="J84" i="117" s="1"/>
  <c r="I83" i="117"/>
  <c r="J83" i="117" s="1"/>
  <c r="I82" i="117"/>
  <c r="J82" i="117" s="1"/>
  <c r="I81" i="117"/>
  <c r="J81" i="117" s="1"/>
  <c r="I80" i="117"/>
  <c r="J80" i="117" s="1"/>
  <c r="I79" i="117"/>
  <c r="J79" i="117" s="1"/>
  <c r="I78" i="117"/>
  <c r="J78" i="117" s="1"/>
  <c r="I77" i="117"/>
  <c r="J77" i="117" s="1"/>
  <c r="I76" i="117"/>
  <c r="J76" i="117" s="1"/>
  <c r="I75" i="117"/>
  <c r="J75" i="117" s="1"/>
  <c r="I74" i="117"/>
  <c r="J74" i="117" s="1"/>
  <c r="I73" i="117"/>
  <c r="J73" i="117" s="1"/>
  <c r="I72" i="117"/>
  <c r="J72" i="117" s="1"/>
  <c r="I71" i="117"/>
  <c r="J71" i="117" s="1"/>
  <c r="I70" i="117"/>
  <c r="J70" i="117" s="1"/>
  <c r="I69" i="117"/>
  <c r="J69" i="117" s="1"/>
  <c r="I68" i="117"/>
  <c r="J68" i="117" s="1"/>
  <c r="I67" i="117"/>
  <c r="J67" i="117" s="1"/>
  <c r="I66" i="117"/>
  <c r="J66" i="117" s="1"/>
  <c r="I65" i="117"/>
  <c r="J65" i="117" s="1"/>
  <c r="I64" i="117"/>
  <c r="J64" i="117" s="1"/>
  <c r="I63" i="117"/>
  <c r="J63" i="117" s="1"/>
  <c r="I62" i="117"/>
  <c r="J62" i="117" s="1"/>
  <c r="I61" i="117"/>
  <c r="J61" i="117" s="1"/>
  <c r="I60" i="117"/>
  <c r="J60" i="117" s="1"/>
  <c r="I59" i="117"/>
  <c r="J59" i="117" s="1"/>
  <c r="I58" i="117"/>
  <c r="J58" i="117" s="1"/>
  <c r="I57" i="117"/>
  <c r="J57" i="117" s="1"/>
  <c r="I56" i="117"/>
  <c r="J56" i="117" s="1"/>
  <c r="I55" i="117"/>
  <c r="J55" i="117" s="1"/>
  <c r="I54" i="117"/>
  <c r="J54" i="117" s="1"/>
  <c r="I53" i="117"/>
  <c r="J53" i="117" s="1"/>
  <c r="I52" i="117"/>
  <c r="J52" i="117" s="1"/>
  <c r="I51" i="117"/>
  <c r="J51" i="117" s="1"/>
  <c r="I50" i="117"/>
  <c r="J50" i="117" s="1"/>
  <c r="I49" i="117"/>
  <c r="J49" i="117" s="1"/>
  <c r="I48" i="117"/>
  <c r="J48" i="117" s="1"/>
  <c r="I47" i="117"/>
  <c r="J47" i="117" s="1"/>
  <c r="I46" i="117"/>
  <c r="J46" i="117" s="1"/>
  <c r="I45" i="117"/>
  <c r="J45" i="117" s="1"/>
  <c r="I44" i="117"/>
  <c r="J44" i="117" s="1"/>
  <c r="J43" i="117"/>
  <c r="I43" i="117"/>
  <c r="I42" i="117"/>
  <c r="J42" i="117" s="1"/>
  <c r="I41" i="117"/>
  <c r="J41" i="117" s="1"/>
  <c r="I40" i="117"/>
  <c r="J40" i="117" s="1"/>
  <c r="I39" i="117"/>
  <c r="J39" i="117" s="1"/>
  <c r="I38" i="117"/>
  <c r="J38" i="117" s="1"/>
  <c r="I37" i="117"/>
  <c r="J37" i="117" s="1"/>
  <c r="I36" i="117"/>
  <c r="J36" i="117" s="1"/>
  <c r="I35" i="117"/>
  <c r="J35" i="117" s="1"/>
  <c r="I34" i="117"/>
  <c r="J34" i="117" s="1"/>
  <c r="I33" i="117"/>
  <c r="J33" i="117" s="1"/>
  <c r="J32" i="117"/>
  <c r="I32" i="117"/>
  <c r="I31" i="117"/>
  <c r="J31" i="117" s="1"/>
  <c r="I30" i="117"/>
  <c r="J30" i="117" s="1"/>
  <c r="I29" i="117"/>
  <c r="J29" i="117" s="1"/>
  <c r="I28" i="117"/>
  <c r="J28" i="117" s="1"/>
  <c r="I27" i="117"/>
  <c r="J27" i="117" s="1"/>
  <c r="I26" i="117"/>
  <c r="J26" i="117" s="1"/>
  <c r="I25" i="117"/>
  <c r="J25" i="117" s="1"/>
  <c r="I24" i="117"/>
  <c r="J24" i="117" s="1"/>
  <c r="I23" i="117"/>
  <c r="J23" i="117" s="1"/>
  <c r="I22" i="117"/>
  <c r="J22" i="117" s="1"/>
  <c r="I21" i="117"/>
  <c r="J21" i="117" s="1"/>
  <c r="I20" i="117"/>
  <c r="J20" i="117" s="1"/>
  <c r="I19" i="117"/>
  <c r="J19" i="117" s="1"/>
  <c r="I18" i="117"/>
  <c r="J18" i="117" s="1"/>
  <c r="I17" i="117"/>
  <c r="J17" i="117" s="1"/>
  <c r="I16" i="117"/>
  <c r="J16" i="117" s="1"/>
  <c r="I15" i="117"/>
  <c r="J15" i="117" s="1"/>
  <c r="I14" i="117"/>
  <c r="J14" i="117" s="1"/>
  <c r="J13" i="117"/>
  <c r="I13" i="117"/>
  <c r="I12" i="117"/>
  <c r="J12" i="117" s="1"/>
  <c r="I11" i="117"/>
  <c r="J11" i="117" s="1"/>
  <c r="I10" i="117"/>
  <c r="J10" i="117" s="1"/>
  <c r="I9" i="117"/>
  <c r="J9" i="117" s="1"/>
  <c r="I8" i="117"/>
  <c r="J8" i="117" s="1"/>
  <c r="I7" i="117"/>
  <c r="J7" i="117" s="1"/>
  <c r="I6" i="117"/>
  <c r="J6" i="117" s="1"/>
  <c r="I5" i="117"/>
  <c r="J5" i="117" s="1"/>
  <c r="I4" i="117"/>
  <c r="J4" i="117" s="1"/>
  <c r="I132" i="110"/>
  <c r="J132" i="110" s="1"/>
  <c r="I131" i="110"/>
  <c r="J131" i="110" s="1"/>
  <c r="I130" i="110"/>
  <c r="J130" i="110" s="1"/>
  <c r="I129" i="110"/>
  <c r="J129" i="110" s="1"/>
  <c r="I128" i="110"/>
  <c r="J128" i="110" s="1"/>
  <c r="I127" i="110"/>
  <c r="J127" i="110" s="1"/>
  <c r="I126" i="110"/>
  <c r="J126" i="110" s="1"/>
  <c r="I125" i="110"/>
  <c r="J125" i="110" s="1"/>
  <c r="I124" i="110"/>
  <c r="J124" i="110" s="1"/>
  <c r="I123" i="110"/>
  <c r="J123" i="110" s="1"/>
  <c r="I122" i="110"/>
  <c r="J122" i="110" s="1"/>
  <c r="I121" i="110"/>
  <c r="J121" i="110" s="1"/>
  <c r="I120" i="110"/>
  <c r="J120" i="110" s="1"/>
  <c r="I119" i="110"/>
  <c r="J119" i="110" s="1"/>
  <c r="I118" i="110"/>
  <c r="J118" i="110" s="1"/>
  <c r="I117" i="110"/>
  <c r="J117" i="110" s="1"/>
  <c r="I116" i="110"/>
  <c r="J116" i="110" s="1"/>
  <c r="I115" i="110"/>
  <c r="J115" i="110" s="1"/>
  <c r="I114" i="110"/>
  <c r="J114" i="110" s="1"/>
  <c r="I113" i="110"/>
  <c r="J113" i="110" s="1"/>
  <c r="I112" i="110"/>
  <c r="J112" i="110" s="1"/>
  <c r="I111" i="110"/>
  <c r="J111" i="110" s="1"/>
  <c r="I110" i="110"/>
  <c r="J110" i="110" s="1"/>
  <c r="I109" i="110"/>
  <c r="J109" i="110" s="1"/>
  <c r="I108" i="110"/>
  <c r="J108" i="110" s="1"/>
  <c r="I107" i="110"/>
  <c r="J107" i="110" s="1"/>
  <c r="I106" i="110"/>
  <c r="J106" i="110" s="1"/>
  <c r="I105" i="110"/>
  <c r="J105" i="110" s="1"/>
  <c r="I104" i="110"/>
  <c r="J104" i="110" s="1"/>
  <c r="E104" i="110"/>
  <c r="I103" i="110"/>
  <c r="J103" i="110" s="1"/>
  <c r="I102" i="110"/>
  <c r="J102" i="110" s="1"/>
  <c r="I101" i="110"/>
  <c r="J101" i="110" s="1"/>
  <c r="I100" i="110"/>
  <c r="J100" i="110" s="1"/>
  <c r="I99" i="110"/>
  <c r="J99" i="110" s="1"/>
  <c r="I98" i="110"/>
  <c r="J98" i="110" s="1"/>
  <c r="I97" i="110"/>
  <c r="J97" i="110" s="1"/>
  <c r="I96" i="110"/>
  <c r="J96" i="110" s="1"/>
  <c r="I95" i="110"/>
  <c r="J95" i="110" s="1"/>
  <c r="I94" i="110"/>
  <c r="J94" i="110" s="1"/>
  <c r="I93" i="110"/>
  <c r="J93" i="110" s="1"/>
  <c r="I92" i="110"/>
  <c r="J92" i="110" s="1"/>
  <c r="I91" i="110"/>
  <c r="J91" i="110" s="1"/>
  <c r="I90" i="110"/>
  <c r="J90" i="110" s="1"/>
  <c r="I89" i="110"/>
  <c r="J89" i="110" s="1"/>
  <c r="I88" i="110"/>
  <c r="J88" i="110" s="1"/>
  <c r="I87" i="110"/>
  <c r="J87" i="110" s="1"/>
  <c r="I86" i="110"/>
  <c r="J86" i="110" s="1"/>
  <c r="I85" i="110"/>
  <c r="J85" i="110" s="1"/>
  <c r="I84" i="110"/>
  <c r="J84" i="110" s="1"/>
  <c r="I83" i="110"/>
  <c r="J83" i="110" s="1"/>
  <c r="I82" i="110"/>
  <c r="J82" i="110" s="1"/>
  <c r="I81" i="110"/>
  <c r="J81" i="110" s="1"/>
  <c r="I80" i="110"/>
  <c r="J80" i="110" s="1"/>
  <c r="I79" i="110"/>
  <c r="J79" i="110" s="1"/>
  <c r="I78" i="110"/>
  <c r="J78" i="110" s="1"/>
  <c r="I77" i="110"/>
  <c r="J77" i="110" s="1"/>
  <c r="I76" i="110"/>
  <c r="J76" i="110" s="1"/>
  <c r="I75" i="110"/>
  <c r="J75" i="110" s="1"/>
  <c r="I74" i="110"/>
  <c r="J74" i="110" s="1"/>
  <c r="I73" i="110"/>
  <c r="J73" i="110" s="1"/>
  <c r="I72" i="110"/>
  <c r="J72" i="110" s="1"/>
  <c r="I71" i="110"/>
  <c r="J71" i="110" s="1"/>
  <c r="I70" i="110"/>
  <c r="J70" i="110" s="1"/>
  <c r="I69" i="110"/>
  <c r="J69" i="110" s="1"/>
  <c r="I68" i="110"/>
  <c r="J68" i="110" s="1"/>
  <c r="I67" i="110"/>
  <c r="J67" i="110" s="1"/>
  <c r="I66" i="110"/>
  <c r="J66" i="110" s="1"/>
  <c r="I65" i="110"/>
  <c r="J65" i="110" s="1"/>
  <c r="I64" i="110"/>
  <c r="J64" i="110" s="1"/>
  <c r="I63" i="110"/>
  <c r="J63" i="110" s="1"/>
  <c r="I62" i="110"/>
  <c r="J62" i="110" s="1"/>
  <c r="I61" i="110"/>
  <c r="J61" i="110" s="1"/>
  <c r="I60" i="110"/>
  <c r="J60" i="110" s="1"/>
  <c r="I59" i="110"/>
  <c r="J59" i="110" s="1"/>
  <c r="I58" i="110"/>
  <c r="J58" i="110" s="1"/>
  <c r="I57" i="110"/>
  <c r="J57" i="110" s="1"/>
  <c r="I56" i="110"/>
  <c r="J56" i="110" s="1"/>
  <c r="I55" i="110"/>
  <c r="J55" i="110" s="1"/>
  <c r="I54" i="110"/>
  <c r="J54" i="110" s="1"/>
  <c r="J53" i="110"/>
  <c r="I53" i="110"/>
  <c r="I52" i="110"/>
  <c r="J52" i="110" s="1"/>
  <c r="I51" i="110"/>
  <c r="J51" i="110" s="1"/>
  <c r="I50" i="110"/>
  <c r="J50" i="110" s="1"/>
  <c r="I49" i="110"/>
  <c r="J49" i="110" s="1"/>
  <c r="I48" i="110"/>
  <c r="J48" i="110" s="1"/>
  <c r="I47" i="110"/>
  <c r="J47" i="110" s="1"/>
  <c r="I46" i="110"/>
  <c r="J46" i="110" s="1"/>
  <c r="I45" i="110"/>
  <c r="J45" i="110" s="1"/>
  <c r="J44" i="110"/>
  <c r="I44" i="110"/>
  <c r="I43" i="110"/>
  <c r="J43" i="110" s="1"/>
  <c r="I42" i="110"/>
  <c r="J42" i="110" s="1"/>
  <c r="I41" i="110"/>
  <c r="J41" i="110" s="1"/>
  <c r="I40" i="110"/>
  <c r="J40" i="110" s="1"/>
  <c r="I39" i="110"/>
  <c r="J39" i="110" s="1"/>
  <c r="I38" i="110"/>
  <c r="J38" i="110" s="1"/>
  <c r="I37" i="110"/>
  <c r="J37" i="110" s="1"/>
  <c r="I36" i="110"/>
  <c r="J36" i="110" s="1"/>
  <c r="I35" i="110"/>
  <c r="J35" i="110" s="1"/>
  <c r="I34" i="110"/>
  <c r="J34" i="110" s="1"/>
  <c r="I33" i="110"/>
  <c r="J33" i="110" s="1"/>
  <c r="I32" i="110"/>
  <c r="J32" i="110" s="1"/>
  <c r="I31" i="110"/>
  <c r="J31" i="110" s="1"/>
  <c r="I30" i="110"/>
  <c r="J30" i="110" s="1"/>
  <c r="I29" i="110"/>
  <c r="J29" i="110" s="1"/>
  <c r="I28" i="110"/>
  <c r="J28" i="110" s="1"/>
  <c r="I27" i="110"/>
  <c r="J27" i="110" s="1"/>
  <c r="I26" i="110"/>
  <c r="J26" i="110" s="1"/>
  <c r="I25" i="110"/>
  <c r="J25" i="110" s="1"/>
  <c r="I24" i="110"/>
  <c r="J24" i="110" s="1"/>
  <c r="I23" i="110"/>
  <c r="J23" i="110" s="1"/>
  <c r="I22" i="110"/>
  <c r="J22" i="110" s="1"/>
  <c r="I21" i="110"/>
  <c r="J21" i="110" s="1"/>
  <c r="I20" i="110"/>
  <c r="J20" i="110" s="1"/>
  <c r="I19" i="110"/>
  <c r="J19" i="110" s="1"/>
  <c r="I18" i="110"/>
  <c r="J18" i="110" s="1"/>
  <c r="I17" i="110"/>
  <c r="J17" i="110" s="1"/>
  <c r="I16" i="110"/>
  <c r="J16" i="110" s="1"/>
  <c r="I15" i="110"/>
  <c r="J15" i="110" s="1"/>
  <c r="I14" i="110"/>
  <c r="J14" i="110" s="1"/>
  <c r="I13" i="110"/>
  <c r="J13" i="110" s="1"/>
  <c r="J12" i="110"/>
  <c r="I12" i="110"/>
  <c r="I11" i="110"/>
  <c r="J11" i="110" s="1"/>
  <c r="I10" i="110"/>
  <c r="J10" i="110" s="1"/>
  <c r="I9" i="110"/>
  <c r="J9" i="110" s="1"/>
  <c r="I8" i="110"/>
  <c r="J8" i="110" s="1"/>
  <c r="I7" i="110"/>
  <c r="J7" i="110" s="1"/>
  <c r="I6" i="110"/>
  <c r="J6" i="110" s="1"/>
  <c r="I5" i="110"/>
  <c r="J5" i="110" s="1"/>
  <c r="I4" i="110"/>
  <c r="J4" i="110" s="1"/>
  <c r="I132" i="112"/>
  <c r="J132" i="112" s="1"/>
  <c r="I131" i="112"/>
  <c r="J131" i="112" s="1"/>
  <c r="I130" i="112"/>
  <c r="J130" i="112" s="1"/>
  <c r="I129" i="112"/>
  <c r="J129" i="112" s="1"/>
  <c r="I128" i="112"/>
  <c r="J128" i="112" s="1"/>
  <c r="I127" i="112"/>
  <c r="J127" i="112" s="1"/>
  <c r="I126" i="112"/>
  <c r="J126" i="112" s="1"/>
  <c r="I125" i="112"/>
  <c r="J125" i="112" s="1"/>
  <c r="I124" i="112"/>
  <c r="J124" i="112" s="1"/>
  <c r="I123" i="112"/>
  <c r="J123" i="112" s="1"/>
  <c r="I122" i="112"/>
  <c r="J122" i="112" s="1"/>
  <c r="I121" i="112"/>
  <c r="J121" i="112" s="1"/>
  <c r="I120" i="112"/>
  <c r="J120" i="112" s="1"/>
  <c r="I119" i="112"/>
  <c r="J119" i="112" s="1"/>
  <c r="I118" i="112"/>
  <c r="J118" i="112" s="1"/>
  <c r="I117" i="112"/>
  <c r="J117" i="112" s="1"/>
  <c r="I116" i="112"/>
  <c r="J116" i="112" s="1"/>
  <c r="I115" i="112"/>
  <c r="J115" i="112" s="1"/>
  <c r="I114" i="112"/>
  <c r="J114" i="112" s="1"/>
  <c r="I113" i="112"/>
  <c r="J113" i="112" s="1"/>
  <c r="I112" i="112"/>
  <c r="J112" i="112" s="1"/>
  <c r="I111" i="112"/>
  <c r="J111" i="112" s="1"/>
  <c r="I110" i="112"/>
  <c r="J110" i="112" s="1"/>
  <c r="I109" i="112"/>
  <c r="J109" i="112" s="1"/>
  <c r="I108" i="112"/>
  <c r="J108" i="112" s="1"/>
  <c r="I107" i="112"/>
  <c r="J107" i="112" s="1"/>
  <c r="I106" i="112"/>
  <c r="J106" i="112" s="1"/>
  <c r="I105" i="112"/>
  <c r="J105" i="112" s="1"/>
  <c r="I104" i="112"/>
  <c r="J104" i="112" s="1"/>
  <c r="E104" i="112"/>
  <c r="I103" i="112"/>
  <c r="J103" i="112" s="1"/>
  <c r="I102" i="112"/>
  <c r="J102" i="112" s="1"/>
  <c r="I101" i="112"/>
  <c r="J101" i="112" s="1"/>
  <c r="I100" i="112"/>
  <c r="J100" i="112" s="1"/>
  <c r="I99" i="112"/>
  <c r="J99" i="112" s="1"/>
  <c r="I98" i="112"/>
  <c r="J98" i="112" s="1"/>
  <c r="I97" i="112"/>
  <c r="J97" i="112" s="1"/>
  <c r="I96" i="112"/>
  <c r="J96" i="112" s="1"/>
  <c r="I95" i="112"/>
  <c r="J95" i="112" s="1"/>
  <c r="I94" i="112"/>
  <c r="J94" i="112" s="1"/>
  <c r="I93" i="112"/>
  <c r="J93" i="112" s="1"/>
  <c r="I92" i="112"/>
  <c r="J92" i="112" s="1"/>
  <c r="I91" i="112"/>
  <c r="J91" i="112" s="1"/>
  <c r="I90" i="112"/>
  <c r="J90" i="112" s="1"/>
  <c r="I89" i="112"/>
  <c r="J89" i="112" s="1"/>
  <c r="I88" i="112"/>
  <c r="J88" i="112" s="1"/>
  <c r="I87" i="112"/>
  <c r="J87" i="112" s="1"/>
  <c r="I86" i="112"/>
  <c r="J86" i="112" s="1"/>
  <c r="I85" i="112"/>
  <c r="J85" i="112" s="1"/>
  <c r="I84" i="112"/>
  <c r="J84" i="112" s="1"/>
  <c r="I83" i="112"/>
  <c r="J83" i="112" s="1"/>
  <c r="I82" i="112"/>
  <c r="J82" i="112" s="1"/>
  <c r="I81" i="112"/>
  <c r="J81" i="112" s="1"/>
  <c r="I80" i="112"/>
  <c r="J80" i="112" s="1"/>
  <c r="I79" i="112"/>
  <c r="J79" i="112" s="1"/>
  <c r="I78" i="112"/>
  <c r="J78" i="112" s="1"/>
  <c r="I77" i="112"/>
  <c r="J77" i="112" s="1"/>
  <c r="I76" i="112"/>
  <c r="J76" i="112" s="1"/>
  <c r="I75" i="112"/>
  <c r="J75" i="112" s="1"/>
  <c r="I74" i="112"/>
  <c r="J74" i="112" s="1"/>
  <c r="I73" i="112"/>
  <c r="J73" i="112" s="1"/>
  <c r="I72" i="112"/>
  <c r="J72" i="112" s="1"/>
  <c r="I71" i="112"/>
  <c r="J71" i="112" s="1"/>
  <c r="I70" i="112"/>
  <c r="J70" i="112" s="1"/>
  <c r="I69" i="112"/>
  <c r="J69" i="112" s="1"/>
  <c r="I68" i="112"/>
  <c r="J68" i="112" s="1"/>
  <c r="I67" i="112"/>
  <c r="J67" i="112" s="1"/>
  <c r="I66" i="112"/>
  <c r="J66" i="112" s="1"/>
  <c r="I65" i="112"/>
  <c r="J65" i="112" s="1"/>
  <c r="I64" i="112"/>
  <c r="J64" i="112" s="1"/>
  <c r="I63" i="112"/>
  <c r="J63" i="112" s="1"/>
  <c r="I62" i="112"/>
  <c r="J62" i="112" s="1"/>
  <c r="I61" i="112"/>
  <c r="J61" i="112" s="1"/>
  <c r="I60" i="112"/>
  <c r="J60" i="112" s="1"/>
  <c r="I59" i="112"/>
  <c r="J59" i="112" s="1"/>
  <c r="I58" i="112"/>
  <c r="J58" i="112" s="1"/>
  <c r="I57" i="112"/>
  <c r="J57" i="112" s="1"/>
  <c r="I56" i="112"/>
  <c r="J56" i="112" s="1"/>
  <c r="I55" i="112"/>
  <c r="J55" i="112" s="1"/>
  <c r="I54" i="112"/>
  <c r="J54" i="112" s="1"/>
  <c r="I53" i="112"/>
  <c r="J53" i="112" s="1"/>
  <c r="I52" i="112"/>
  <c r="J52" i="112" s="1"/>
  <c r="I51" i="112"/>
  <c r="J51" i="112" s="1"/>
  <c r="I50" i="112"/>
  <c r="J50" i="112" s="1"/>
  <c r="I49" i="112"/>
  <c r="J49" i="112" s="1"/>
  <c r="I48" i="112"/>
  <c r="J48" i="112" s="1"/>
  <c r="I47" i="112"/>
  <c r="J47" i="112" s="1"/>
  <c r="I46" i="112"/>
  <c r="J46" i="112" s="1"/>
  <c r="I45" i="112"/>
  <c r="J45" i="112" s="1"/>
  <c r="I44" i="112"/>
  <c r="J44" i="112" s="1"/>
  <c r="I43" i="112"/>
  <c r="J43" i="112" s="1"/>
  <c r="I42" i="112"/>
  <c r="J42" i="112" s="1"/>
  <c r="I41" i="112"/>
  <c r="J41" i="112" s="1"/>
  <c r="I40" i="112"/>
  <c r="J40" i="112" s="1"/>
  <c r="I39" i="112"/>
  <c r="J39" i="112" s="1"/>
  <c r="I38" i="112"/>
  <c r="J38" i="112" s="1"/>
  <c r="I37" i="112"/>
  <c r="J37" i="112" s="1"/>
  <c r="I36" i="112"/>
  <c r="J36" i="112" s="1"/>
  <c r="I35" i="112"/>
  <c r="J35" i="112" s="1"/>
  <c r="I34" i="112"/>
  <c r="J34" i="112" s="1"/>
  <c r="I33" i="112"/>
  <c r="J33" i="112" s="1"/>
  <c r="I32" i="112"/>
  <c r="J32" i="112" s="1"/>
  <c r="I31" i="112"/>
  <c r="J31" i="112" s="1"/>
  <c r="I30" i="112"/>
  <c r="J30" i="112" s="1"/>
  <c r="I29" i="112"/>
  <c r="J29" i="112" s="1"/>
  <c r="I28" i="112"/>
  <c r="J28" i="112" s="1"/>
  <c r="I27" i="112"/>
  <c r="J27" i="112" s="1"/>
  <c r="I26" i="112"/>
  <c r="J26" i="112" s="1"/>
  <c r="I25" i="112"/>
  <c r="J25" i="112" s="1"/>
  <c r="I24" i="112"/>
  <c r="J24" i="112" s="1"/>
  <c r="I23" i="112"/>
  <c r="J23" i="112" s="1"/>
  <c r="I22" i="112"/>
  <c r="J22" i="112" s="1"/>
  <c r="I21" i="112"/>
  <c r="J21" i="112" s="1"/>
  <c r="I20" i="112"/>
  <c r="J20" i="112" s="1"/>
  <c r="I19" i="112"/>
  <c r="J19" i="112" s="1"/>
  <c r="I18" i="112"/>
  <c r="J18" i="112" s="1"/>
  <c r="I17" i="112"/>
  <c r="J17" i="112" s="1"/>
  <c r="I16" i="112"/>
  <c r="J16" i="112" s="1"/>
  <c r="I15" i="112"/>
  <c r="J15" i="112" s="1"/>
  <c r="I14" i="112"/>
  <c r="J14" i="112" s="1"/>
  <c r="I13" i="112"/>
  <c r="J13" i="112" s="1"/>
  <c r="I12" i="112"/>
  <c r="J12" i="112" s="1"/>
  <c r="I11" i="112"/>
  <c r="J11" i="112" s="1"/>
  <c r="I10" i="112"/>
  <c r="J10" i="112" s="1"/>
  <c r="I9" i="112"/>
  <c r="J9" i="112" s="1"/>
  <c r="I8" i="112"/>
  <c r="J8" i="112" s="1"/>
  <c r="I7" i="112"/>
  <c r="J7" i="112" s="1"/>
  <c r="I6" i="112"/>
  <c r="J6" i="112" s="1"/>
  <c r="I5" i="112"/>
  <c r="J5" i="112" s="1"/>
  <c r="I4" i="112"/>
  <c r="J4" i="112" s="1"/>
  <c r="I132" i="114"/>
  <c r="J132" i="114" s="1"/>
  <c r="I131" i="114"/>
  <c r="J131" i="114" s="1"/>
  <c r="I130" i="114"/>
  <c r="J130" i="114" s="1"/>
  <c r="I129" i="114"/>
  <c r="J129" i="114" s="1"/>
  <c r="I128" i="114"/>
  <c r="J128" i="114" s="1"/>
  <c r="I127" i="114"/>
  <c r="J127" i="114" s="1"/>
  <c r="I126" i="114"/>
  <c r="J126" i="114" s="1"/>
  <c r="I125" i="114"/>
  <c r="J125" i="114" s="1"/>
  <c r="I124" i="114"/>
  <c r="J124" i="114" s="1"/>
  <c r="I123" i="114"/>
  <c r="J123" i="114" s="1"/>
  <c r="I122" i="114"/>
  <c r="J122" i="114" s="1"/>
  <c r="I121" i="114"/>
  <c r="J121" i="114" s="1"/>
  <c r="I120" i="114"/>
  <c r="J120" i="114" s="1"/>
  <c r="I119" i="114"/>
  <c r="J119" i="114" s="1"/>
  <c r="I118" i="114"/>
  <c r="J118" i="114" s="1"/>
  <c r="I117" i="114"/>
  <c r="J117" i="114" s="1"/>
  <c r="I116" i="114"/>
  <c r="J116" i="114" s="1"/>
  <c r="I115" i="114"/>
  <c r="J115" i="114" s="1"/>
  <c r="I114" i="114"/>
  <c r="J114" i="114" s="1"/>
  <c r="I113" i="114"/>
  <c r="J113" i="114" s="1"/>
  <c r="I112" i="114"/>
  <c r="J112" i="114" s="1"/>
  <c r="I111" i="114"/>
  <c r="J111" i="114" s="1"/>
  <c r="I110" i="114"/>
  <c r="J110" i="114" s="1"/>
  <c r="I109" i="114"/>
  <c r="J109" i="114" s="1"/>
  <c r="I108" i="114"/>
  <c r="J108" i="114" s="1"/>
  <c r="I107" i="114"/>
  <c r="J107" i="114" s="1"/>
  <c r="I106" i="114"/>
  <c r="J106" i="114" s="1"/>
  <c r="I105" i="114"/>
  <c r="J105" i="114" s="1"/>
  <c r="I104" i="114"/>
  <c r="J104" i="114" s="1"/>
  <c r="E104" i="114"/>
  <c r="I103" i="114"/>
  <c r="J103" i="114" s="1"/>
  <c r="I102" i="114"/>
  <c r="J102" i="114" s="1"/>
  <c r="I101" i="114"/>
  <c r="J101" i="114" s="1"/>
  <c r="I100" i="114"/>
  <c r="J100" i="114" s="1"/>
  <c r="I99" i="114"/>
  <c r="J99" i="114" s="1"/>
  <c r="I98" i="114"/>
  <c r="J98" i="114" s="1"/>
  <c r="I97" i="114"/>
  <c r="J97" i="114" s="1"/>
  <c r="I96" i="114"/>
  <c r="J96" i="114" s="1"/>
  <c r="I95" i="114"/>
  <c r="J95" i="114" s="1"/>
  <c r="I94" i="114"/>
  <c r="J94" i="114" s="1"/>
  <c r="I93" i="114"/>
  <c r="J93" i="114" s="1"/>
  <c r="I92" i="114"/>
  <c r="J92" i="114" s="1"/>
  <c r="I91" i="114"/>
  <c r="J91" i="114" s="1"/>
  <c r="I90" i="114"/>
  <c r="J90" i="114" s="1"/>
  <c r="I89" i="114"/>
  <c r="J89" i="114" s="1"/>
  <c r="I88" i="114"/>
  <c r="J88" i="114" s="1"/>
  <c r="I87" i="114"/>
  <c r="J87" i="114" s="1"/>
  <c r="I86" i="114"/>
  <c r="J86" i="114" s="1"/>
  <c r="I85" i="114"/>
  <c r="J85" i="114" s="1"/>
  <c r="I84" i="114"/>
  <c r="J84" i="114" s="1"/>
  <c r="I83" i="114"/>
  <c r="J83" i="114" s="1"/>
  <c r="I82" i="114"/>
  <c r="J82" i="114" s="1"/>
  <c r="I81" i="114"/>
  <c r="J81" i="114" s="1"/>
  <c r="I80" i="114"/>
  <c r="J80" i="114" s="1"/>
  <c r="I79" i="114"/>
  <c r="J79" i="114" s="1"/>
  <c r="I78" i="114"/>
  <c r="J78" i="114" s="1"/>
  <c r="I77" i="114"/>
  <c r="J77" i="114" s="1"/>
  <c r="I76" i="114"/>
  <c r="J76" i="114" s="1"/>
  <c r="J75" i="114"/>
  <c r="I75" i="114"/>
  <c r="I74" i="114"/>
  <c r="J74" i="114" s="1"/>
  <c r="I73" i="114"/>
  <c r="J73" i="114" s="1"/>
  <c r="I72" i="114"/>
  <c r="J72" i="114" s="1"/>
  <c r="I71" i="114"/>
  <c r="J71" i="114" s="1"/>
  <c r="I70" i="114"/>
  <c r="J70" i="114" s="1"/>
  <c r="I69" i="114"/>
  <c r="J69" i="114" s="1"/>
  <c r="I68" i="114"/>
  <c r="J68" i="114" s="1"/>
  <c r="I67" i="114"/>
  <c r="J67" i="114" s="1"/>
  <c r="I66" i="114"/>
  <c r="J66" i="114" s="1"/>
  <c r="I65" i="114"/>
  <c r="J65" i="114" s="1"/>
  <c r="I64" i="114"/>
  <c r="J64" i="114" s="1"/>
  <c r="I63" i="114"/>
  <c r="J63" i="114" s="1"/>
  <c r="I62" i="114"/>
  <c r="J62" i="114" s="1"/>
  <c r="I61" i="114"/>
  <c r="J61" i="114" s="1"/>
  <c r="I60" i="114"/>
  <c r="J60" i="114" s="1"/>
  <c r="I59" i="114"/>
  <c r="J59" i="114" s="1"/>
  <c r="I58" i="114"/>
  <c r="J58" i="114" s="1"/>
  <c r="I57" i="114"/>
  <c r="J57" i="114" s="1"/>
  <c r="I56" i="114"/>
  <c r="J56" i="114" s="1"/>
  <c r="I55" i="114"/>
  <c r="J55" i="114" s="1"/>
  <c r="I54" i="114"/>
  <c r="J54" i="114" s="1"/>
  <c r="I53" i="114"/>
  <c r="J53" i="114" s="1"/>
  <c r="I52" i="114"/>
  <c r="J52" i="114" s="1"/>
  <c r="I51" i="114"/>
  <c r="J51" i="114" s="1"/>
  <c r="I50" i="114"/>
  <c r="J50" i="114" s="1"/>
  <c r="I49" i="114"/>
  <c r="J49" i="114" s="1"/>
  <c r="I48" i="114"/>
  <c r="J48" i="114" s="1"/>
  <c r="I47" i="114"/>
  <c r="J47" i="114" s="1"/>
  <c r="I46" i="114"/>
  <c r="J46" i="114" s="1"/>
  <c r="I45" i="114"/>
  <c r="J45" i="114" s="1"/>
  <c r="I44" i="114"/>
  <c r="J44" i="114" s="1"/>
  <c r="I43" i="114"/>
  <c r="J43" i="114" s="1"/>
  <c r="I42" i="114"/>
  <c r="J42" i="114" s="1"/>
  <c r="I41" i="114"/>
  <c r="J41" i="114" s="1"/>
  <c r="I40" i="114"/>
  <c r="J40" i="114" s="1"/>
  <c r="I39" i="114"/>
  <c r="J39" i="114" s="1"/>
  <c r="I38" i="114"/>
  <c r="J38" i="114" s="1"/>
  <c r="I37" i="114"/>
  <c r="J37" i="114" s="1"/>
  <c r="I36" i="114"/>
  <c r="J36" i="114" s="1"/>
  <c r="I35" i="114"/>
  <c r="J35" i="114" s="1"/>
  <c r="I34" i="114"/>
  <c r="J34" i="114" s="1"/>
  <c r="I33" i="114"/>
  <c r="J33" i="114" s="1"/>
  <c r="I32" i="114"/>
  <c r="J32" i="114" s="1"/>
  <c r="I31" i="114"/>
  <c r="J31" i="114" s="1"/>
  <c r="I30" i="114"/>
  <c r="J30" i="114" s="1"/>
  <c r="I29" i="114"/>
  <c r="J29" i="114" s="1"/>
  <c r="I28" i="114"/>
  <c r="J28" i="114" s="1"/>
  <c r="I27" i="114"/>
  <c r="J27" i="114" s="1"/>
  <c r="I26" i="114"/>
  <c r="J26" i="114" s="1"/>
  <c r="I25" i="114"/>
  <c r="J25" i="114" s="1"/>
  <c r="I24" i="114"/>
  <c r="J24" i="114" s="1"/>
  <c r="I23" i="114"/>
  <c r="J23" i="114" s="1"/>
  <c r="I22" i="114"/>
  <c r="J22" i="114" s="1"/>
  <c r="I21" i="114"/>
  <c r="J21" i="114" s="1"/>
  <c r="I20" i="114"/>
  <c r="J20" i="114" s="1"/>
  <c r="I19" i="114"/>
  <c r="J19" i="114" s="1"/>
  <c r="I18" i="114"/>
  <c r="J18" i="114" s="1"/>
  <c r="I17" i="114"/>
  <c r="J17" i="114" s="1"/>
  <c r="I16" i="114"/>
  <c r="J16" i="114" s="1"/>
  <c r="I15" i="114"/>
  <c r="J15" i="114" s="1"/>
  <c r="I14" i="114"/>
  <c r="J14" i="114" s="1"/>
  <c r="I13" i="114"/>
  <c r="J13" i="114" s="1"/>
  <c r="I12" i="114"/>
  <c r="J12" i="114" s="1"/>
  <c r="I11" i="114"/>
  <c r="J11" i="114" s="1"/>
  <c r="I10" i="114"/>
  <c r="J10" i="114" s="1"/>
  <c r="I9" i="114"/>
  <c r="J9" i="114" s="1"/>
  <c r="I8" i="114"/>
  <c r="J8" i="114" s="1"/>
  <c r="I7" i="114"/>
  <c r="J7" i="114" s="1"/>
  <c r="I6" i="114"/>
  <c r="J6" i="114" s="1"/>
  <c r="I5" i="114"/>
  <c r="J5" i="114" s="1"/>
  <c r="I4" i="114"/>
  <c r="J4" i="114" s="1"/>
  <c r="I132" i="111"/>
  <c r="J132" i="111" s="1"/>
  <c r="I131" i="111"/>
  <c r="J131" i="111" s="1"/>
  <c r="I130" i="111"/>
  <c r="J130" i="111" s="1"/>
  <c r="I129" i="111"/>
  <c r="J129" i="111" s="1"/>
  <c r="I128" i="111"/>
  <c r="J128" i="111" s="1"/>
  <c r="I127" i="111"/>
  <c r="J127" i="111" s="1"/>
  <c r="I126" i="111"/>
  <c r="J126" i="111" s="1"/>
  <c r="I125" i="111"/>
  <c r="J125" i="111" s="1"/>
  <c r="I124" i="111"/>
  <c r="J124" i="111" s="1"/>
  <c r="I123" i="111"/>
  <c r="J123" i="111" s="1"/>
  <c r="I122" i="111"/>
  <c r="J122" i="111" s="1"/>
  <c r="I121" i="111"/>
  <c r="J121" i="111" s="1"/>
  <c r="I120" i="111"/>
  <c r="J120" i="111" s="1"/>
  <c r="I119" i="111"/>
  <c r="J119" i="111" s="1"/>
  <c r="I118" i="111"/>
  <c r="J118" i="111" s="1"/>
  <c r="I117" i="111"/>
  <c r="J117" i="111" s="1"/>
  <c r="I116" i="111"/>
  <c r="J116" i="111" s="1"/>
  <c r="I115" i="111"/>
  <c r="J115" i="111" s="1"/>
  <c r="I114" i="111"/>
  <c r="J114" i="111" s="1"/>
  <c r="I113" i="111"/>
  <c r="J113" i="111" s="1"/>
  <c r="I112" i="111"/>
  <c r="J112" i="111" s="1"/>
  <c r="I111" i="111"/>
  <c r="J111" i="111" s="1"/>
  <c r="I110" i="111"/>
  <c r="J110" i="111" s="1"/>
  <c r="I109" i="111"/>
  <c r="J109" i="111" s="1"/>
  <c r="I108" i="111"/>
  <c r="J108" i="111" s="1"/>
  <c r="I107" i="111"/>
  <c r="J107" i="111" s="1"/>
  <c r="I106" i="111"/>
  <c r="J106" i="111" s="1"/>
  <c r="I105" i="111"/>
  <c r="J105" i="111" s="1"/>
  <c r="I104" i="111"/>
  <c r="J104" i="111" s="1"/>
  <c r="E104" i="111"/>
  <c r="I103" i="111"/>
  <c r="J103" i="111" s="1"/>
  <c r="I102" i="111"/>
  <c r="J102" i="111" s="1"/>
  <c r="I101" i="111"/>
  <c r="J101" i="111" s="1"/>
  <c r="I100" i="111"/>
  <c r="J100" i="111" s="1"/>
  <c r="I99" i="111"/>
  <c r="J99" i="111" s="1"/>
  <c r="I98" i="111"/>
  <c r="J98" i="111" s="1"/>
  <c r="J97" i="111"/>
  <c r="I97" i="111"/>
  <c r="I96" i="111"/>
  <c r="J96" i="111" s="1"/>
  <c r="I95" i="111"/>
  <c r="J95" i="111" s="1"/>
  <c r="I94" i="111"/>
  <c r="J94" i="111" s="1"/>
  <c r="I93" i="111"/>
  <c r="J93" i="111" s="1"/>
  <c r="I92" i="111"/>
  <c r="J92" i="111" s="1"/>
  <c r="I91" i="111"/>
  <c r="J91" i="111" s="1"/>
  <c r="I90" i="111"/>
  <c r="J90" i="111" s="1"/>
  <c r="I89" i="111"/>
  <c r="J89" i="111" s="1"/>
  <c r="I88" i="111"/>
  <c r="J88" i="111" s="1"/>
  <c r="I87" i="111"/>
  <c r="J87" i="111" s="1"/>
  <c r="I86" i="111"/>
  <c r="J86" i="111" s="1"/>
  <c r="I85" i="111"/>
  <c r="J85" i="111" s="1"/>
  <c r="I84" i="111"/>
  <c r="J84" i="111" s="1"/>
  <c r="I83" i="111"/>
  <c r="J83" i="111" s="1"/>
  <c r="I82" i="111"/>
  <c r="J82" i="111" s="1"/>
  <c r="I81" i="111"/>
  <c r="J81" i="111" s="1"/>
  <c r="I80" i="111"/>
  <c r="J80" i="111" s="1"/>
  <c r="I79" i="111"/>
  <c r="J79" i="111" s="1"/>
  <c r="I78" i="111"/>
  <c r="J78" i="111" s="1"/>
  <c r="I77" i="111"/>
  <c r="J77" i="111" s="1"/>
  <c r="I76" i="111"/>
  <c r="J76" i="111" s="1"/>
  <c r="I75" i="111"/>
  <c r="J75" i="111" s="1"/>
  <c r="I74" i="111"/>
  <c r="J74" i="111" s="1"/>
  <c r="I73" i="111"/>
  <c r="J73" i="111" s="1"/>
  <c r="I72" i="111"/>
  <c r="J72" i="111" s="1"/>
  <c r="I71" i="111"/>
  <c r="J71" i="111" s="1"/>
  <c r="I70" i="111"/>
  <c r="J70" i="111" s="1"/>
  <c r="I69" i="111"/>
  <c r="J69" i="111" s="1"/>
  <c r="I68" i="111"/>
  <c r="J68" i="111" s="1"/>
  <c r="I67" i="111"/>
  <c r="J67" i="111" s="1"/>
  <c r="I66" i="111"/>
  <c r="J66" i="111" s="1"/>
  <c r="I65" i="111"/>
  <c r="J65" i="111" s="1"/>
  <c r="I64" i="111"/>
  <c r="J64" i="111" s="1"/>
  <c r="I63" i="111"/>
  <c r="J63" i="111" s="1"/>
  <c r="I62" i="111"/>
  <c r="J62" i="111" s="1"/>
  <c r="I61" i="111"/>
  <c r="J61" i="111" s="1"/>
  <c r="I60" i="111"/>
  <c r="J60" i="111" s="1"/>
  <c r="I59" i="111"/>
  <c r="J59" i="111" s="1"/>
  <c r="I58" i="111"/>
  <c r="J58" i="111" s="1"/>
  <c r="I57" i="111"/>
  <c r="J57" i="111" s="1"/>
  <c r="I56" i="111"/>
  <c r="J56" i="111" s="1"/>
  <c r="I55" i="111"/>
  <c r="J55" i="111" s="1"/>
  <c r="I54" i="111"/>
  <c r="J54" i="111" s="1"/>
  <c r="I53" i="111"/>
  <c r="J53" i="111" s="1"/>
  <c r="I52" i="111"/>
  <c r="J52" i="111" s="1"/>
  <c r="I51" i="111"/>
  <c r="J51" i="111" s="1"/>
  <c r="J50" i="111"/>
  <c r="I50" i="111"/>
  <c r="I49" i="111"/>
  <c r="J49" i="111" s="1"/>
  <c r="I48" i="111"/>
  <c r="J48" i="111" s="1"/>
  <c r="I47" i="111"/>
  <c r="J47" i="111" s="1"/>
  <c r="I46" i="111"/>
  <c r="J46" i="111" s="1"/>
  <c r="I45" i="111"/>
  <c r="J45" i="111" s="1"/>
  <c r="I44" i="111"/>
  <c r="J44" i="111" s="1"/>
  <c r="I43" i="111"/>
  <c r="J43" i="111" s="1"/>
  <c r="I42" i="111"/>
  <c r="J42" i="111" s="1"/>
  <c r="I41" i="111"/>
  <c r="J41" i="111" s="1"/>
  <c r="I40" i="111"/>
  <c r="J40" i="111" s="1"/>
  <c r="I39" i="111"/>
  <c r="J39" i="111" s="1"/>
  <c r="I38" i="111"/>
  <c r="J38" i="111" s="1"/>
  <c r="I37" i="111"/>
  <c r="J37" i="111" s="1"/>
  <c r="I36" i="111"/>
  <c r="J36" i="111" s="1"/>
  <c r="I35" i="111"/>
  <c r="J35" i="111" s="1"/>
  <c r="I34" i="111"/>
  <c r="J34" i="111" s="1"/>
  <c r="I33" i="111"/>
  <c r="J33" i="111" s="1"/>
  <c r="I32" i="111"/>
  <c r="J32" i="111" s="1"/>
  <c r="I31" i="111"/>
  <c r="J31" i="111" s="1"/>
  <c r="I30" i="111"/>
  <c r="J30" i="111" s="1"/>
  <c r="I29" i="111"/>
  <c r="J29" i="111" s="1"/>
  <c r="I28" i="111"/>
  <c r="J28" i="111" s="1"/>
  <c r="I27" i="111"/>
  <c r="J27" i="111" s="1"/>
  <c r="I26" i="111"/>
  <c r="J26" i="111" s="1"/>
  <c r="I25" i="111"/>
  <c r="J25" i="111" s="1"/>
  <c r="I24" i="111"/>
  <c r="J24" i="111" s="1"/>
  <c r="I23" i="111"/>
  <c r="J23" i="111" s="1"/>
  <c r="I22" i="111"/>
  <c r="J22" i="111" s="1"/>
  <c r="I21" i="111"/>
  <c r="J21" i="111" s="1"/>
  <c r="I20" i="111"/>
  <c r="J20" i="111" s="1"/>
  <c r="I19" i="111"/>
  <c r="J19" i="111" s="1"/>
  <c r="I18" i="111"/>
  <c r="J18" i="111" s="1"/>
  <c r="I17" i="111"/>
  <c r="J17" i="111" s="1"/>
  <c r="I16" i="111"/>
  <c r="J16" i="111" s="1"/>
  <c r="I15" i="111"/>
  <c r="J15" i="111" s="1"/>
  <c r="I14" i="111"/>
  <c r="J14" i="111" s="1"/>
  <c r="J13" i="111"/>
  <c r="I13" i="111"/>
  <c r="I12" i="111"/>
  <c r="J12" i="111" s="1"/>
  <c r="I11" i="111"/>
  <c r="J11" i="111" s="1"/>
  <c r="I10" i="111"/>
  <c r="J10" i="111" s="1"/>
  <c r="I9" i="111"/>
  <c r="J9" i="111" s="1"/>
  <c r="I8" i="111"/>
  <c r="J8" i="111" s="1"/>
  <c r="I7" i="111"/>
  <c r="J7" i="111" s="1"/>
  <c r="I6" i="111"/>
  <c r="J6" i="111" s="1"/>
  <c r="I5" i="111"/>
  <c r="J5" i="111" s="1"/>
  <c r="I4" i="111"/>
  <c r="J4" i="111" s="1"/>
  <c r="I132" i="105"/>
  <c r="J132" i="105" s="1"/>
  <c r="I131" i="105"/>
  <c r="J131" i="105" s="1"/>
  <c r="I130" i="105"/>
  <c r="J130" i="105" s="1"/>
  <c r="I129" i="105"/>
  <c r="J129" i="105" s="1"/>
  <c r="I128" i="105"/>
  <c r="J128" i="105" s="1"/>
  <c r="I127" i="105"/>
  <c r="J127" i="105" s="1"/>
  <c r="I126" i="105"/>
  <c r="J126" i="105" s="1"/>
  <c r="I125" i="105"/>
  <c r="J125" i="105" s="1"/>
  <c r="I124" i="105"/>
  <c r="J124" i="105" s="1"/>
  <c r="I123" i="105"/>
  <c r="J123" i="105" s="1"/>
  <c r="I122" i="105"/>
  <c r="J122" i="105" s="1"/>
  <c r="I121" i="105"/>
  <c r="J121" i="105" s="1"/>
  <c r="I120" i="105"/>
  <c r="J120" i="105" s="1"/>
  <c r="I119" i="105"/>
  <c r="J119" i="105" s="1"/>
  <c r="I118" i="105"/>
  <c r="J118" i="105" s="1"/>
  <c r="I117" i="105"/>
  <c r="J117" i="105" s="1"/>
  <c r="I116" i="105"/>
  <c r="J116" i="105" s="1"/>
  <c r="I115" i="105"/>
  <c r="J115" i="105" s="1"/>
  <c r="I114" i="105"/>
  <c r="J114" i="105" s="1"/>
  <c r="I113" i="105"/>
  <c r="J113" i="105" s="1"/>
  <c r="I112" i="105"/>
  <c r="J112" i="105" s="1"/>
  <c r="I111" i="105"/>
  <c r="J111" i="105" s="1"/>
  <c r="I110" i="105"/>
  <c r="J110" i="105" s="1"/>
  <c r="I109" i="105"/>
  <c r="J109" i="105" s="1"/>
  <c r="I108" i="105"/>
  <c r="J108" i="105" s="1"/>
  <c r="I107" i="105"/>
  <c r="J107" i="105" s="1"/>
  <c r="I106" i="105"/>
  <c r="J106" i="105" s="1"/>
  <c r="I105" i="105"/>
  <c r="J105" i="105" s="1"/>
  <c r="I104" i="105"/>
  <c r="J104" i="105" s="1"/>
  <c r="E104" i="105"/>
  <c r="I103" i="105"/>
  <c r="J103" i="105" s="1"/>
  <c r="I102" i="105"/>
  <c r="J102" i="105" s="1"/>
  <c r="I101" i="105"/>
  <c r="J101" i="105" s="1"/>
  <c r="I100" i="105"/>
  <c r="J100" i="105" s="1"/>
  <c r="I99" i="105"/>
  <c r="J99" i="105" s="1"/>
  <c r="I98" i="105"/>
  <c r="J98" i="105" s="1"/>
  <c r="I97" i="105"/>
  <c r="J97" i="105" s="1"/>
  <c r="I96" i="105"/>
  <c r="J96" i="105" s="1"/>
  <c r="I95" i="105"/>
  <c r="J95" i="105" s="1"/>
  <c r="I94" i="105"/>
  <c r="J94" i="105" s="1"/>
  <c r="I93" i="105"/>
  <c r="J93" i="105" s="1"/>
  <c r="I92" i="105"/>
  <c r="J92" i="105" s="1"/>
  <c r="I91" i="105"/>
  <c r="J91" i="105" s="1"/>
  <c r="I90" i="105"/>
  <c r="J90" i="105" s="1"/>
  <c r="I89" i="105"/>
  <c r="J89" i="105" s="1"/>
  <c r="I88" i="105"/>
  <c r="J88" i="105" s="1"/>
  <c r="I87" i="105"/>
  <c r="J87" i="105" s="1"/>
  <c r="I86" i="105"/>
  <c r="J86" i="105" s="1"/>
  <c r="I85" i="105"/>
  <c r="J85" i="105" s="1"/>
  <c r="I84" i="105"/>
  <c r="J84" i="105" s="1"/>
  <c r="I83" i="105"/>
  <c r="J83" i="105" s="1"/>
  <c r="I82" i="105"/>
  <c r="J82" i="105" s="1"/>
  <c r="I81" i="105"/>
  <c r="J81" i="105" s="1"/>
  <c r="I80" i="105"/>
  <c r="J80" i="105" s="1"/>
  <c r="I79" i="105"/>
  <c r="J79" i="105" s="1"/>
  <c r="I78" i="105"/>
  <c r="J78" i="105" s="1"/>
  <c r="I77" i="105"/>
  <c r="J77" i="105" s="1"/>
  <c r="I76" i="105"/>
  <c r="J76" i="105" s="1"/>
  <c r="I75" i="105"/>
  <c r="J75" i="105" s="1"/>
  <c r="I74" i="105"/>
  <c r="J74" i="105" s="1"/>
  <c r="I73" i="105"/>
  <c r="J73" i="105" s="1"/>
  <c r="I72" i="105"/>
  <c r="J72" i="105" s="1"/>
  <c r="I71" i="105"/>
  <c r="J71" i="105" s="1"/>
  <c r="I70" i="105"/>
  <c r="J70" i="105" s="1"/>
  <c r="I69" i="105"/>
  <c r="J69" i="105" s="1"/>
  <c r="I68" i="105"/>
  <c r="J68" i="105" s="1"/>
  <c r="I67" i="105"/>
  <c r="J67" i="105" s="1"/>
  <c r="I66" i="105"/>
  <c r="J66" i="105" s="1"/>
  <c r="I65" i="105"/>
  <c r="J65" i="105" s="1"/>
  <c r="I64" i="105"/>
  <c r="J64" i="105" s="1"/>
  <c r="I63" i="105"/>
  <c r="J63" i="105" s="1"/>
  <c r="I62" i="105"/>
  <c r="J62" i="105" s="1"/>
  <c r="I61" i="105"/>
  <c r="J61" i="105" s="1"/>
  <c r="I60" i="105"/>
  <c r="J60" i="105" s="1"/>
  <c r="I59" i="105"/>
  <c r="J59" i="105" s="1"/>
  <c r="I58" i="105"/>
  <c r="J58" i="105" s="1"/>
  <c r="I57" i="105"/>
  <c r="J57" i="105" s="1"/>
  <c r="I56" i="105"/>
  <c r="J56" i="105" s="1"/>
  <c r="I55" i="105"/>
  <c r="J55" i="105" s="1"/>
  <c r="I54" i="105"/>
  <c r="J54" i="105" s="1"/>
  <c r="I53" i="105"/>
  <c r="J53" i="105" s="1"/>
  <c r="I52" i="105"/>
  <c r="J52" i="105" s="1"/>
  <c r="I51" i="105"/>
  <c r="J51" i="105" s="1"/>
  <c r="I50" i="105"/>
  <c r="J50" i="105" s="1"/>
  <c r="I49" i="105"/>
  <c r="J49" i="105" s="1"/>
  <c r="I48" i="105"/>
  <c r="J48" i="105" s="1"/>
  <c r="I47" i="105"/>
  <c r="J47" i="105" s="1"/>
  <c r="I46" i="105"/>
  <c r="J46" i="105" s="1"/>
  <c r="I45" i="105"/>
  <c r="J45" i="105" s="1"/>
  <c r="I44" i="105"/>
  <c r="J44" i="105" s="1"/>
  <c r="I43" i="105"/>
  <c r="J43" i="105" s="1"/>
  <c r="I42" i="105"/>
  <c r="J42" i="105" s="1"/>
  <c r="I41" i="105"/>
  <c r="J41" i="105" s="1"/>
  <c r="I40" i="105"/>
  <c r="J40" i="105" s="1"/>
  <c r="I39" i="105"/>
  <c r="J39" i="105" s="1"/>
  <c r="I38" i="105"/>
  <c r="J38" i="105" s="1"/>
  <c r="I37" i="105"/>
  <c r="J37" i="105" s="1"/>
  <c r="I36" i="105"/>
  <c r="J36" i="105" s="1"/>
  <c r="I35" i="105"/>
  <c r="J35" i="105" s="1"/>
  <c r="I34" i="105"/>
  <c r="J34" i="105" s="1"/>
  <c r="I33" i="105"/>
  <c r="J33" i="105" s="1"/>
  <c r="I32" i="105"/>
  <c r="J32" i="105" s="1"/>
  <c r="I31" i="105"/>
  <c r="J31" i="105" s="1"/>
  <c r="I30" i="105"/>
  <c r="J30" i="105" s="1"/>
  <c r="I29" i="105"/>
  <c r="J29" i="105" s="1"/>
  <c r="I28" i="105"/>
  <c r="J28" i="105" s="1"/>
  <c r="I27" i="105"/>
  <c r="J27" i="105" s="1"/>
  <c r="I26" i="105"/>
  <c r="J26" i="105" s="1"/>
  <c r="I25" i="105"/>
  <c r="J25" i="105" s="1"/>
  <c r="I24" i="105"/>
  <c r="J24" i="105" s="1"/>
  <c r="I23" i="105"/>
  <c r="J23" i="105" s="1"/>
  <c r="I22" i="105"/>
  <c r="J22" i="105" s="1"/>
  <c r="I21" i="105"/>
  <c r="J21" i="105" s="1"/>
  <c r="I20" i="105"/>
  <c r="J20" i="105" s="1"/>
  <c r="I19" i="105"/>
  <c r="J19" i="105" s="1"/>
  <c r="I18" i="105"/>
  <c r="J18" i="105" s="1"/>
  <c r="I17" i="105"/>
  <c r="J17" i="105" s="1"/>
  <c r="I16" i="105"/>
  <c r="J16" i="105" s="1"/>
  <c r="I15" i="105"/>
  <c r="J15" i="105" s="1"/>
  <c r="I14" i="105"/>
  <c r="J14" i="105" s="1"/>
  <c r="I13" i="105"/>
  <c r="J13" i="105" s="1"/>
  <c r="I12" i="105"/>
  <c r="J12" i="105" s="1"/>
  <c r="I11" i="105"/>
  <c r="J11" i="105" s="1"/>
  <c r="I10" i="105"/>
  <c r="J10" i="105" s="1"/>
  <c r="I9" i="105"/>
  <c r="J9" i="105" s="1"/>
  <c r="I8" i="105"/>
  <c r="J8" i="105" s="1"/>
  <c r="I7" i="105"/>
  <c r="J7" i="105" s="1"/>
  <c r="I6" i="105"/>
  <c r="J6" i="105" s="1"/>
  <c r="I5" i="105"/>
  <c r="J5" i="105" s="1"/>
  <c r="I4" i="105"/>
  <c r="J4" i="105" s="1"/>
  <c r="I132" i="108"/>
  <c r="J132" i="108" s="1"/>
  <c r="I131" i="108"/>
  <c r="J131" i="108" s="1"/>
  <c r="I130" i="108"/>
  <c r="J130" i="108" s="1"/>
  <c r="I129" i="108"/>
  <c r="J129" i="108" s="1"/>
  <c r="I128" i="108"/>
  <c r="J128" i="108" s="1"/>
  <c r="I127" i="108"/>
  <c r="J127" i="108" s="1"/>
  <c r="I126" i="108"/>
  <c r="J126" i="108" s="1"/>
  <c r="I125" i="108"/>
  <c r="J125" i="108" s="1"/>
  <c r="I124" i="108"/>
  <c r="J124" i="108" s="1"/>
  <c r="I123" i="108"/>
  <c r="J123" i="108" s="1"/>
  <c r="I122" i="108"/>
  <c r="J122" i="108" s="1"/>
  <c r="I121" i="108"/>
  <c r="J121" i="108" s="1"/>
  <c r="I120" i="108"/>
  <c r="J120" i="108" s="1"/>
  <c r="I119" i="108"/>
  <c r="J119" i="108" s="1"/>
  <c r="I118" i="108"/>
  <c r="J118" i="108" s="1"/>
  <c r="I117" i="108"/>
  <c r="J117" i="108" s="1"/>
  <c r="I116" i="108"/>
  <c r="J116" i="108" s="1"/>
  <c r="I115" i="108"/>
  <c r="J115" i="108" s="1"/>
  <c r="I114" i="108"/>
  <c r="J114" i="108" s="1"/>
  <c r="I113" i="108"/>
  <c r="J113" i="108" s="1"/>
  <c r="I112" i="108"/>
  <c r="J112" i="108" s="1"/>
  <c r="I111" i="108"/>
  <c r="J111" i="108" s="1"/>
  <c r="I110" i="108"/>
  <c r="J110" i="108" s="1"/>
  <c r="I109" i="108"/>
  <c r="J109" i="108" s="1"/>
  <c r="I108" i="108"/>
  <c r="J108" i="108" s="1"/>
  <c r="I107" i="108"/>
  <c r="J107" i="108" s="1"/>
  <c r="I106" i="108"/>
  <c r="J106" i="108" s="1"/>
  <c r="I105" i="108"/>
  <c r="J105" i="108" s="1"/>
  <c r="I104" i="108"/>
  <c r="J104" i="108" s="1"/>
  <c r="E104" i="108"/>
  <c r="I103" i="108"/>
  <c r="J103" i="108" s="1"/>
  <c r="I102" i="108"/>
  <c r="J102" i="108" s="1"/>
  <c r="I101" i="108"/>
  <c r="J101" i="108" s="1"/>
  <c r="I100" i="108"/>
  <c r="J100" i="108" s="1"/>
  <c r="I99" i="108"/>
  <c r="J99" i="108" s="1"/>
  <c r="I98" i="108"/>
  <c r="J98" i="108" s="1"/>
  <c r="I97" i="108"/>
  <c r="J97" i="108" s="1"/>
  <c r="I96" i="108"/>
  <c r="J96" i="108" s="1"/>
  <c r="I95" i="108"/>
  <c r="J95" i="108" s="1"/>
  <c r="I94" i="108"/>
  <c r="J94" i="108" s="1"/>
  <c r="I93" i="108"/>
  <c r="J93" i="108" s="1"/>
  <c r="I92" i="108"/>
  <c r="J92" i="108" s="1"/>
  <c r="I91" i="108"/>
  <c r="J91" i="108" s="1"/>
  <c r="I90" i="108"/>
  <c r="J90" i="108" s="1"/>
  <c r="I89" i="108"/>
  <c r="J89" i="108" s="1"/>
  <c r="I88" i="108"/>
  <c r="J88" i="108" s="1"/>
  <c r="I87" i="108"/>
  <c r="J87" i="108" s="1"/>
  <c r="I86" i="108"/>
  <c r="J86" i="108" s="1"/>
  <c r="I85" i="108"/>
  <c r="J85" i="108" s="1"/>
  <c r="I84" i="108"/>
  <c r="J84" i="108" s="1"/>
  <c r="I83" i="108"/>
  <c r="J83" i="108" s="1"/>
  <c r="I82" i="108"/>
  <c r="J82" i="108" s="1"/>
  <c r="I81" i="108"/>
  <c r="J81" i="108" s="1"/>
  <c r="I80" i="108"/>
  <c r="J80" i="108" s="1"/>
  <c r="I79" i="108"/>
  <c r="J79" i="108" s="1"/>
  <c r="I78" i="108"/>
  <c r="J78" i="108" s="1"/>
  <c r="I77" i="108"/>
  <c r="J77" i="108" s="1"/>
  <c r="I76" i="108"/>
  <c r="J76" i="108" s="1"/>
  <c r="I75" i="108"/>
  <c r="J75" i="108" s="1"/>
  <c r="I74" i="108"/>
  <c r="J74" i="108" s="1"/>
  <c r="I73" i="108"/>
  <c r="J73" i="108" s="1"/>
  <c r="I72" i="108"/>
  <c r="J72" i="108" s="1"/>
  <c r="I71" i="108"/>
  <c r="J71" i="108" s="1"/>
  <c r="I70" i="108"/>
  <c r="J70" i="108" s="1"/>
  <c r="I69" i="108"/>
  <c r="J69" i="108" s="1"/>
  <c r="I68" i="108"/>
  <c r="J68" i="108" s="1"/>
  <c r="I67" i="108"/>
  <c r="J67" i="108" s="1"/>
  <c r="I66" i="108"/>
  <c r="J66" i="108" s="1"/>
  <c r="I65" i="108"/>
  <c r="J65" i="108" s="1"/>
  <c r="I64" i="108"/>
  <c r="J64" i="108" s="1"/>
  <c r="I63" i="108"/>
  <c r="J63" i="108" s="1"/>
  <c r="I62" i="108"/>
  <c r="J62" i="108" s="1"/>
  <c r="I61" i="108"/>
  <c r="J61" i="108" s="1"/>
  <c r="I60" i="108"/>
  <c r="J60" i="108" s="1"/>
  <c r="I59" i="108"/>
  <c r="J59" i="108" s="1"/>
  <c r="I58" i="108"/>
  <c r="J58" i="108" s="1"/>
  <c r="I57" i="108"/>
  <c r="J57" i="108" s="1"/>
  <c r="I56" i="108"/>
  <c r="J56" i="108" s="1"/>
  <c r="I55" i="108"/>
  <c r="J55" i="108" s="1"/>
  <c r="I54" i="108"/>
  <c r="J54" i="108" s="1"/>
  <c r="I53" i="108"/>
  <c r="J53" i="108" s="1"/>
  <c r="I52" i="108"/>
  <c r="J52" i="108" s="1"/>
  <c r="I51" i="108"/>
  <c r="J51" i="108" s="1"/>
  <c r="I50" i="108"/>
  <c r="J50" i="108" s="1"/>
  <c r="I49" i="108"/>
  <c r="J49" i="108" s="1"/>
  <c r="I48" i="108"/>
  <c r="J48" i="108" s="1"/>
  <c r="I47" i="108"/>
  <c r="J47" i="108" s="1"/>
  <c r="I46" i="108"/>
  <c r="J46" i="108" s="1"/>
  <c r="I45" i="108"/>
  <c r="J45" i="108" s="1"/>
  <c r="I44" i="108"/>
  <c r="J44" i="108" s="1"/>
  <c r="I43" i="108"/>
  <c r="J43" i="108" s="1"/>
  <c r="I42" i="108"/>
  <c r="J42" i="108" s="1"/>
  <c r="I41" i="108"/>
  <c r="J41" i="108" s="1"/>
  <c r="I40" i="108"/>
  <c r="J40" i="108" s="1"/>
  <c r="I39" i="108"/>
  <c r="J39" i="108" s="1"/>
  <c r="I38" i="108"/>
  <c r="J38" i="108" s="1"/>
  <c r="I37" i="108"/>
  <c r="J37" i="108" s="1"/>
  <c r="I36" i="108"/>
  <c r="J36" i="108" s="1"/>
  <c r="I35" i="108"/>
  <c r="J35" i="108" s="1"/>
  <c r="I34" i="108"/>
  <c r="J34" i="108" s="1"/>
  <c r="I33" i="108"/>
  <c r="J33" i="108" s="1"/>
  <c r="I32" i="108"/>
  <c r="J32" i="108" s="1"/>
  <c r="I31" i="108"/>
  <c r="J31" i="108" s="1"/>
  <c r="I30" i="108"/>
  <c r="J30" i="108" s="1"/>
  <c r="I29" i="108"/>
  <c r="J29" i="108" s="1"/>
  <c r="I28" i="108"/>
  <c r="J28" i="108" s="1"/>
  <c r="I27" i="108"/>
  <c r="J27" i="108" s="1"/>
  <c r="I26" i="108"/>
  <c r="J26" i="108" s="1"/>
  <c r="I25" i="108"/>
  <c r="J25" i="108" s="1"/>
  <c r="I24" i="108"/>
  <c r="J24" i="108" s="1"/>
  <c r="I23" i="108"/>
  <c r="J23" i="108" s="1"/>
  <c r="I22" i="108"/>
  <c r="J22" i="108" s="1"/>
  <c r="I21" i="108"/>
  <c r="J21" i="108" s="1"/>
  <c r="I20" i="108"/>
  <c r="J20" i="108" s="1"/>
  <c r="I19" i="108"/>
  <c r="J19" i="108" s="1"/>
  <c r="I18" i="108"/>
  <c r="J18" i="108" s="1"/>
  <c r="I17" i="108"/>
  <c r="J17" i="108" s="1"/>
  <c r="I16" i="108"/>
  <c r="J16" i="108" s="1"/>
  <c r="I15" i="108"/>
  <c r="J15" i="108" s="1"/>
  <c r="I14" i="108"/>
  <c r="J14" i="108" s="1"/>
  <c r="I13" i="108"/>
  <c r="J13" i="108" s="1"/>
  <c r="I12" i="108"/>
  <c r="J12" i="108" s="1"/>
  <c r="I11" i="108"/>
  <c r="J11" i="108" s="1"/>
  <c r="I10" i="108"/>
  <c r="J10" i="108" s="1"/>
  <c r="I9" i="108"/>
  <c r="J9" i="108" s="1"/>
  <c r="I8" i="108"/>
  <c r="J8" i="108" s="1"/>
  <c r="I7" i="108"/>
  <c r="J7" i="108" s="1"/>
  <c r="I6" i="108"/>
  <c r="J6" i="108" s="1"/>
  <c r="I5" i="108"/>
  <c r="J5" i="108" s="1"/>
  <c r="I4" i="108"/>
  <c r="J4" i="108" s="1"/>
  <c r="J132" i="113"/>
  <c r="I27" i="113"/>
  <c r="J27" i="113" s="1"/>
  <c r="I28" i="113"/>
  <c r="J28" i="113" s="1"/>
  <c r="I29" i="113"/>
  <c r="J29" i="113" s="1"/>
  <c r="I30" i="113"/>
  <c r="J30" i="113" s="1"/>
  <c r="I31" i="113"/>
  <c r="J31" i="113"/>
  <c r="I32" i="113"/>
  <c r="J32" i="113" s="1"/>
  <c r="I33" i="113"/>
  <c r="J33" i="113" s="1"/>
  <c r="I34" i="113"/>
  <c r="J34" i="113" s="1"/>
  <c r="I35" i="113"/>
  <c r="J35" i="113" s="1"/>
  <c r="I36" i="113"/>
  <c r="J36" i="113" s="1"/>
  <c r="I37" i="113"/>
  <c r="J37" i="113" s="1"/>
  <c r="I38" i="113"/>
  <c r="J38" i="113" s="1"/>
  <c r="I39" i="113"/>
  <c r="J39" i="113" s="1"/>
  <c r="I40" i="113"/>
  <c r="J40" i="113" s="1"/>
  <c r="I41" i="113"/>
  <c r="J41" i="113" s="1"/>
  <c r="I42" i="113"/>
  <c r="J42" i="113" s="1"/>
  <c r="I43" i="113"/>
  <c r="J43" i="113" s="1"/>
  <c r="I44" i="113"/>
  <c r="J44" i="113" s="1"/>
  <c r="I45" i="113"/>
  <c r="J45" i="113" s="1"/>
  <c r="I46" i="113"/>
  <c r="J46" i="113" s="1"/>
  <c r="I47" i="113"/>
  <c r="J47" i="113" s="1"/>
  <c r="I48" i="113"/>
  <c r="J48" i="113" s="1"/>
  <c r="I49" i="113"/>
  <c r="J49" i="113" s="1"/>
  <c r="I50" i="113"/>
  <c r="J50" i="113" s="1"/>
  <c r="I51" i="113"/>
  <c r="J51" i="113" s="1"/>
  <c r="I52" i="113"/>
  <c r="J52" i="113" s="1"/>
  <c r="I53" i="113"/>
  <c r="J53" i="113" s="1"/>
  <c r="I54" i="113"/>
  <c r="J54" i="113" s="1"/>
  <c r="I55" i="113"/>
  <c r="J55" i="113" s="1"/>
  <c r="I56" i="113"/>
  <c r="J56" i="113" s="1"/>
  <c r="I57" i="113"/>
  <c r="J57" i="113" s="1"/>
  <c r="I58" i="113"/>
  <c r="J58" i="113" s="1"/>
  <c r="I59" i="113"/>
  <c r="J59" i="113" s="1"/>
  <c r="I60" i="113"/>
  <c r="J60" i="113" s="1"/>
  <c r="I61" i="113"/>
  <c r="J61" i="113" s="1"/>
  <c r="I62" i="113"/>
  <c r="J62" i="113" s="1"/>
  <c r="I63" i="113"/>
  <c r="J63" i="113" s="1"/>
  <c r="I64" i="113"/>
  <c r="J64" i="113" s="1"/>
  <c r="I65" i="113"/>
  <c r="J65" i="113" s="1"/>
  <c r="I66" i="113"/>
  <c r="J66" i="113" s="1"/>
  <c r="I67" i="113"/>
  <c r="J67" i="113" s="1"/>
  <c r="I68" i="113"/>
  <c r="J68" i="113" s="1"/>
  <c r="I69" i="113"/>
  <c r="J69" i="113" s="1"/>
  <c r="I70" i="113"/>
  <c r="J70" i="113" s="1"/>
  <c r="I71" i="113"/>
  <c r="J71" i="113" s="1"/>
  <c r="I72" i="113"/>
  <c r="J72" i="113" s="1"/>
  <c r="I73" i="113"/>
  <c r="J73" i="113" s="1"/>
  <c r="I74" i="113"/>
  <c r="J74" i="113" s="1"/>
  <c r="I75" i="113"/>
  <c r="J75" i="113" s="1"/>
  <c r="I76" i="113"/>
  <c r="J76" i="113" s="1"/>
  <c r="I77" i="113"/>
  <c r="J77" i="113" s="1"/>
  <c r="I78" i="113"/>
  <c r="J78" i="113" s="1"/>
  <c r="I79" i="113"/>
  <c r="J79" i="113" s="1"/>
  <c r="I80" i="113"/>
  <c r="J80" i="113" s="1"/>
  <c r="I81" i="113"/>
  <c r="J81" i="113" s="1"/>
  <c r="I82" i="113"/>
  <c r="J82" i="113" s="1"/>
  <c r="I83" i="113"/>
  <c r="J83" i="113" s="1"/>
  <c r="I84" i="113"/>
  <c r="J84" i="113" s="1"/>
  <c r="I85" i="113"/>
  <c r="J85" i="113" s="1"/>
  <c r="I86" i="113"/>
  <c r="J86" i="113" s="1"/>
  <c r="I87" i="113"/>
  <c r="J87" i="113" s="1"/>
  <c r="I88" i="113"/>
  <c r="J88" i="113" s="1"/>
  <c r="I89" i="113"/>
  <c r="J89" i="113" s="1"/>
  <c r="I90" i="113"/>
  <c r="J90" i="113" s="1"/>
  <c r="I91" i="113"/>
  <c r="J91" i="113" s="1"/>
  <c r="I92" i="113"/>
  <c r="J92" i="113" s="1"/>
  <c r="I93" i="113"/>
  <c r="J93" i="113" s="1"/>
  <c r="I94" i="113"/>
  <c r="J94" i="113" s="1"/>
  <c r="I95" i="113"/>
  <c r="J95" i="113" s="1"/>
  <c r="I96" i="113"/>
  <c r="J96" i="113" s="1"/>
  <c r="I97" i="113"/>
  <c r="J97" i="113" s="1"/>
  <c r="I98" i="113"/>
  <c r="J98" i="113" s="1"/>
  <c r="I99" i="113"/>
  <c r="J99" i="113" s="1"/>
  <c r="I100" i="113"/>
  <c r="J100" i="113" s="1"/>
  <c r="I101" i="113"/>
  <c r="J101" i="113" s="1"/>
  <c r="I102" i="113"/>
  <c r="J102" i="113" s="1"/>
  <c r="I103" i="113"/>
  <c r="J103" i="113" s="1"/>
  <c r="I104" i="113"/>
  <c r="J104" i="113" s="1"/>
  <c r="I105" i="113"/>
  <c r="J105" i="113" s="1"/>
  <c r="I106" i="113"/>
  <c r="J106" i="113" s="1"/>
  <c r="I107" i="113"/>
  <c r="J107" i="113" s="1"/>
  <c r="I108" i="113"/>
  <c r="J108" i="113" s="1"/>
  <c r="I109" i="113"/>
  <c r="J109" i="113" s="1"/>
  <c r="I110" i="113"/>
  <c r="J110" i="113" s="1"/>
  <c r="I111" i="113"/>
  <c r="J111" i="113" s="1"/>
  <c r="I112" i="113"/>
  <c r="J112" i="113" s="1"/>
  <c r="I113" i="113"/>
  <c r="J113" i="113" s="1"/>
  <c r="I114" i="113"/>
  <c r="J114" i="113" s="1"/>
  <c r="I115" i="113"/>
  <c r="J115" i="113" s="1"/>
  <c r="I116" i="113"/>
  <c r="J116" i="113" s="1"/>
  <c r="I117" i="113"/>
  <c r="J117" i="113" s="1"/>
  <c r="I118" i="113"/>
  <c r="J118" i="113" s="1"/>
  <c r="I119" i="113"/>
  <c r="J119" i="113" s="1"/>
  <c r="I120" i="113"/>
  <c r="J120" i="113" s="1"/>
  <c r="I121" i="113"/>
  <c r="J121" i="113" s="1"/>
  <c r="I122" i="113"/>
  <c r="J122" i="113" s="1"/>
  <c r="I123" i="113"/>
  <c r="J123" i="113" s="1"/>
  <c r="I124" i="113"/>
  <c r="J124" i="113" s="1"/>
  <c r="I125" i="113"/>
  <c r="J125" i="113" s="1"/>
  <c r="I126" i="113"/>
  <c r="J126" i="113" s="1"/>
  <c r="I127" i="113"/>
  <c r="J127" i="113" s="1"/>
  <c r="I128" i="113"/>
  <c r="J128" i="113" s="1"/>
  <c r="I129" i="113"/>
  <c r="J129" i="113" s="1"/>
  <c r="I130" i="113"/>
  <c r="J130" i="113" s="1"/>
  <c r="I131" i="113"/>
  <c r="J131" i="113" s="1"/>
  <c r="E104" i="113"/>
  <c r="I57" i="91" l="1"/>
  <c r="J57" i="91" s="1"/>
  <c r="I98" i="91"/>
  <c r="L98" i="91" s="1"/>
  <c r="I130" i="91"/>
  <c r="J130" i="91" s="1"/>
  <c r="I92" i="91"/>
  <c r="I51" i="91"/>
  <c r="J51" i="91" s="1"/>
  <c r="I124" i="91"/>
  <c r="L124" i="91" s="1"/>
  <c r="I86" i="91"/>
  <c r="L86" i="91" s="1"/>
  <c r="I45" i="91"/>
  <c r="J45" i="91" s="1"/>
  <c r="I118" i="91"/>
  <c r="L118" i="91" s="1"/>
  <c r="I80" i="91"/>
  <c r="I39" i="91"/>
  <c r="J39" i="91" s="1"/>
  <c r="I112" i="91"/>
  <c r="L112" i="91" s="1"/>
  <c r="I74" i="91"/>
  <c r="J74" i="91" s="1"/>
  <c r="I33" i="91"/>
  <c r="J33" i="91" s="1"/>
  <c r="I105" i="91"/>
  <c r="J105" i="91" s="1"/>
  <c r="I63" i="91"/>
  <c r="J63" i="91" s="1"/>
  <c r="I27" i="91"/>
  <c r="L27" i="91" s="1"/>
  <c r="J98" i="91"/>
  <c r="I129" i="91"/>
  <c r="J129" i="91" s="1"/>
  <c r="I123" i="91"/>
  <c r="J123" i="91" s="1"/>
  <c r="I117" i="91"/>
  <c r="J117" i="91" s="1"/>
  <c r="I111" i="91"/>
  <c r="J111" i="91" s="1"/>
  <c r="I103" i="91"/>
  <c r="L103" i="91" s="1"/>
  <c r="I97" i="91"/>
  <c r="L97" i="91" s="1"/>
  <c r="I91" i="91"/>
  <c r="L91" i="91" s="1"/>
  <c r="I85" i="91"/>
  <c r="L85" i="91" s="1"/>
  <c r="I79" i="91"/>
  <c r="L79" i="91" s="1"/>
  <c r="I72" i="91"/>
  <c r="J72" i="91" s="1"/>
  <c r="I62" i="91"/>
  <c r="I56" i="91"/>
  <c r="I50" i="91"/>
  <c r="I44" i="91"/>
  <c r="I38" i="91"/>
  <c r="I32" i="91"/>
  <c r="I128" i="91"/>
  <c r="I122" i="91"/>
  <c r="I116" i="91"/>
  <c r="I110" i="91"/>
  <c r="I102" i="91"/>
  <c r="J102" i="91" s="1"/>
  <c r="I96" i="91"/>
  <c r="J96" i="91" s="1"/>
  <c r="I90" i="91"/>
  <c r="J90" i="91" s="1"/>
  <c r="I84" i="91"/>
  <c r="J84" i="91" s="1"/>
  <c r="I78" i="91"/>
  <c r="J78" i="91" s="1"/>
  <c r="I67" i="91"/>
  <c r="L67" i="91" s="1"/>
  <c r="I61" i="91"/>
  <c r="L61" i="91" s="1"/>
  <c r="I55" i="91"/>
  <c r="L55" i="91" s="1"/>
  <c r="I49" i="91"/>
  <c r="L49" i="91" s="1"/>
  <c r="I43" i="91"/>
  <c r="I37" i="91"/>
  <c r="I31" i="91"/>
  <c r="I127" i="91"/>
  <c r="L127" i="91" s="1"/>
  <c r="I121" i="91"/>
  <c r="L121" i="91" s="1"/>
  <c r="I115" i="91"/>
  <c r="L115" i="91" s="1"/>
  <c r="I109" i="91"/>
  <c r="L109" i="91" s="1"/>
  <c r="I101" i="91"/>
  <c r="I95" i="91"/>
  <c r="I89" i="91"/>
  <c r="I83" i="91"/>
  <c r="I77" i="91"/>
  <c r="I66" i="91"/>
  <c r="J66" i="91" s="1"/>
  <c r="I60" i="91"/>
  <c r="J60" i="91" s="1"/>
  <c r="I54" i="91"/>
  <c r="J54" i="91" s="1"/>
  <c r="I48" i="91"/>
  <c r="J48" i="91" s="1"/>
  <c r="I42" i="91"/>
  <c r="J42" i="91" s="1"/>
  <c r="I36" i="91"/>
  <c r="J36" i="91" s="1"/>
  <c r="I30" i="91"/>
  <c r="I132" i="91"/>
  <c r="J132" i="91" s="1"/>
  <c r="I126" i="91"/>
  <c r="J126" i="91" s="1"/>
  <c r="I120" i="91"/>
  <c r="J120" i="91" s="1"/>
  <c r="I114" i="91"/>
  <c r="J114" i="91" s="1"/>
  <c r="I108" i="91"/>
  <c r="J108" i="91" s="1"/>
  <c r="I100" i="91"/>
  <c r="L100" i="91" s="1"/>
  <c r="I94" i="91"/>
  <c r="L94" i="91" s="1"/>
  <c r="I88" i="91"/>
  <c r="L88" i="91" s="1"/>
  <c r="I82" i="91"/>
  <c r="I76" i="91"/>
  <c r="L76" i="91" s="1"/>
  <c r="I65" i="91"/>
  <c r="I59" i="91"/>
  <c r="I53" i="91"/>
  <c r="I47" i="91"/>
  <c r="I41" i="91"/>
  <c r="I35" i="91"/>
  <c r="I29" i="91"/>
  <c r="I4" i="91"/>
  <c r="I131" i="91"/>
  <c r="I125" i="91"/>
  <c r="I119" i="91"/>
  <c r="I113" i="91"/>
  <c r="I107" i="91"/>
  <c r="L107" i="91" s="1"/>
  <c r="I99" i="91"/>
  <c r="J99" i="91" s="1"/>
  <c r="I93" i="91"/>
  <c r="J93" i="91" s="1"/>
  <c r="I87" i="91"/>
  <c r="J87" i="91" s="1"/>
  <c r="I81" i="91"/>
  <c r="J81" i="91" s="1"/>
  <c r="I75" i="91"/>
  <c r="J75" i="91" s="1"/>
  <c r="I64" i="91"/>
  <c r="I58" i="91"/>
  <c r="L58" i="91" s="1"/>
  <c r="I52" i="91"/>
  <c r="L52" i="91" s="1"/>
  <c r="I46" i="91"/>
  <c r="I40" i="91"/>
  <c r="L40" i="91" s="1"/>
  <c r="I34" i="91"/>
  <c r="J34" i="91" s="1"/>
  <c r="I28" i="91"/>
  <c r="I73" i="91"/>
  <c r="L73" i="91" s="1"/>
  <c r="I68" i="91"/>
  <c r="L68" i="91" s="1"/>
  <c r="I106" i="91"/>
  <c r="L106" i="91" s="1"/>
  <c r="I71" i="91"/>
  <c r="I70" i="91"/>
  <c r="L70" i="91" s="1"/>
  <c r="K69" i="91"/>
  <c r="I69" i="91"/>
  <c r="J69" i="91" s="1"/>
  <c r="I5" i="91"/>
  <c r="I104" i="91"/>
  <c r="J94" i="91"/>
  <c r="J121" i="91"/>
  <c r="J67" i="91"/>
  <c r="K61" i="91"/>
  <c r="K127" i="91"/>
  <c r="K109" i="91"/>
  <c r="K91" i="91"/>
  <c r="K73" i="91"/>
  <c r="K55" i="91"/>
  <c r="L132" i="91"/>
  <c r="L129" i="91"/>
  <c r="L111" i="91"/>
  <c r="L72" i="91"/>
  <c r="L63" i="91"/>
  <c r="L57" i="91"/>
  <c r="L48" i="91"/>
  <c r="L45" i="91"/>
  <c r="L42" i="91"/>
  <c r="L33" i="91"/>
  <c r="K24" i="91"/>
  <c r="K25" i="91"/>
  <c r="H136" i="91"/>
  <c r="L39" i="91" l="1"/>
  <c r="J88" i="91"/>
  <c r="J100" i="91"/>
  <c r="J49" i="91"/>
  <c r="L87" i="91"/>
  <c r="L90" i="91"/>
  <c r="L105" i="91"/>
  <c r="L60" i="91"/>
  <c r="L75" i="91"/>
  <c r="L51" i="91"/>
  <c r="L81" i="91"/>
  <c r="J118" i="91"/>
  <c r="L130" i="91"/>
  <c r="J40" i="91"/>
  <c r="L66" i="91"/>
  <c r="L96" i="91"/>
  <c r="L120" i="91"/>
  <c r="L99" i="91"/>
  <c r="L123" i="91"/>
  <c r="J85" i="91"/>
  <c r="J58" i="91"/>
  <c r="J61" i="91"/>
  <c r="L117" i="91"/>
  <c r="L126" i="91"/>
  <c r="J27" i="91"/>
  <c r="L102" i="91"/>
  <c r="L36" i="91"/>
  <c r="J124" i="91"/>
  <c r="J91" i="91"/>
  <c r="J115" i="91"/>
  <c r="J80" i="91"/>
  <c r="L80" i="91"/>
  <c r="L34" i="91"/>
  <c r="J112" i="91"/>
  <c r="L74" i="91"/>
  <c r="J92" i="91"/>
  <c r="L92" i="91"/>
  <c r="J103" i="91"/>
  <c r="J55" i="91"/>
  <c r="J86" i="91"/>
  <c r="J65" i="91"/>
  <c r="L65" i="91"/>
  <c r="J89" i="91"/>
  <c r="L89" i="91"/>
  <c r="L116" i="91"/>
  <c r="J116" i="91"/>
  <c r="L131" i="91"/>
  <c r="J131" i="91"/>
  <c r="J127" i="91"/>
  <c r="L54" i="91"/>
  <c r="L93" i="91"/>
  <c r="J107" i="91"/>
  <c r="J41" i="91"/>
  <c r="L41" i="91"/>
  <c r="J82" i="91"/>
  <c r="L82" i="91"/>
  <c r="L101" i="91"/>
  <c r="J101" i="91"/>
  <c r="L128" i="91"/>
  <c r="J128" i="91"/>
  <c r="J32" i="91"/>
  <c r="L32" i="91"/>
  <c r="J79" i="91"/>
  <c r="L125" i="91"/>
  <c r="J125" i="91"/>
  <c r="J37" i="91"/>
  <c r="L37" i="91"/>
  <c r="J56" i="91"/>
  <c r="L56" i="91"/>
  <c r="J35" i="91"/>
  <c r="L35" i="91"/>
  <c r="L43" i="91"/>
  <c r="J43" i="91"/>
  <c r="L62" i="91"/>
  <c r="J62" i="91"/>
  <c r="L78" i="91"/>
  <c r="L114" i="91"/>
  <c r="J76" i="91"/>
  <c r="L64" i="91"/>
  <c r="J64" i="91"/>
  <c r="L47" i="91"/>
  <c r="J47" i="91"/>
  <c r="J30" i="91"/>
  <c r="L30" i="91"/>
  <c r="J38" i="91"/>
  <c r="L38" i="91"/>
  <c r="J52" i="91"/>
  <c r="L113" i="91"/>
  <c r="J113" i="91"/>
  <c r="L53" i="91"/>
  <c r="J53" i="91"/>
  <c r="J77" i="91"/>
  <c r="L77" i="91"/>
  <c r="L44" i="91"/>
  <c r="J44" i="91"/>
  <c r="J97" i="91"/>
  <c r="L46" i="91"/>
  <c r="J46" i="91"/>
  <c r="L29" i="91"/>
  <c r="J29" i="91"/>
  <c r="L108" i="91"/>
  <c r="L95" i="91"/>
  <c r="J95" i="91"/>
  <c r="L122" i="91"/>
  <c r="J122" i="91"/>
  <c r="J28" i="91"/>
  <c r="L28" i="91"/>
  <c r="L84" i="91"/>
  <c r="L119" i="91"/>
  <c r="J119" i="91"/>
  <c r="L59" i="91"/>
  <c r="J59" i="91"/>
  <c r="L83" i="91"/>
  <c r="J83" i="91"/>
  <c r="J31" i="91"/>
  <c r="L31" i="91"/>
  <c r="J110" i="91"/>
  <c r="L110" i="91"/>
  <c r="L50" i="91"/>
  <c r="J50" i="91"/>
  <c r="J109" i="91"/>
  <c r="J73" i="91"/>
  <c r="J68" i="91"/>
  <c r="J106" i="91"/>
  <c r="J71" i="91"/>
  <c r="L71" i="91"/>
  <c r="J70" i="91"/>
  <c r="L69" i="91"/>
  <c r="L104" i="91"/>
  <c r="J104" i="91"/>
  <c r="K23" i="91"/>
  <c r="H135" i="91"/>
  <c r="K26" i="91" l="1"/>
  <c r="I13" i="113" l="1"/>
  <c r="I13" i="91" s="1"/>
  <c r="I14" i="113"/>
  <c r="I14" i="91" s="1"/>
  <c r="I15" i="113"/>
  <c r="I15" i="91" s="1"/>
  <c r="I16" i="113"/>
  <c r="I16" i="91" s="1"/>
  <c r="I17" i="113"/>
  <c r="I17" i="91" s="1"/>
  <c r="J17" i="113" l="1"/>
  <c r="J16" i="113"/>
  <c r="J15" i="113"/>
  <c r="J14" i="113"/>
  <c r="J13" i="113"/>
  <c r="K14" i="91"/>
  <c r="K5" i="91" l="1"/>
  <c r="K6" i="91"/>
  <c r="K10" i="91"/>
  <c r="K16" i="91"/>
  <c r="K17" i="91"/>
  <c r="K20" i="91"/>
  <c r="K22" i="91" l="1"/>
  <c r="K9" i="91"/>
  <c r="K13" i="91"/>
  <c r="K21" i="91"/>
  <c r="K19" i="91"/>
  <c r="K15" i="91"/>
  <c r="K133" i="91" s="1"/>
  <c r="K12" i="91"/>
  <c r="K8" i="91"/>
  <c r="K18" i="91"/>
  <c r="K11" i="91"/>
  <c r="K7" i="91"/>
  <c r="H137" i="91"/>
  <c r="I6" i="113"/>
  <c r="I6" i="91" s="1"/>
  <c r="I7" i="113"/>
  <c r="I7" i="91" s="1"/>
  <c r="I8" i="113"/>
  <c r="I8" i="91" s="1"/>
  <c r="I9" i="113"/>
  <c r="I9" i="91" s="1"/>
  <c r="I10" i="113"/>
  <c r="I10" i="91" s="1"/>
  <c r="I11" i="113"/>
  <c r="I11" i="91" s="1"/>
  <c r="I12" i="113"/>
  <c r="I12" i="91" s="1"/>
  <c r="I18" i="113"/>
  <c r="I18" i="91" s="1"/>
  <c r="I19" i="113"/>
  <c r="I19" i="91" s="1"/>
  <c r="I20" i="113"/>
  <c r="I20" i="91" s="1"/>
  <c r="I21" i="113"/>
  <c r="I22" i="113"/>
  <c r="I22" i="91" s="1"/>
  <c r="I23" i="113"/>
  <c r="I23" i="91" s="1"/>
  <c r="I24" i="113"/>
  <c r="I24" i="91" s="1"/>
  <c r="I25" i="113"/>
  <c r="I25" i="91" s="1"/>
  <c r="I26" i="113"/>
  <c r="I26" i="91" s="1"/>
  <c r="I21" i="91" l="1"/>
  <c r="J21" i="91" s="1"/>
  <c r="L138" i="91"/>
  <c r="J25" i="91"/>
  <c r="L25" i="91"/>
  <c r="L26" i="91"/>
  <c r="J26" i="91"/>
  <c r="J24" i="91"/>
  <c r="L24" i="91"/>
  <c r="J23" i="91"/>
  <c r="L23" i="91"/>
  <c r="L19" i="91"/>
  <c r="L14" i="91"/>
  <c r="J14" i="91"/>
  <c r="J11" i="113"/>
  <c r="L17" i="91"/>
  <c r="J17" i="91"/>
  <c r="J10" i="113"/>
  <c r="J6" i="113"/>
  <c r="J20" i="91"/>
  <c r="L20" i="91"/>
  <c r="J18" i="113"/>
  <c r="J9" i="113"/>
  <c r="J5" i="113"/>
  <c r="J19" i="91"/>
  <c r="J25" i="113"/>
  <c r="J20" i="113"/>
  <c r="J7" i="113"/>
  <c r="J4" i="113"/>
  <c r="J19" i="113"/>
  <c r="J22" i="113"/>
  <c r="J12" i="113"/>
  <c r="J8" i="113"/>
  <c r="J24" i="113"/>
  <c r="J23" i="113"/>
  <c r="J26" i="113"/>
  <c r="J21" i="113"/>
  <c r="J16" i="91" l="1"/>
  <c r="L16" i="91"/>
  <c r="L5" i="91"/>
  <c r="J5" i="91"/>
  <c r="L10" i="91"/>
  <c r="J10" i="91"/>
  <c r="L15" i="91"/>
  <c r="J15" i="91"/>
  <c r="L7" i="91"/>
  <c r="J7" i="91"/>
  <c r="L9" i="91"/>
  <c r="J9" i="91"/>
  <c r="L6" i="91"/>
  <c r="J6" i="91"/>
  <c r="L11" i="91"/>
  <c r="J11" i="91"/>
  <c r="L13" i="91"/>
  <c r="J13" i="91"/>
  <c r="L22" i="91"/>
  <c r="J22" i="91"/>
  <c r="L8" i="91"/>
  <c r="J8" i="91"/>
  <c r="L18" i="91"/>
  <c r="J18" i="91"/>
  <c r="L12" i="91"/>
  <c r="J12" i="91"/>
  <c r="L21" i="91"/>
  <c r="K4" i="91" l="1"/>
  <c r="L4" i="91" l="1"/>
  <c r="L133" i="91" s="1"/>
  <c r="L139" i="91" s="1"/>
  <c r="L141" i="91" l="1"/>
  <c r="J4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73" authorId="0" shapeId="0" xr:uid="{5FDEFC11-F073-4603-A96C-6EAB78D4455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CEART 27/11/2023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5" authorId="0" shapeId="0" xr:uid="{7F6DCE63-A02A-449A-B7DD-AC38D679CB1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ao CERES 23/11/2023</t>
        </r>
      </text>
    </comment>
    <comment ref="H15" authorId="0" shapeId="0" xr:uid="{E22CBDFC-4F2B-4BAF-A5F6-217C28C5C53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CERES 23/11/2023</t>
        </r>
      </text>
    </comment>
    <comment ref="H68" authorId="0" shapeId="0" xr:uid="{6D10E4A8-0C3E-4547-8DEB-21BEEB896B4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cedidos ao CERES 23/11/2023</t>
        </r>
      </text>
    </comment>
    <comment ref="H69" authorId="0" shapeId="0" xr:uid="{07A271D5-F012-4D40-88AA-1EEC997771F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ao CERES 23/11/2023</t>
        </r>
      </text>
    </comment>
    <comment ref="H70" authorId="0" shapeId="0" xr:uid="{C77DC974-B702-4092-9AD5-109F5EF6293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cedidos ao CERES 23/11/2023</t>
        </r>
      </text>
    </comment>
    <comment ref="H71" authorId="0" shapeId="0" xr:uid="{F084AF0C-A55A-4710-9657-F2E743968A1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cedidos ao CERES 23/11/2023</t>
        </r>
      </text>
    </comment>
    <comment ref="H73" authorId="0" shapeId="0" xr:uid="{7CE4434D-033C-4656-9EAC-71E599864EA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 Reitoria 27/11/2023</t>
        </r>
      </text>
    </comment>
    <comment ref="H88" authorId="0" shapeId="0" xr:uid="{95A81613-1E34-40DD-84B7-EB2AA812884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cedidos ao CERES 23/11/2023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5" authorId="0" shapeId="0" xr:uid="{762E0852-AC67-4689-8C36-479E55EAE36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cedidos ao CERES 17/11/2023</t>
        </r>
      </text>
    </comment>
    <comment ref="H68" authorId="0" shapeId="0" xr:uid="{C8AF5525-14E7-46BA-B6FA-FECEEA0EF33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cedidos ao CERES 17/11/2023</t>
        </r>
      </text>
    </comment>
    <comment ref="H69" authorId="0" shapeId="0" xr:uid="{EA35FEA1-CAAA-45BE-B45B-2AACE38B2FF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cedidos ao CERES 17/11/2023</t>
        </r>
      </text>
    </comment>
    <comment ref="H70" authorId="0" shapeId="0" xr:uid="{5F12924D-5926-4E9D-AA2E-A07726F0CA8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-20cedidos ao CERES 17/11/2023</t>
        </r>
      </text>
    </comment>
    <comment ref="H71" authorId="0" shapeId="0" xr:uid="{1A0CE00A-C09E-4915-A2BE-34CF8F0BF78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 cedidos ao CERES 17/11/2023</t>
        </r>
      </text>
    </comment>
    <comment ref="H102" authorId="0" shapeId="0" xr:uid="{39221EFA-1268-409E-9C6C-5D91C8C32C8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-8 cedidos ao CERES 11/10/2023</t>
        </r>
      </text>
    </comment>
    <comment ref="H104" authorId="0" shapeId="0" xr:uid="{190D7DCB-5AE4-4822-8E13-D5F556A6F24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-20 cedidos ao CERES 11/10/2023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5" authorId="0" shapeId="0" xr:uid="{7DF54705-A847-4ED8-A09A-4D7DCCCC9CA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-6 cedidos ao CERES 23/11/2023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106" authorId="0" shapeId="0" xr:uid="{AD6DC618-EDC9-40A9-8D0B-9DD94EDE4DD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cedidas para o CERES 23/11/2023</t>
        </r>
      </text>
    </comment>
    <comment ref="H107" authorId="0" shapeId="0" xr:uid="{2413BC93-F971-403D-B116-C9F6D90DBC7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cedidas para o CERES 23/11/2023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15" authorId="0" shapeId="0" xr:uid="{1C6D8110-5B68-4EB8-844A-D5176EAA57A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-12 cedidos ao CERES 23/11/2023</t>
        </r>
      </text>
    </comment>
    <comment ref="H71" authorId="0" shapeId="0" xr:uid="{7BFE5366-0971-4EA0-A5FD-452681191D5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-6  cedidos ao CERES 23/11/2023</t>
        </r>
      </text>
    </comment>
    <comment ref="H88" authorId="0" shapeId="0" xr:uid="{BC30EA32-0F3E-4B66-BFF8-604AFC397FB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-12  cedidos ao CERES 23/11/2023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15" authorId="0" shapeId="0" xr:uid="{A820B159-E02C-451A-9953-EE28C6BE88B5}">
      <text>
        <r>
          <rPr>
            <b/>
            <sz val="9"/>
            <color indexed="81"/>
            <rFont val="Segoe UI"/>
            <charset val="1"/>
          </rPr>
          <t>PAULO EDISON DE LIMA:
-</t>
        </r>
        <r>
          <rPr>
            <sz val="9"/>
            <color indexed="81"/>
            <rFont val="Segoe UI"/>
            <family val="2"/>
          </rPr>
          <t>6 cedidos para o CERES 24/11/2023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5" authorId="0" shapeId="0" xr:uid="{857DF093-522B-4F88-8434-5406BBDDBD3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+4 cedidos pela FAED 17/11/2023
+6 cedidos pelo CEFID 23/11/2023
+5 cedidos pelo CEART 23/11/2023</t>
        </r>
      </text>
    </comment>
    <comment ref="H15" authorId="0" shapeId="0" xr:uid="{D9A819B6-8C77-4CD2-847F-F09AF6FEB85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CEART 23/11/2023
+12 cedidos pelo CAV 23/11/2023
+6 cedidos pelo CEO 24/11/2023</t>
        </r>
      </text>
    </comment>
    <comment ref="H68" authorId="0" shapeId="0" xr:uid="{FBAD71B2-3281-469A-BF68-D057E3B13D1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+10 cedidos pela FAED 17/11/2023
-10 cedidos pelo CEART 23/11/2023</t>
        </r>
      </text>
    </comment>
    <comment ref="H69" authorId="0" shapeId="0" xr:uid="{43FDC8FA-5305-4E94-94F7-116D14F7DC6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 cedidos pela FAED 17/11/2023
+5 cedidos pelo CEART 23/11/2023</t>
        </r>
      </text>
    </comment>
    <comment ref="H70" authorId="0" shapeId="0" xr:uid="{ACFC3A6F-357A-4D2D-B347-3C98F8556D0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+20 cedidos pela FAED 17/11/2023
+10 cedidos pelo CEART 23/11/2023</t>
        </r>
      </text>
    </comment>
    <comment ref="H71" authorId="0" shapeId="0" xr:uid="{56CF8856-8092-44D6-ABDC-C2B46D5D904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 cedidos pela FAED 17/11/2023
+4 cedidos pelo CEART 23/11/2023
+6 cedidos pelo CAV 23/11/2023</t>
        </r>
      </text>
    </comment>
    <comment ref="H88" authorId="0" shapeId="0" xr:uid="{9A8958DA-60F5-4CFC-85CA-03C46C53C48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+4 cedidos pelo CEART 23/11/2023
+12 cedidos pelo CAV 23/11/2023</t>
        </r>
      </text>
    </comment>
    <comment ref="H102" authorId="0" shapeId="0" xr:uid="{BC495DA7-C297-45BE-BA2E-4D2539357D8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+8 cedidos pela FAED 11/10/2023</t>
        </r>
      </text>
    </comment>
    <comment ref="H104" authorId="0" shapeId="0" xr:uid="{25E0563F-67E8-470D-AD32-5E7F8FBAE4C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+20 cedidos pela FAED 11/10/2023</t>
        </r>
      </text>
    </comment>
    <comment ref="H106" authorId="0" shapeId="0" xr:uid="{17820A8E-F32E-40FD-A2A5-627F584E93A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cedidas pelo CCT 23/11/2023</t>
        </r>
      </text>
    </comment>
    <comment ref="H107" authorId="0" shapeId="0" xr:uid="{F4923C0F-B4F7-4EF8-9178-1889C816EB9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cedidas pelo CCT 23/11/2023</t>
        </r>
      </text>
    </comment>
  </commentList>
</comments>
</file>

<file path=xl/sharedStrings.xml><?xml version="1.0" encoding="utf-8"?>
<sst xmlns="http://schemas.openxmlformats.org/spreadsheetml/2006/main" count="8050" uniqueCount="319">
  <si>
    <t>Saldo / Automático</t>
  </si>
  <si>
    <t>...../...../......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</si>
  <si>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</si>
  <si>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</si>
  <si>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</si>
  <si>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</si>
  <si>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</si>
  <si>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</si>
  <si>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</si>
  <si>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</si>
  <si>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</si>
  <si>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</si>
  <si>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</si>
  <si>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</si>
  <si>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</si>
  <si>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</si>
  <si>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CENTRO PARTICIPANTE:</t>
  </si>
  <si>
    <t>Peça</t>
  </si>
  <si>
    <t>Empresa</t>
  </si>
  <si>
    <t>Marca/Modelo</t>
  </si>
  <si>
    <t xml:space="preserve"> AF/OS nº  xxxx/2023 Qtde. DT</t>
  </si>
  <si>
    <t>peça</t>
  </si>
  <si>
    <t>PROCESSO: 582/2023/UDESC</t>
  </si>
  <si>
    <t>OBJETO: AQUISIÇÃO DE EPI's E EPC's</t>
  </si>
  <si>
    <t>VIGÊNCIA DA ATA: 14/07/2023 até 14/07/2024</t>
  </si>
  <si>
    <t>LOTE</t>
  </si>
  <si>
    <t>SUPERA BLOCOS LICITAÇÕES LTDA</t>
  </si>
  <si>
    <t>FRACASSADO</t>
  </si>
  <si>
    <t>GLOBAL MIX COMERCIAL LTDA ME</t>
  </si>
  <si>
    <t>CRH EQUIPAMENTOS DE SEGURANCA LTDA - EPP</t>
  </si>
  <si>
    <t>MGS BRASIL DISTRIBUIDORA EIRELI</t>
  </si>
  <si>
    <t>SEBMED PRODUTOS PARA A SAUDE LTDA</t>
  </si>
  <si>
    <t>COMERCIAL KS EIRELI</t>
  </si>
  <si>
    <t>JD ELETRO COMERCIAL LTDA</t>
  </si>
  <si>
    <t>FLORIPA INDUSTRIA DA MODA LTDA</t>
  </si>
  <si>
    <t>M. TESTA CONFECÇÃO - ME</t>
  </si>
  <si>
    <t>RBM DISTRIBUIDORA E COMÉRCIO LTDA</t>
  </si>
  <si>
    <t>DESERTO</t>
  </si>
  <si>
    <t>BMI PROSPER LTDA</t>
  </si>
  <si>
    <t>FGS COMERCIAL LTDA</t>
  </si>
  <si>
    <t>ELECTROINOX COMERCIO DE EQUIPAMENTOS DE ELETRONICOS EIRELI</t>
  </si>
  <si>
    <t>MWV WEB SITE COMÉRCIO DE PRODUTOS ELETROELETRÔNICOS LTDA ME</t>
  </si>
  <si>
    <t xml:space="preserve">FOR LIFE PRODUTOS DE SEGURANCA LTDA </t>
  </si>
  <si>
    <t>Capacete de segurança com aba total (Tipo I)</t>
  </si>
  <si>
    <t>Capacete de segurança com aba frontal (Tipo II)</t>
  </si>
  <si>
    <t>Capacete de segurança sem aba (Tipo III)</t>
  </si>
  <si>
    <t>Capuz/Balaclava de Segurança (agentes térmicos - calor)</t>
  </si>
  <si>
    <t>Capuz/Balaclava Tipo Boné Árabe (proteção sol)</t>
  </si>
  <si>
    <t>Touca Hospitalar com elástico / Descartável</t>
  </si>
  <si>
    <t xml:space="preserve">Óculos de Proteção - Modelo Haste regulável            </t>
  </si>
  <si>
    <r>
      <rPr>
        <b/>
        <sz val="11"/>
        <rFont val="Calibri"/>
        <family val="2"/>
        <scheme val="minor"/>
      </rPr>
      <t>Óculos de Proteção - Modelo Armação e Visor</t>
    </r>
    <r>
      <rPr>
        <sz val="11"/>
        <rFont val="Calibri"/>
        <family val="2"/>
        <scheme val="minor"/>
      </rPr>
      <t xml:space="preserve">                                                                 </t>
    </r>
  </si>
  <si>
    <r>
      <rPr>
        <b/>
        <sz val="11"/>
        <rFont val="Calibri"/>
        <family val="2"/>
        <scheme val="minor"/>
      </rPr>
      <t>Óculos de Proteção - Modelo Ampla Visão</t>
    </r>
    <r>
      <rPr>
        <sz val="11"/>
        <rFont val="Calibri"/>
        <family val="2"/>
        <scheme val="minor"/>
      </rPr>
      <t xml:space="preserve">                                                                          (Tirante de elástico para ajuste)</t>
    </r>
  </si>
  <si>
    <t xml:space="preserve">Óculos Plumbiferos com proteção lateral (para  Raio X diagnóstico) </t>
  </si>
  <si>
    <r>
      <rPr>
        <b/>
        <sz val="11"/>
        <rFont val="Calibri"/>
        <family val="2"/>
        <scheme val="minor"/>
      </rPr>
      <t>Protetor facial com viseira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(para proteção contra impacto de partículas volantes)</t>
    </r>
  </si>
  <si>
    <t xml:space="preserve">Máscara de solda  com catraca, visor articulável e filtro de luz </t>
  </si>
  <si>
    <t>Máscara de solda automática</t>
  </si>
  <si>
    <t>Protetor auditivo circum-auricular (Tipo Concha/Abafador)</t>
  </si>
  <si>
    <t xml:space="preserve">Protetor auditivo de Inserção descartável (Tipo Moldável) </t>
  </si>
  <si>
    <t xml:space="preserve">Protetor auditivo de Inserção reutilizável (Tipo Plugue/ Pré-moldado) </t>
  </si>
  <si>
    <r>
      <t xml:space="preserve">
</t>
    </r>
    <r>
      <rPr>
        <b/>
        <sz val="11"/>
        <rFont val="Calibri"/>
        <family val="2"/>
        <scheme val="minor"/>
      </rPr>
      <t xml:space="preserve">Respirador purificador de ar descartável - Peça Semifacial Filtrante (PFF1) </t>
    </r>
    <r>
      <rPr>
        <sz val="11"/>
        <rFont val="Calibri"/>
        <family val="2"/>
        <scheme val="minor"/>
      </rPr>
      <t xml:space="preserve">para proteção das vias respiratórias contra poeiras e névoas.                                </t>
    </r>
  </si>
  <si>
    <r>
      <rPr>
        <b/>
        <sz val="11"/>
        <rFont val="Calibri"/>
        <family val="2"/>
        <scheme val="minor"/>
      </rPr>
      <t xml:space="preserve">Respirador purificador de ar descartável  - Peça Semifacial Filtrante (PFF2) </t>
    </r>
    <r>
      <rPr>
        <sz val="11"/>
        <rFont val="Calibri"/>
        <family val="2"/>
        <scheme val="minor"/>
      </rPr>
      <t xml:space="preserve">para proteção das vias respiratórias contra poeiras, névoas e
fumos.    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</si>
  <si>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 xml:space="preserve">Respirador purificador de ar descartável - Peça Semifacial Filtrante (PFF3) </t>
    </r>
    <r>
      <rPr>
        <sz val="11"/>
        <rFont val="Calibri"/>
        <family val="2"/>
        <scheme val="minor"/>
      </rPr>
      <t xml:space="preserve"> para proteção das vias respiratórias contra poeiras, névoas,
fumos, radionuclídeos e contaminantes altamente tóxicos.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</si>
  <si>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 xml:space="preserve">Máscara Cirúrgica Descartável </t>
    </r>
    <r>
      <rPr>
        <sz val="11"/>
        <rFont val="Calibri"/>
        <family val="2"/>
        <scheme val="minor"/>
      </rPr>
      <t xml:space="preserve">(Tripla Camada)    </t>
    </r>
  </si>
  <si>
    <r>
      <t xml:space="preserve">     </t>
    </r>
    <r>
      <rPr>
        <b/>
        <sz val="11"/>
        <rFont val="Calibri"/>
        <family val="2"/>
        <scheme val="minor"/>
      </rPr>
      <t>Respirador purificador de ar descartável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sem válvula de exaustão  - Peça Semifacial Filtrante Tipo PFF2 (S) /N95                                                                                           (</t>
    </r>
    <r>
      <rPr>
        <sz val="11"/>
        <rFont val="Calibri"/>
        <family val="2"/>
        <scheme val="minor"/>
      </rPr>
      <t xml:space="preserve">para proteção contra certos aerossóis de origem biológica)                                                         </t>
    </r>
  </si>
  <si>
    <r>
      <rPr>
        <b/>
        <sz val="11"/>
        <rFont val="Calibri"/>
        <family val="2"/>
        <scheme val="minor"/>
      </rPr>
      <t>Respirador Reutilizável (</t>
    </r>
    <r>
      <rPr>
        <sz val="11"/>
        <rFont val="Calibri"/>
        <family val="2"/>
        <scheme val="minor"/>
      </rPr>
      <t>para utilização com filtros químicos, mecânicos ou combinados)</t>
    </r>
  </si>
  <si>
    <t xml:space="preserve"> Filtro Mecânico</t>
  </si>
  <si>
    <t xml:space="preserve">Filtro Químico  (cartucho) </t>
  </si>
  <si>
    <r>
      <t xml:space="preserve">Retentor para filtros </t>
    </r>
    <r>
      <rPr>
        <sz val="11"/>
        <rFont val="Calibri"/>
        <family val="2"/>
        <scheme val="minor"/>
      </rPr>
      <t xml:space="preserve"> (uso combinado de filtros mecânicos e químicos)</t>
    </r>
  </si>
  <si>
    <r>
      <rPr>
        <b/>
        <sz val="11"/>
        <rFont val="Calibri"/>
        <family val="2"/>
        <scheme val="minor"/>
      </rPr>
      <t xml:space="preserve">Luva Nitrílica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(sem revestimento interno)/Descartável</t>
    </r>
  </si>
  <si>
    <r>
      <rPr>
        <b/>
        <sz val="11"/>
        <rFont val="Calibri"/>
        <family val="2"/>
        <scheme val="minor"/>
      </rPr>
      <t xml:space="preserve">Luva de Borracha Natural/Látex 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(sem revestimento interno)/Descartável</t>
    </r>
  </si>
  <si>
    <r>
      <rPr>
        <b/>
        <sz val="11"/>
        <rFont val="Calibri"/>
        <family val="2"/>
      </rPr>
      <t>Luva de Vinil/PVC</t>
    </r>
    <r>
      <rPr>
        <sz val="11"/>
        <rFont val="Calibri"/>
        <family val="2"/>
      </rPr>
      <t xml:space="preserve">  (sem revestimento interno)/Descartável</t>
    </r>
  </si>
  <si>
    <r>
      <rPr>
        <b/>
        <sz val="11"/>
        <rFont val="Calibri"/>
        <family val="2"/>
        <scheme val="minor"/>
      </rPr>
      <t>Luva Nitrílica para procedimentos não cirúrgicos/Não Ésteril</t>
    </r>
    <r>
      <rPr>
        <sz val="11"/>
        <rFont val="Calibri"/>
        <family val="2"/>
        <scheme val="minor"/>
      </rPr>
      <t xml:space="preserve">                                                                                           (com registro na Anvisa) / Descartável</t>
    </r>
  </si>
  <si>
    <r>
      <rPr>
        <b/>
        <sz val="11"/>
        <rFont val="Calibri"/>
        <family val="2"/>
        <scheme val="minor"/>
      </rPr>
      <t xml:space="preserve">Luva de Borracha Natural/Látex para procedimentos não cirúrgicos/Não Estéril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(com registro na Anvisa) /Descartável</t>
    </r>
  </si>
  <si>
    <r>
      <rPr>
        <b/>
        <sz val="11"/>
        <rFont val="Calibri"/>
        <family val="2"/>
        <scheme val="minor"/>
      </rPr>
      <t xml:space="preserve">Luva de Borracha Natural/Látex para procedimento  cirúrgicos/ Estéril  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(com registro na Anvisa) /Descartável</t>
    </r>
  </si>
  <si>
    <t>Luva de látex com forro de algodão / Reutilizável</t>
  </si>
  <si>
    <t>Luva em neoprene e látex (neolátex)/ Reutilizável</t>
  </si>
  <si>
    <t xml:space="preserve">Luva em couro especial tratado </t>
  </si>
  <si>
    <t>Luva de raspa de couro</t>
  </si>
  <si>
    <t xml:space="preserve">Luva de vaqueta </t>
  </si>
  <si>
    <t>Luva de vaqueta (para cobertura de luva isolante)</t>
  </si>
  <si>
    <t>Luva de algodão (malha tricotada) pigmentada</t>
  </si>
  <si>
    <t>Luva para Câmara Fria</t>
  </si>
  <si>
    <t>Luva de Segurança, Resistência Térmica</t>
  </si>
  <si>
    <t>Luva isolante de borracha</t>
  </si>
  <si>
    <t xml:space="preserve">Luva  de polietileno cano longo descartável </t>
  </si>
  <si>
    <t>Creme de Proteção para pele - Grupo 1 (Água-resistente)</t>
  </si>
  <si>
    <t>Creme de Proteção para pele - Grupo 2 (Óleo-resistente)</t>
  </si>
  <si>
    <t>Protetor Solar UVA/UVB, com repelente</t>
  </si>
  <si>
    <t>Repelente para insetos</t>
  </si>
  <si>
    <t>Bota de Segurança de  PVC (Cano alto com amarra)</t>
  </si>
  <si>
    <t>Bota de Segurança de  PVC (Cano médio)</t>
  </si>
  <si>
    <t>Botinas de Segurança (com biqueira de composite)</t>
  </si>
  <si>
    <t>Calçado ocupacional de uso profissional tipo sapato</t>
  </si>
  <si>
    <t xml:space="preserve">Propé/Sapatilha Descartável  (Gramatura mínima de 30 g/m2)                                                  </t>
  </si>
  <si>
    <t>Perneira de raspa de couro</t>
  </si>
  <si>
    <t>Mangote de raspa de couro</t>
  </si>
  <si>
    <t>Avental de raspa de couro sem mangote</t>
  </si>
  <si>
    <t>Avental de raspa de couro com mangote (tipo barbeiro)</t>
  </si>
  <si>
    <t xml:space="preserve">Avental de PVC </t>
  </si>
  <si>
    <t>Vestimenta de Laboratório Tipo Jaleco manga longa 100% algodão</t>
  </si>
  <si>
    <t xml:space="preserve">Vestimenta Industrial Tipo Jaleco manga curta </t>
  </si>
  <si>
    <t xml:space="preserve">Avental Plumbífero (para  Raio X diagnóstico) </t>
  </si>
  <si>
    <t xml:space="preserve">Protetor plumbífero de tireóide (para  Raio X diagnóstico) </t>
  </si>
  <si>
    <t xml:space="preserve">Avental  Para Procedimento Não Cirúrgicos (Não Estéril)                                  </t>
  </si>
  <si>
    <t>Calça de Chuva em PVC</t>
  </si>
  <si>
    <t>Vestimenta Tipo Capa de Chuva em PVC</t>
  </si>
  <si>
    <t>Calça Térmica Impermeável</t>
  </si>
  <si>
    <t>Japona Térmica Impermeável</t>
  </si>
  <si>
    <t>Vestimenta Tipo Macacão (para aplicação de herbicidas/pulverização) - Descartável</t>
  </si>
  <si>
    <t>Vestimenta Tipo Conjunto (para aplicação de herbicidas/ pulverização) - Reutilizável</t>
  </si>
  <si>
    <t>Macacão de segurança tipo jardineira confecionado em PVC</t>
  </si>
  <si>
    <t xml:space="preserve">Macacão de segurança para controle e retirada de abelhas e outros vetores biológicos </t>
  </si>
  <si>
    <t>Colete Sinalizador/ Reflexivo</t>
  </si>
  <si>
    <t>Cinturão de segurança tipo paraquedista, com 4 pontos de conexão + Talabarte Duplo em Y 1,35 metros com absorvedor de energia</t>
  </si>
  <si>
    <t>Talabarte Simples</t>
  </si>
  <si>
    <t>Corda Trançada</t>
  </si>
  <si>
    <t>Cabo de Aço</t>
  </si>
  <si>
    <t>Mosquetão</t>
  </si>
  <si>
    <t>Trava quedas para corda</t>
  </si>
  <si>
    <t>Pedestal para demarcação/isolamento  (para utilizar com fita zebrada ou corrente plástica)</t>
  </si>
  <si>
    <t xml:space="preserve">Fita zebrada para demarcação/isolamento  </t>
  </si>
  <si>
    <t>Corrente de plástico para demarcação/isolamento</t>
  </si>
  <si>
    <t xml:space="preserve">Pedestal organizador de filas/demarcação/isolamento </t>
  </si>
  <si>
    <t xml:space="preserve">Lixeira Hospitalar com Tampa e Pedal      </t>
  </si>
  <si>
    <t xml:space="preserve">Saco para Resíduo Hospitalar   Infectante      </t>
  </si>
  <si>
    <t>Tela de Proteção Guarda-Corpo</t>
  </si>
  <si>
    <t>Tela de Tapume</t>
  </si>
  <si>
    <t>Cavalete Cuidado Piso Escorregadio</t>
  </si>
  <si>
    <t xml:space="preserve">Cone de Sinalização laranja com faixas brancas - 50cm   </t>
  </si>
  <si>
    <t xml:space="preserve">Cone de Sinalização laranja com faixas brancas - 75cm </t>
  </si>
  <si>
    <t>Cone de Sinalização preto com faixas amarelas  - 50cm</t>
  </si>
  <si>
    <t xml:space="preserve">Cone de Sinalização laranja com faixas amarelas - 75cm  </t>
  </si>
  <si>
    <t>Fita adesiva antiderrapante</t>
  </si>
  <si>
    <t>Fita adesiva demarcação de solo</t>
  </si>
  <si>
    <t>Chuveiro de Emergência com lava-olhos</t>
  </si>
  <si>
    <t>Lava-olhos de Emergência</t>
  </si>
  <si>
    <t>Lava Olhos Ducha Oftalmológica com suporte de parede</t>
  </si>
  <si>
    <t>Apoio ergonômico para os pés</t>
  </si>
  <si>
    <t>Suporte para notebook</t>
  </si>
  <si>
    <t xml:space="preserve">Maleta com kit de primeiros socorros </t>
  </si>
  <si>
    <t>Kit Vias Aéreas</t>
  </si>
  <si>
    <t>Kit Monitor Glicose -</t>
  </si>
  <si>
    <t>Kit Cipa Completo</t>
  </si>
  <si>
    <t xml:space="preserve">Blusão e Calça de Aproximação </t>
  </si>
  <si>
    <t>Bota de Aproximação</t>
  </si>
  <si>
    <t>Vestimenta Tipo Conjunto (para atividades embarcadas de pesca) - Reutilizável</t>
  </si>
  <si>
    <t>EQUIPAMENTO</t>
  </si>
  <si>
    <t>PIER TELECOM / TIPO I ABA TOTAL</t>
  </si>
  <si>
    <t>CAMPER / TIPO II AVANT</t>
  </si>
  <si>
    <t>ULTRA SAFE / TIPO III P/ALTURA</t>
  </si>
  <si>
    <t>BRASCAMP / 1432</t>
  </si>
  <si>
    <t>Medix / 	Touca</t>
  </si>
  <si>
    <t>POLIFER / R JANEIRO</t>
  </si>
  <si>
    <t>CARBOGRAFITE / PROVISION</t>
  </si>
  <si>
    <t>NN EPI / HASTES PVC PERF.</t>
  </si>
  <si>
    <t>PASTCOR / 8" INCOLOR</t>
  </si>
  <si>
    <t>VONDER / VD 725</t>
  </si>
  <si>
    <t>VONDER / MSV 012</t>
  </si>
  <si>
    <t>CAMPER / 800204 CA 43.878</t>
  </si>
  <si>
    <t>3M / H0002053371 C.A. 5674</t>
  </si>
  <si>
    <t>3M / HB004270102 CA 5745</t>
  </si>
  <si>
    <t xml:space="preserve">DELTA PLUS / WPS1127 CA 38.501 	</t>
  </si>
  <si>
    <t>DELTA PLUS / WPS1027 CA 38502</t>
  </si>
  <si>
    <t>DELTA PLUS / WPS1327 CA 38503</t>
  </si>
  <si>
    <t>DELTA PLUS / WPS1227 CA 38504</t>
  </si>
  <si>
    <t>DELTA PLUS / WPS1527 CA 38505</t>
  </si>
  <si>
    <t xml:space="preserve">DELTA PLUS / WPS1427 CA 38506 	</t>
  </si>
  <si>
    <t>MEDIX / 6500 ANVISA 80495519035</t>
  </si>
  <si>
    <t>KSN / 10.02MH CA 8357 ANVISA 80425989001</t>
  </si>
  <si>
    <t>Sebold</t>
  </si>
  <si>
    <t>MEDIX / 603 CA 40093</t>
  </si>
  <si>
    <t>MEDIX / 609 CA 38930</t>
  </si>
  <si>
    <t>MEDIX / 862 CA 44561</t>
  </si>
  <si>
    <t>MEDIX / 863 CA 44652</t>
  </si>
  <si>
    <t xml:space="preserve">MEDIX / 	603 CA 40093 ANVISA 80495510020 </t>
  </si>
  <si>
    <t>MEDIX / 17 CA 38930 ANVISA 80495510011</t>
  </si>
  <si>
    <t>LEMGRUBER / 403 CA 40360 ANVISA 80256170022</t>
  </si>
  <si>
    <t>Volk</t>
  </si>
  <si>
    <t>PROTEPLUS / PPM10</t>
  </si>
  <si>
    <t>PROTEPLUS / RASPA</t>
  </si>
  <si>
    <t>PROTEPLUS / PPM11</t>
  </si>
  <si>
    <t>ZANEL / COBERTURA</t>
  </si>
  <si>
    <t>ELSA / CLASSE00</t>
  </si>
  <si>
    <t>ELSA / CLASSE0</t>
  </si>
  <si>
    <t>ORION / CLASSE 2</t>
  </si>
  <si>
    <t>PREVEMAX / LUVA LINGA POLITILRNO</t>
  </si>
  <si>
    <t>Nutriex</t>
  </si>
  <si>
    <t>Innpro / CA 36026</t>
  </si>
  <si>
    <t>Innpro / CA 36025</t>
  </si>
  <si>
    <t>Cartom / CA 38753</t>
  </si>
  <si>
    <t>Innpro / CA 45106</t>
  </si>
  <si>
    <t>DEJAMARO / PROPÉ</t>
  </si>
  <si>
    <t>Zanel / CA 13990</t>
  </si>
  <si>
    <t>Zanel / CA 16073</t>
  </si>
  <si>
    <t>Zanel / CA 13989</t>
  </si>
  <si>
    <t>Zanel / CA 16070</t>
  </si>
  <si>
    <t xml:space="preserve">PLASTCOR / 700.30373 CA 36254 	</t>
  </si>
  <si>
    <t>FLORIPA UNIFORMES / 1014BA</t>
  </si>
  <si>
    <t>INFINITI / JALECO UNISSEX M/C</t>
  </si>
  <si>
    <t xml:space="preserve">Brascamp / CA 28482 </t>
  </si>
  <si>
    <t xml:space="preserve">Brascamp / CA 28449 </t>
  </si>
  <si>
    <t>Maicol / Nylon</t>
  </si>
  <si>
    <t>Maicol / Poliamida</t>
  </si>
  <si>
    <t>Volk / CA 39182</t>
  </si>
  <si>
    <t>Brascamp / CA 40907</t>
  </si>
  <si>
    <t>Brascamp / CA 28440</t>
  </si>
  <si>
    <t>Descartes EPI / AI41 A</t>
  </si>
  <si>
    <t>Handex / Colete refletivo</t>
  </si>
  <si>
    <t>Camper / CP 1201 + CP 2102</t>
  </si>
  <si>
    <t>VONDER / PEDESTAL 90 CM PLASTICO</t>
  </si>
  <si>
    <t>NOVE 54 / 70MMX100M</t>
  </si>
  <si>
    <t>ZEUS / PEDESTAL METAL 90 CM ORGANIZDOR DE FILAS</t>
  </si>
  <si>
    <t>Nycol</t>
  </si>
  <si>
    <t>Zibag</t>
  </si>
  <si>
    <t>EPI360 / Tela cerquite</t>
  </si>
  <si>
    <t>Plastcor / Tela tapume</t>
  </si>
  <si>
    <t>PLASTCOR / CAVALETE SINALIZAÇÃO</t>
  </si>
  <si>
    <t>PLASTCOR / CONE</t>
  </si>
  <si>
    <t xml:space="preserve">WORKER / 928500 	</t>
  </si>
  <si>
    <t>WORKER / 692778</t>
  </si>
  <si>
    <t>PLASTCOR / 700.300</t>
  </si>
  <si>
    <t>PLASTCOR / 700.301</t>
  </si>
  <si>
    <t>HM CHUVEIROS / 	CHUVEIRO</t>
  </si>
  <si>
    <t>HM CHUVEIROS /	CHUVEIRO</t>
  </si>
  <si>
    <t>ERGOMAIS / VERSATILE</t>
  </si>
  <si>
    <t>REALIZA / 000026</t>
  </si>
  <si>
    <t>Jobe Luv / Defender NE</t>
  </si>
  <si>
    <t>Guartela / Fire 10</t>
  </si>
  <si>
    <t>Embalgem com 100 unidades</t>
  </si>
  <si>
    <t xml:space="preserve">Embalgem com 100 unidades </t>
  </si>
  <si>
    <t xml:space="preserve">Embalagem com 100 pares   </t>
  </si>
  <si>
    <t>Embalagem com 100 peças</t>
  </si>
  <si>
    <t>Embalagem com 50 unidades</t>
  </si>
  <si>
    <t xml:space="preserve"> Embalagem com 2 unidades</t>
  </si>
  <si>
    <t>Embalagem com 02 unidades</t>
  </si>
  <si>
    <t>Embalagem com 2 unidades</t>
  </si>
  <si>
    <t>Embalagem com 100 unidades</t>
  </si>
  <si>
    <t>Embalagem com 1 par</t>
  </si>
  <si>
    <t>Embalagem com 1 peça</t>
  </si>
  <si>
    <t>Embalagem com 100</t>
  </si>
  <si>
    <t xml:space="preserve"> Embalagem com 100 unidades</t>
  </si>
  <si>
    <t>Embalagem com 10 unidades</t>
  </si>
  <si>
    <t xml:space="preserve">Peça </t>
  </si>
  <si>
    <t>50 metros</t>
  </si>
  <si>
    <t>metro</t>
  </si>
  <si>
    <t>Peça (Rolo)</t>
  </si>
  <si>
    <t>Kit</t>
  </si>
  <si>
    <t>par</t>
  </si>
  <si>
    <t>Atualizado em 29/01/2023</t>
  </si>
  <si>
    <t xml:space="preserve"> AF/OS nº  2268/2023 Qtde. DT</t>
  </si>
  <si>
    <t xml:space="preserve"> AF/OS nº  2251/2023 Qtde. DT</t>
  </si>
  <si>
    <t xml:space="preserve"> AF/OS nº  2498/2023 Qtde. DT</t>
  </si>
  <si>
    <t xml:space="preserve"> AF/OS nº  2499/2023 Qtde. DT</t>
  </si>
  <si>
    <t xml:space="preserve"> AF/OS nº  2500/2023 Qtde. DT</t>
  </si>
  <si>
    <t xml:space="preserve"> AF/OS nº  2501/2023 Qtde. DT</t>
  </si>
  <si>
    <t>14/09/2023
Júlio Firmino</t>
  </si>
  <si>
    <t>24/10/2023
Adailton</t>
  </si>
  <si>
    <t xml:space="preserve"> AF/OS nº  2431/2023 Qtde. DT</t>
  </si>
  <si>
    <t xml:space="preserve"> AF/OS nº  2432/2023 Qtde. DT</t>
  </si>
  <si>
    <t xml:space="preserve"> AF/OS nº  2433/2023 Qtde. DT</t>
  </si>
  <si>
    <t xml:space="preserve"> AF/OS nº  2434/2023 Qtde. DT</t>
  </si>
  <si>
    <t xml:space="preserve"> AF/OS nº  2435/2023 Qtde. DT</t>
  </si>
  <si>
    <t xml:space="preserve"> AF/OS nº  2436/2023 Qtde. DT</t>
  </si>
  <si>
    <t xml:space="preserve"> AF/OS nº  2713/2023 Qtde. DT</t>
  </si>
  <si>
    <t xml:space="preserve"> AF/OS nº  2762/2023 Qtde. DT</t>
  </si>
  <si>
    <t xml:space="preserve"> AF/OS nº  2763/2023 Qtde. DT</t>
  </si>
  <si>
    <t xml:space="preserve"> AF/OS nº  2764/2023 Qtde. DT</t>
  </si>
  <si>
    <t xml:space="preserve"> AF/OS nº  2766/2023 Qtde. DT</t>
  </si>
  <si>
    <t xml:space="preserve"> AF/OS nº  2768/2023 Qtde. DT</t>
  </si>
  <si>
    <t xml:space="preserve"> AF/OS nº  2770/2023 Qtde. DT</t>
  </si>
  <si>
    <t xml:space="preserve"> AF/OS nº  2731/2023 Qtde. DT</t>
  </si>
  <si>
    <t xml:space="preserve"> AF/OS nº  2734/2023 Qtde. DT</t>
  </si>
  <si>
    <t xml:space="preserve"> AF/OS nº  2751/2023 Qtde. DT</t>
  </si>
  <si>
    <t xml:space="preserve"> AF/OS nº  2754/2023 Qtde. DT</t>
  </si>
  <si>
    <t xml:space="preserve"> AF/OS nº  2767/2023 Qtde. DT</t>
  </si>
  <si>
    <t xml:space="preserve"> AF/OS nº  2765/2023 Qtde. DT</t>
  </si>
  <si>
    <t xml:space="preserve"> AF/OS nº  2278/2023 electroinox</t>
  </si>
  <si>
    <t xml:space="preserve"> AF/OS nº  2391/2023 </t>
  </si>
  <si>
    <t xml:space="preserve"> AF nº 2115/2023 Qtde. DT (+CEPO, CDH)</t>
  </si>
  <si>
    <t xml:space="preserve"> AF nº  2120/2023 Qtde. DT (+ CDH)</t>
  </si>
  <si>
    <t>AF nº 2101/2023 Qtde. DT (+ CEPO)</t>
  </si>
  <si>
    <t>AF nº 2105/2023 Qtde. DT (+ CDH, SEMS)</t>
  </si>
  <si>
    <t xml:space="preserve"> AF nº 2115/2023 Qtde. DT (+ CEPO, CAD)</t>
  </si>
  <si>
    <t xml:space="preserve"> AF nº 2120/2023 Qtde. DT (+ CAD)</t>
  </si>
  <si>
    <t>AF nº 2087/2023 Qtde. DT (+aba SEMS)</t>
  </si>
  <si>
    <t>AF nº 2101/2023 Qtde. DT (+ CDH)</t>
  </si>
  <si>
    <t>AF nº 2115/2023 Qtde. DT (+ CAD, CDH)</t>
  </si>
  <si>
    <t>AF nº 2087/2023 Qtde. DT (+aba CEPO)</t>
  </si>
  <si>
    <t xml:space="preserve"> AF nº 2100/2023 Qtde. DT</t>
  </si>
  <si>
    <t xml:space="preserve"> AF nº 2102/2023 Qtde. DT</t>
  </si>
  <si>
    <t xml:space="preserve"> AF/OS nº  2820/2023 DESIGN</t>
  </si>
  <si>
    <t xml:space="preserve"> AF/OS nº  2821/2023 DESIGN</t>
  </si>
  <si>
    <t xml:space="preserve"> AF/OS nº  2822/2023 DESIGN</t>
  </si>
  <si>
    <t xml:space="preserve"> AF/OS nº  2823/2023 DESIGN</t>
  </si>
  <si>
    <t xml:space="preserve"> AF/OS nº  2824/2023 DESIGN</t>
  </si>
  <si>
    <t xml:space="preserve"> AF/OS nº  2825/2023 DESIGN</t>
  </si>
  <si>
    <t xml:space="preserve"> AF/OS nº  2826/2023 DESIGN</t>
  </si>
  <si>
    <t xml:space="preserve"> AF/OS nº  2827/2023 DESIGN</t>
  </si>
  <si>
    <t xml:space="preserve"> AF/OS nº  2834/2023 DESIGN</t>
  </si>
  <si>
    <t xml:space="preserve"> AF/OS nº  2828/2023 DESIGN</t>
  </si>
  <si>
    <t xml:space="preserve"> AF/OS nº  2829/2023 Qtde. DAV</t>
  </si>
  <si>
    <t xml:space="preserve"> AF/OS nº  2830/2023 Qtde. DAV</t>
  </si>
  <si>
    <t xml:space="preserve"> AF/OS nº  2833/2023 Qtde. DAV</t>
  </si>
  <si>
    <t xml:space="preserve"> AF/OS nº  2831/2023 Qtde. DAV</t>
  </si>
  <si>
    <t>CRH</t>
  </si>
  <si>
    <t>SUPERA</t>
  </si>
  <si>
    <t>MGS</t>
  </si>
  <si>
    <t>SEBMED</t>
  </si>
  <si>
    <t>GLOBAL</t>
  </si>
  <si>
    <t>COMERCIAL KS</t>
  </si>
  <si>
    <t>JD ELETRO</t>
  </si>
  <si>
    <t>FLORIPA</t>
  </si>
  <si>
    <t>M.TESTA</t>
  </si>
  <si>
    <t>RBM</t>
  </si>
  <si>
    <t>BMI</t>
  </si>
  <si>
    <t>FGS</t>
  </si>
  <si>
    <t>ELECTORINOX</t>
  </si>
  <si>
    <t>MWV</t>
  </si>
  <si>
    <t>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</si>
</sst>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6" fillId="9" borderId="2" xfId="1" applyNumberFormat="1" applyFont="1" applyFill="1" applyBorder="1" applyAlignment="1" applyProtection="1">
      <alignment horizontal="right"/>
      <protection locked="0"/>
    </xf>
    <xf numFmtId="168" fontId="6" fillId="9" borderId="3" xfId="1" applyNumberFormat="1" applyFont="1" applyFill="1" applyBorder="1" applyAlignment="1" applyProtection="1">
      <alignment horizontal="right"/>
      <protection locked="0"/>
    </xf>
    <xf numFmtId="2" fontId="6" fillId="9" borderId="3" xfId="1" applyNumberFormat="1" applyFont="1" applyFill="1" applyBorder="1" applyAlignment="1">
      <alignment horizontal="right"/>
    </xf>
    <xf numFmtId="0" fontId="6" fillId="9" borderId="8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9" xfId="1" applyFont="1" applyFill="1" applyBorder="1" applyAlignment="1" applyProtection="1">
      <alignment horizontal="left"/>
      <protection locked="0"/>
    </xf>
    <xf numFmtId="0" fontId="6" fillId="9" borderId="0" xfId="1" applyFont="1" applyFill="1" applyBorder="1" applyAlignment="1" applyProtection="1">
      <alignment horizontal="left"/>
      <protection locked="0"/>
    </xf>
    <xf numFmtId="0" fontId="6" fillId="9" borderId="10" xfId="1" applyFont="1" applyFill="1" applyBorder="1" applyAlignment="1" applyProtection="1">
      <alignment horizontal="left"/>
      <protection locked="0"/>
    </xf>
    <xf numFmtId="0" fontId="6" fillId="9" borderId="11" xfId="1" applyFont="1" applyFill="1" applyBorder="1" applyAlignment="1" applyProtection="1">
      <alignment horizontal="left"/>
      <protection locked="0"/>
    </xf>
    <xf numFmtId="44" fontId="4" fillId="8" borderId="1" xfId="9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6" fillId="9" borderId="4" xfId="13" applyNumberFormat="1" applyFont="1" applyFill="1" applyBorder="1" applyAlignment="1" applyProtection="1">
      <alignment horizontal="right"/>
      <protection locked="0"/>
    </xf>
    <xf numFmtId="0" fontId="4" fillId="0" borderId="0" xfId="1" applyFont="1" applyFill="1" applyAlignment="1">
      <alignment horizontal="center" vertical="center" wrapText="1"/>
    </xf>
    <xf numFmtId="44" fontId="4" fillId="2" borderId="1" xfId="5" applyFont="1" applyFill="1" applyBorder="1" applyAlignment="1" applyProtection="1">
      <alignment horizontal="center" vertical="center" wrapText="1"/>
    </xf>
    <xf numFmtId="44" fontId="4" fillId="0" borderId="0" xfId="5" applyFont="1" applyFill="1" applyAlignment="1">
      <alignment vertical="center" wrapText="1"/>
    </xf>
    <xf numFmtId="44" fontId="4" fillId="0" borderId="0" xfId="1" applyNumberFormat="1" applyFont="1" applyAlignment="1">
      <alignment wrapText="1"/>
    </xf>
    <xf numFmtId="0" fontId="7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horizontal="center" vertical="center" wrapText="1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>
      <alignment horizontal="center" vertical="center" wrapText="1" inden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/>
    </xf>
    <xf numFmtId="169" fontId="9" fillId="7" borderId="1" xfId="0" applyNumberFormat="1" applyFont="1" applyFill="1" applyBorder="1" applyAlignment="1">
      <alignment horizontal="center" vertical="center"/>
    </xf>
    <xf numFmtId="169" fontId="9" fillId="12" borderId="1" xfId="0" applyNumberFormat="1" applyFont="1" applyFill="1" applyBorder="1" applyAlignment="1">
      <alignment horizontal="center" vertical="center"/>
    </xf>
    <xf numFmtId="169" fontId="19" fillId="0" borderId="1" xfId="0" applyNumberFormat="1" applyFont="1" applyFill="1" applyBorder="1" applyAlignment="1">
      <alignment horizontal="center" vertical="center"/>
    </xf>
    <xf numFmtId="169" fontId="19" fillId="12" borderId="1" xfId="0" applyNumberFormat="1" applyFont="1" applyFill="1" applyBorder="1" applyAlignment="1">
      <alignment horizontal="center" vertical="center"/>
    </xf>
    <xf numFmtId="3" fontId="4" fillId="7" borderId="7" xfId="0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6" fillId="9" borderId="5" xfId="1" applyFont="1" applyFill="1" applyBorder="1" applyAlignment="1" applyProtection="1">
      <alignment horizontal="left"/>
      <protection locked="0"/>
    </xf>
    <xf numFmtId="0" fontId="6" fillId="9" borderId="6" xfId="1" applyFont="1" applyFill="1" applyBorder="1" applyAlignment="1" applyProtection="1">
      <alignment horizontal="left"/>
      <protection locked="0"/>
    </xf>
    <xf numFmtId="0" fontId="6" fillId="9" borderId="7" xfId="1" applyFont="1" applyFill="1" applyBorder="1" applyAlignment="1" applyProtection="1">
      <alignment horizontal="left"/>
      <protection locked="0"/>
    </xf>
    <xf numFmtId="0" fontId="4" fillId="6" borderId="5" xfId="0" applyNumberFormat="1" applyFont="1" applyFill="1" applyBorder="1" applyAlignment="1">
      <alignment horizontal="left" vertical="center" wrapText="1"/>
    </xf>
    <xf numFmtId="0" fontId="4" fillId="6" borderId="6" xfId="0" applyNumberFormat="1" applyFont="1" applyFill="1" applyBorder="1" applyAlignment="1">
      <alignment horizontal="left" vertical="center" wrapText="1"/>
    </xf>
    <xf numFmtId="0" fontId="4" fillId="6" borderId="7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3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7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5" xfId="1" applyNumberFormat="1" applyFont="1" applyFill="1" applyBorder="1" applyAlignment="1" applyProtection="1">
      <alignment horizontal="center" vertical="center" wrapText="1"/>
      <protection locked="0"/>
    </xf>
    <xf numFmtId="172" fontId="7" fillId="0" borderId="16" xfId="77" applyFont="1" applyFill="1" applyBorder="1" applyAlignment="1" applyProtection="1">
      <alignment wrapText="1"/>
      <protection locked="0"/>
    </xf>
    <xf numFmtId="3" fontId="4" fillId="11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77" applyFont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77" applyFont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77" applyFont="1" applyAlignment="1" applyProtection="1">
      <alignment wrapText="1"/>
      <protection locked="0"/>
    </xf>
    <xf numFmtId="0" fontId="4" fillId="0" borderId="0" xfId="1" applyFont="1" applyAlignment="1">
      <alignment wrapText="1"/>
    </xf>
    <xf numFmtId="0" fontId="4" fillId="0" borderId="0" xfId="1" applyFont="1" applyAlignment="1" applyProtection="1">
      <alignment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77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8" xfId="1" applyFont="1" applyFill="1" applyBorder="1" applyAlignment="1" applyProtection="1">
      <alignment horizontal="center" vertical="center" wrapText="1"/>
      <protection locked="0"/>
    </xf>
    <xf numFmtId="3" fontId="4" fillId="11" borderId="18" xfId="1" applyNumberFormat="1" applyFont="1" applyFill="1" applyBorder="1" applyAlignment="1" applyProtection="1">
      <alignment horizontal="center" vertical="center" wrapText="1"/>
      <protection locked="0"/>
    </xf>
    <xf numFmtId="172" fontId="7" fillId="0" borderId="0" xfId="77" applyFont="1" applyAlignment="1" applyProtection="1">
      <alignment wrapText="1"/>
      <protection locked="0"/>
    </xf>
  </cellXfs>
  <cellStyles count="108">
    <cellStyle name="Hyperlink" xfId="107" xr:uid="{986C688E-0F42-40DE-8937-2F3BDDDB64F0}"/>
    <cellStyle name="Moeda" xfId="5" builtinId="4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Moeda 3 2" xfId="17" xr:uid="{00000000-0005-0000-0000-000004000000}"/>
    <cellStyle name="Moeda 3 2 2" xfId="29" xr:uid="{00000000-0005-0000-0000-000004000000}"/>
    <cellStyle name="Moeda 3 2 2 2" xfId="77" xr:uid="{00000000-0005-0000-0000-000005000000}"/>
    <cellStyle name="Moeda 3 2 3" xfId="41" xr:uid="{00000000-0005-0000-0000-000004000000}"/>
    <cellStyle name="Moeda 3 2 3 2" xfId="89" xr:uid="{00000000-0005-0000-0000-000006000000}"/>
    <cellStyle name="Moeda 3 2 4" xfId="53" xr:uid="{00000000-0005-0000-0000-000004000000}"/>
    <cellStyle name="Moeda 3 2 4 2" xfId="101" xr:uid="{00000000-0005-0000-0000-000007000000}"/>
    <cellStyle name="Moeda 3 2 5" xfId="65" xr:uid="{00000000-0005-0000-0000-000004000000}"/>
    <cellStyle name="Moeda 3 3" xfId="23" xr:uid="{00000000-0005-0000-0000-000003000000}"/>
    <cellStyle name="Moeda 3 3 2" xfId="71" xr:uid="{00000000-0005-0000-0000-000008000000}"/>
    <cellStyle name="Moeda 3 4" xfId="35" xr:uid="{00000000-0005-0000-0000-000003000000}"/>
    <cellStyle name="Moeda 3 4 2" xfId="83" xr:uid="{00000000-0005-0000-0000-000009000000}"/>
    <cellStyle name="Moeda 3 5" xfId="47" xr:uid="{00000000-0005-0000-0000-000003000000}"/>
    <cellStyle name="Moeda 3 5 2" xfId="95" xr:uid="{00000000-0005-0000-0000-00000A000000}"/>
    <cellStyle name="Moeda 3 6" xfId="59" xr:uid="{00000000-0005-0000-0000-000003000000}"/>
    <cellStyle name="Moeda 4" xfId="14" xr:uid="{00000000-0005-0000-0000-000005000000}"/>
    <cellStyle name="Moeda 4 2" xfId="26" xr:uid="{00000000-0005-0000-0000-000005000000}"/>
    <cellStyle name="Moeda 4 2 2" xfId="74" xr:uid="{00000000-0005-0000-0000-00000C000000}"/>
    <cellStyle name="Moeda 4 3" xfId="38" xr:uid="{00000000-0005-0000-0000-000005000000}"/>
    <cellStyle name="Moeda 4 3 2" xfId="86" xr:uid="{00000000-0005-0000-0000-00000D000000}"/>
    <cellStyle name="Moeda 4 4" xfId="50" xr:uid="{00000000-0005-0000-0000-000005000000}"/>
    <cellStyle name="Moeda 4 4 2" xfId="98" xr:uid="{00000000-0005-0000-0000-00000E000000}"/>
    <cellStyle name="Moeda 4 5" xfId="62" xr:uid="{00000000-0005-0000-0000-00000B000000}"/>
    <cellStyle name="Moeda 5" xfId="20" xr:uid="{00000000-0005-0000-0000-000041000000}"/>
    <cellStyle name="Moeda 5 2" xfId="68" xr:uid="{00000000-0005-0000-0000-00000F000000}"/>
    <cellStyle name="Moeda 6" xfId="32" xr:uid="{00000000-0005-0000-0000-00004D000000}"/>
    <cellStyle name="Moeda 6 2" xfId="80" xr:uid="{00000000-0005-0000-0000-000010000000}"/>
    <cellStyle name="Moeda 7" xfId="44" xr:uid="{00000000-0005-0000-0000-000059000000}"/>
    <cellStyle name="Moeda 7 2" xfId="92" xr:uid="{00000000-0005-0000-0000-000011000000}"/>
    <cellStyle name="Moeda 8" xfId="56" xr:uid="{00000000-0005-0000-0000-000065000000}"/>
    <cellStyle name="Normal" xfId="0" builtinId="0"/>
    <cellStyle name="Normal 2" xfId="1" xr:uid="{00000000-0005-0000-0000-000007000000}"/>
    <cellStyle name="Normal 2 2" xfId="106" xr:uid="{574246C0-C506-487B-B991-F7A0C58597D6}"/>
    <cellStyle name="Normal 3" xfId="105" xr:uid="{F8FD4DB7-B1C1-4247-A16C-8960E6ED5C63}"/>
    <cellStyle name="Normal 4" xfId="104" xr:uid="{E9267A7B-4BAC-4BE8-A139-F27AB2185F01}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19" xr:uid="{00000000-0005-0000-0000-00000C000000}"/>
    <cellStyle name="Separador de milhares 2 2 2 2 2" xfId="31" xr:uid="{00000000-0005-0000-0000-00000C000000}"/>
    <cellStyle name="Separador de milhares 2 2 2 2 2 2" xfId="79" xr:uid="{00000000-0005-0000-0000-000019000000}"/>
    <cellStyle name="Separador de milhares 2 2 2 2 3" xfId="43" xr:uid="{00000000-0005-0000-0000-00000C000000}"/>
    <cellStyle name="Separador de milhares 2 2 2 2 3 2" xfId="91" xr:uid="{00000000-0005-0000-0000-00001A000000}"/>
    <cellStyle name="Separador de milhares 2 2 2 2 4" xfId="55" xr:uid="{00000000-0005-0000-0000-00000C000000}"/>
    <cellStyle name="Separador de milhares 2 2 2 2 4 2" xfId="103" xr:uid="{00000000-0005-0000-0000-00001B000000}"/>
    <cellStyle name="Separador de milhares 2 2 2 2 5" xfId="67" xr:uid="{00000000-0005-0000-0000-000018000000}"/>
    <cellStyle name="Separador de milhares 2 2 2 3" xfId="25" xr:uid="{00000000-0005-0000-0000-00000B000000}"/>
    <cellStyle name="Separador de milhares 2 2 2 3 2" xfId="73" xr:uid="{00000000-0005-0000-0000-00001C000000}"/>
    <cellStyle name="Separador de milhares 2 2 2 4" xfId="37" xr:uid="{00000000-0005-0000-0000-00000B000000}"/>
    <cellStyle name="Separador de milhares 2 2 2 4 2" xfId="85" xr:uid="{00000000-0005-0000-0000-00001D000000}"/>
    <cellStyle name="Separador de milhares 2 2 2 5" xfId="49" xr:uid="{00000000-0005-0000-0000-00000B000000}"/>
    <cellStyle name="Separador de milhares 2 2 2 5 2" xfId="97" xr:uid="{00000000-0005-0000-0000-00001E000000}"/>
    <cellStyle name="Separador de milhares 2 2 2 6" xfId="61" xr:uid="{00000000-0005-0000-0000-000017000000}"/>
    <cellStyle name="Separador de milhares 2 2 3" xfId="16" xr:uid="{00000000-0005-0000-0000-00000D000000}"/>
    <cellStyle name="Separador de milhares 2 2 3 2" xfId="28" xr:uid="{00000000-0005-0000-0000-00000D000000}"/>
    <cellStyle name="Separador de milhares 2 2 3 2 2" xfId="76" xr:uid="{00000000-0005-0000-0000-000020000000}"/>
    <cellStyle name="Separador de milhares 2 2 3 3" xfId="40" xr:uid="{00000000-0005-0000-0000-00000D000000}"/>
    <cellStyle name="Separador de milhares 2 2 3 3 2" xfId="88" xr:uid="{00000000-0005-0000-0000-000021000000}"/>
    <cellStyle name="Separador de milhares 2 2 3 4" xfId="52" xr:uid="{00000000-0005-0000-0000-00000D000000}"/>
    <cellStyle name="Separador de milhares 2 2 3 4 2" xfId="100" xr:uid="{00000000-0005-0000-0000-000022000000}"/>
    <cellStyle name="Separador de milhares 2 2 3 5" xfId="64" xr:uid="{00000000-0005-0000-0000-00001F000000}"/>
    <cellStyle name="Separador de milhares 2 2 4" xfId="22" xr:uid="{00000000-0005-0000-0000-00000A000000}"/>
    <cellStyle name="Separador de milhares 2 2 4 2" xfId="70" xr:uid="{00000000-0005-0000-0000-000023000000}"/>
    <cellStyle name="Separador de milhares 2 2 5" xfId="34" xr:uid="{00000000-0005-0000-0000-00000A000000}"/>
    <cellStyle name="Separador de milhares 2 2 5 2" xfId="82" xr:uid="{00000000-0005-0000-0000-000024000000}"/>
    <cellStyle name="Separador de milhares 2 2 6" xfId="46" xr:uid="{00000000-0005-0000-0000-00000A000000}"/>
    <cellStyle name="Separador de milhares 2 2 6 2" xfId="94" xr:uid="{00000000-0005-0000-0000-000025000000}"/>
    <cellStyle name="Separador de milhares 2 2 7" xfId="58" xr:uid="{00000000-0005-0000-0000-000016000000}"/>
    <cellStyle name="Separador de milhares 2 3" xfId="7" xr:uid="{00000000-0005-0000-0000-00000E000000}"/>
    <cellStyle name="Separador de milhares 2 3 2" xfId="11" xr:uid="{00000000-0005-0000-0000-00000F000000}"/>
    <cellStyle name="Separador de milhares 2 3 2 2" xfId="18" xr:uid="{00000000-0005-0000-0000-000010000000}"/>
    <cellStyle name="Separador de milhares 2 3 2 2 2" xfId="30" xr:uid="{00000000-0005-0000-0000-000010000000}"/>
    <cellStyle name="Separador de milhares 2 3 2 2 2 2" xfId="78" xr:uid="{00000000-0005-0000-0000-000029000000}"/>
    <cellStyle name="Separador de milhares 2 3 2 2 3" xfId="42" xr:uid="{00000000-0005-0000-0000-000010000000}"/>
    <cellStyle name="Separador de milhares 2 3 2 2 3 2" xfId="90" xr:uid="{00000000-0005-0000-0000-00002A000000}"/>
    <cellStyle name="Separador de milhares 2 3 2 2 4" xfId="54" xr:uid="{00000000-0005-0000-0000-000010000000}"/>
    <cellStyle name="Separador de milhares 2 3 2 2 4 2" xfId="102" xr:uid="{00000000-0005-0000-0000-00002B000000}"/>
    <cellStyle name="Separador de milhares 2 3 2 2 5" xfId="66" xr:uid="{00000000-0005-0000-0000-000028000000}"/>
    <cellStyle name="Separador de milhares 2 3 2 3" xfId="24" xr:uid="{00000000-0005-0000-0000-00000F000000}"/>
    <cellStyle name="Separador de milhares 2 3 2 3 2" xfId="72" xr:uid="{00000000-0005-0000-0000-00002C000000}"/>
    <cellStyle name="Separador de milhares 2 3 2 4" xfId="36" xr:uid="{00000000-0005-0000-0000-00000F000000}"/>
    <cellStyle name="Separador de milhares 2 3 2 4 2" xfId="84" xr:uid="{00000000-0005-0000-0000-00002D000000}"/>
    <cellStyle name="Separador de milhares 2 3 2 5" xfId="48" xr:uid="{00000000-0005-0000-0000-00000F000000}"/>
    <cellStyle name="Separador de milhares 2 3 2 5 2" xfId="96" xr:uid="{00000000-0005-0000-0000-00002E000000}"/>
    <cellStyle name="Separador de milhares 2 3 2 6" xfId="60" xr:uid="{00000000-0005-0000-0000-000027000000}"/>
    <cellStyle name="Separador de milhares 2 3 3" xfId="15" xr:uid="{00000000-0005-0000-0000-000011000000}"/>
    <cellStyle name="Separador de milhares 2 3 3 2" xfId="27" xr:uid="{00000000-0005-0000-0000-000011000000}"/>
    <cellStyle name="Separador de milhares 2 3 3 2 2" xfId="75" xr:uid="{00000000-0005-0000-0000-000030000000}"/>
    <cellStyle name="Separador de milhares 2 3 3 3" xfId="39" xr:uid="{00000000-0005-0000-0000-000011000000}"/>
    <cellStyle name="Separador de milhares 2 3 3 3 2" xfId="87" xr:uid="{00000000-0005-0000-0000-000031000000}"/>
    <cellStyle name="Separador de milhares 2 3 3 4" xfId="51" xr:uid="{00000000-0005-0000-0000-000011000000}"/>
    <cellStyle name="Separador de milhares 2 3 3 4 2" xfId="99" xr:uid="{00000000-0005-0000-0000-000032000000}"/>
    <cellStyle name="Separador de milhares 2 3 3 5" xfId="63" xr:uid="{00000000-0005-0000-0000-00002F000000}"/>
    <cellStyle name="Separador de milhares 2 3 4" xfId="21" xr:uid="{00000000-0005-0000-0000-00000E000000}"/>
    <cellStyle name="Separador de milhares 2 3 4 2" xfId="69" xr:uid="{00000000-0005-0000-0000-000033000000}"/>
    <cellStyle name="Separador de milhares 2 3 5" xfId="33" xr:uid="{00000000-0005-0000-0000-00000E000000}"/>
    <cellStyle name="Separador de milhares 2 3 5 2" xfId="81" xr:uid="{00000000-0005-0000-0000-000034000000}"/>
    <cellStyle name="Separador de milhares 2 3 6" xfId="45" xr:uid="{00000000-0005-0000-0000-00000E000000}"/>
    <cellStyle name="Separador de milhares 2 3 6 2" xfId="93" xr:uid="{00000000-0005-0000-0000-000035000000}"/>
    <cellStyle name="Separador de milhares 2 3 7" xfId="57" xr:uid="{00000000-0005-0000-0000-000026000000}"/>
    <cellStyle name="Separador de milhares 3" xfId="3" xr:uid="{00000000-0005-0000-0000-000012000000}"/>
    <cellStyle name="Título 5" xfId="4" xr:uid="{00000000-0005-0000-0000-000013000000}"/>
  </cellStyles>
  <dxfs count="15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FC3DC7F2-BD41-4DBE-A62F-0166A959B6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32.xml"/><Relationship Id="rId120" Type="http://schemas.openxmlformats.org/officeDocument/2006/relationships/customXml" Target="../ink/ink2.xml"/><Relationship Id="rId125" Type="http://schemas.openxmlformats.org/officeDocument/2006/relationships/customXml" Target="../ink/ink7.xml"/><Relationship Id="rId133" Type="http://schemas.openxmlformats.org/officeDocument/2006/relationships/customXml" Target="../ink/ink15.xml"/><Relationship Id="rId89" Type="http://schemas.openxmlformats.org/officeDocument/2006/relationships/image" Target="../media/image110.png"/><Relationship Id="rId124" Type="http://schemas.openxmlformats.org/officeDocument/2006/relationships/customXml" Target="../ink/ink6.xml"/><Relationship Id="rId129" Type="http://schemas.openxmlformats.org/officeDocument/2006/relationships/customXml" Target="../ink/ink11.xml"/><Relationship Id="rId213" Type="http://schemas.openxmlformats.org/officeDocument/2006/relationships/customXml" Target="../ink/ink18.xml"/><Relationship Id="rId218" Type="http://schemas.openxmlformats.org/officeDocument/2006/relationships/image" Target="../media/image1100.png"/><Relationship Id="rId226" Type="http://schemas.openxmlformats.org/officeDocument/2006/relationships/customXml" Target="../ink/ink27.xml"/><Relationship Id="rId2" Type="http://schemas.openxmlformats.org/officeDocument/2006/relationships/image" Target="../media/image1.png"/><Relationship Id="rId132" Type="http://schemas.openxmlformats.org/officeDocument/2006/relationships/customXml" Target="../ink/ink14.xml"/><Relationship Id="rId221" Type="http://schemas.openxmlformats.org/officeDocument/2006/relationships/customXml" Target="../ink/ink22.xml"/><Relationship Id="rId1" Type="http://schemas.openxmlformats.org/officeDocument/2006/relationships/customXml" Target="../ink/ink1.xml"/><Relationship Id="rId123" Type="http://schemas.openxmlformats.org/officeDocument/2006/relationships/customXml" Target="../ink/ink5.xml"/><Relationship Id="rId128" Type="http://schemas.openxmlformats.org/officeDocument/2006/relationships/customXml" Target="../ink/ink10.xml"/><Relationship Id="rId131" Type="http://schemas.openxmlformats.org/officeDocument/2006/relationships/customXml" Target="../ink/ink13.xml"/><Relationship Id="rId212" Type="http://schemas.openxmlformats.org/officeDocument/2006/relationships/image" Target="../media/image1120.png"/><Relationship Id="rId220" Type="http://schemas.openxmlformats.org/officeDocument/2006/relationships/customXml" Target="../ink/ink21.xml"/><Relationship Id="rId225" Type="http://schemas.openxmlformats.org/officeDocument/2006/relationships/customXml" Target="../ink/ink26.xml"/><Relationship Id="rId119" Type="http://schemas.openxmlformats.org/officeDocument/2006/relationships/image" Target="../media/image110.png"/><Relationship Id="rId127" Type="http://schemas.openxmlformats.org/officeDocument/2006/relationships/customXml" Target="../ink/ink9.xml"/><Relationship Id="rId216" Type="http://schemas.openxmlformats.org/officeDocument/2006/relationships/customXml" Target="../ink/ink19.xml"/><Relationship Id="rId229" Type="http://schemas.openxmlformats.org/officeDocument/2006/relationships/customXml" Target="../ink/ink30.xml"/><Relationship Id="rId122" Type="http://schemas.openxmlformats.org/officeDocument/2006/relationships/customXml" Target="../ink/ink4.xml"/><Relationship Id="rId130" Type="http://schemas.openxmlformats.org/officeDocument/2006/relationships/customXml" Target="../ink/ink12.xml"/><Relationship Id="rId135" Type="http://schemas.openxmlformats.org/officeDocument/2006/relationships/customXml" Target="../ink/ink17.xml"/><Relationship Id="rId224" Type="http://schemas.openxmlformats.org/officeDocument/2006/relationships/customXml" Target="../ink/ink25.xml"/><Relationship Id="rId126" Type="http://schemas.openxmlformats.org/officeDocument/2006/relationships/customXml" Target="../ink/ink8.xml"/><Relationship Id="rId134" Type="http://schemas.openxmlformats.org/officeDocument/2006/relationships/customXml" Target="../ink/ink16.xml"/><Relationship Id="rId215" Type="http://schemas.openxmlformats.org/officeDocument/2006/relationships/image" Target="../media/image1100.png"/><Relationship Id="rId223" Type="http://schemas.openxmlformats.org/officeDocument/2006/relationships/customXml" Target="../ink/ink24.xml"/><Relationship Id="rId228" Type="http://schemas.openxmlformats.org/officeDocument/2006/relationships/customXml" Target="../ink/ink29.xml"/><Relationship Id="rId121" Type="http://schemas.openxmlformats.org/officeDocument/2006/relationships/customXml" Target="../ink/ink3.xml"/><Relationship Id="rId219" Type="http://schemas.openxmlformats.org/officeDocument/2006/relationships/customXml" Target="../ink/ink20.xml"/><Relationship Id="rId227" Type="http://schemas.openxmlformats.org/officeDocument/2006/relationships/customXml" Target="../ink/ink28.xml"/><Relationship Id="rId222" Type="http://schemas.openxmlformats.org/officeDocument/2006/relationships/customXml" Target="../ink/ink23.xml"/><Relationship Id="rId230" Type="http://schemas.openxmlformats.org/officeDocument/2006/relationships/customXml" Target="../ink/ink31.xml"/></Relationships>
</file>

<file path=xl/drawings/_rels/drawing10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576.xml"/><Relationship Id="rId252" Type="http://schemas.openxmlformats.org/officeDocument/2006/relationships/customXml" Target="../ink/ink597.xml"/><Relationship Id="rId133" Type="http://schemas.openxmlformats.org/officeDocument/2006/relationships/customXml" Target="../ink/ink559.xml"/><Relationship Id="rId89" Type="http://schemas.openxmlformats.org/officeDocument/2006/relationships/image" Target="../media/image110.png"/><Relationship Id="rId213" Type="http://schemas.openxmlformats.org/officeDocument/2006/relationships/customXml" Target="../ink/ink562.xml"/><Relationship Id="rId218" Type="http://schemas.openxmlformats.org/officeDocument/2006/relationships/image" Target="../media/image1100.png"/><Relationship Id="rId226" Type="http://schemas.openxmlformats.org/officeDocument/2006/relationships/customXml" Target="../ink/ink571.xml"/><Relationship Id="rId234" Type="http://schemas.openxmlformats.org/officeDocument/2006/relationships/customXml" Target="../ink/ink579.xml"/><Relationship Id="rId239" Type="http://schemas.openxmlformats.org/officeDocument/2006/relationships/customXml" Target="../ink/ink584.xml"/><Relationship Id="rId247" Type="http://schemas.openxmlformats.org/officeDocument/2006/relationships/customXml" Target="../ink/ink592.xml"/><Relationship Id="rId2" Type="http://schemas.openxmlformats.org/officeDocument/2006/relationships/image" Target="../media/image1.png"/><Relationship Id="rId221" Type="http://schemas.openxmlformats.org/officeDocument/2006/relationships/customXml" Target="../ink/ink566.xml"/><Relationship Id="rId242" Type="http://schemas.openxmlformats.org/officeDocument/2006/relationships/customXml" Target="../ink/ink587.xml"/><Relationship Id="rId250" Type="http://schemas.openxmlformats.org/officeDocument/2006/relationships/customXml" Target="../ink/ink595.xml"/><Relationship Id="rId255" Type="http://schemas.openxmlformats.org/officeDocument/2006/relationships/customXml" Target="../ink/ink600.xml"/><Relationship Id="rId263" Type="http://schemas.openxmlformats.org/officeDocument/2006/relationships/customXml" Target="../ink/ink608.xml"/><Relationship Id="rId123" Type="http://schemas.openxmlformats.org/officeDocument/2006/relationships/customXml" Target="../ink/ink549.xml"/><Relationship Id="rId128" Type="http://schemas.openxmlformats.org/officeDocument/2006/relationships/customXml" Target="../ink/ink554.xml"/><Relationship Id="rId131" Type="http://schemas.openxmlformats.org/officeDocument/2006/relationships/customXml" Target="../ink/ink557.xml"/><Relationship Id="rId216" Type="http://schemas.openxmlformats.org/officeDocument/2006/relationships/customXml" Target="../ink/ink563.xml"/><Relationship Id="rId229" Type="http://schemas.openxmlformats.org/officeDocument/2006/relationships/customXml" Target="../ink/ink574.xml"/><Relationship Id="rId237" Type="http://schemas.openxmlformats.org/officeDocument/2006/relationships/customXml" Target="../ink/ink582.xml"/><Relationship Id="rId224" Type="http://schemas.openxmlformats.org/officeDocument/2006/relationships/customXml" Target="../ink/ink569.xml"/><Relationship Id="rId232" Type="http://schemas.openxmlformats.org/officeDocument/2006/relationships/customXml" Target="../ink/ink577.xml"/><Relationship Id="rId240" Type="http://schemas.openxmlformats.org/officeDocument/2006/relationships/customXml" Target="../ink/ink585.xml"/><Relationship Id="rId245" Type="http://schemas.openxmlformats.org/officeDocument/2006/relationships/customXml" Target="../ink/ink590.xml"/><Relationship Id="rId253" Type="http://schemas.openxmlformats.org/officeDocument/2006/relationships/customXml" Target="../ink/ink598.xml"/><Relationship Id="rId258" Type="http://schemas.openxmlformats.org/officeDocument/2006/relationships/customXml" Target="../ink/ink603.xml"/><Relationship Id="rId261" Type="http://schemas.openxmlformats.org/officeDocument/2006/relationships/customXml" Target="../ink/ink606.xml"/><Relationship Id="rId126" Type="http://schemas.openxmlformats.org/officeDocument/2006/relationships/customXml" Target="../ink/ink552.xml"/><Relationship Id="rId134" Type="http://schemas.openxmlformats.org/officeDocument/2006/relationships/customXml" Target="../ink/ink560.xml"/><Relationship Id="rId121" Type="http://schemas.openxmlformats.org/officeDocument/2006/relationships/customXml" Target="../ink/ink547.xml"/><Relationship Id="rId219" Type="http://schemas.openxmlformats.org/officeDocument/2006/relationships/customXml" Target="../ink/ink564.xml"/><Relationship Id="rId227" Type="http://schemas.openxmlformats.org/officeDocument/2006/relationships/customXml" Target="../ink/ink572.xml"/><Relationship Id="rId222" Type="http://schemas.openxmlformats.org/officeDocument/2006/relationships/customXml" Target="../ink/ink567.xml"/><Relationship Id="rId230" Type="http://schemas.openxmlformats.org/officeDocument/2006/relationships/customXml" Target="../ink/ink575.xml"/><Relationship Id="rId235" Type="http://schemas.openxmlformats.org/officeDocument/2006/relationships/customXml" Target="../ink/ink580.xml"/><Relationship Id="rId243" Type="http://schemas.openxmlformats.org/officeDocument/2006/relationships/customXml" Target="../ink/ink588.xml"/><Relationship Id="rId248" Type="http://schemas.openxmlformats.org/officeDocument/2006/relationships/customXml" Target="../ink/ink593.xml"/><Relationship Id="rId251" Type="http://schemas.openxmlformats.org/officeDocument/2006/relationships/customXml" Target="../ink/ink596.xml"/><Relationship Id="rId256" Type="http://schemas.openxmlformats.org/officeDocument/2006/relationships/customXml" Target="../ink/ink601.xml"/><Relationship Id="rId124" Type="http://schemas.openxmlformats.org/officeDocument/2006/relationships/customXml" Target="../ink/ink550.xml"/><Relationship Id="rId129" Type="http://schemas.openxmlformats.org/officeDocument/2006/relationships/customXml" Target="../ink/ink555.xml"/><Relationship Id="rId132" Type="http://schemas.openxmlformats.org/officeDocument/2006/relationships/customXml" Target="../ink/ink558.xml"/><Relationship Id="rId1" Type="http://schemas.openxmlformats.org/officeDocument/2006/relationships/customXml" Target="../ink/ink545.xml"/><Relationship Id="rId212" Type="http://schemas.openxmlformats.org/officeDocument/2006/relationships/image" Target="../media/image1120.png"/><Relationship Id="rId220" Type="http://schemas.openxmlformats.org/officeDocument/2006/relationships/customXml" Target="../ink/ink565.xml"/><Relationship Id="rId225" Type="http://schemas.openxmlformats.org/officeDocument/2006/relationships/customXml" Target="../ink/ink570.xml"/><Relationship Id="rId233" Type="http://schemas.openxmlformats.org/officeDocument/2006/relationships/customXml" Target="../ink/ink578.xml"/><Relationship Id="rId238" Type="http://schemas.openxmlformats.org/officeDocument/2006/relationships/customXml" Target="../ink/ink583.xml"/><Relationship Id="rId241" Type="http://schemas.openxmlformats.org/officeDocument/2006/relationships/customXml" Target="../ink/ink586.xml"/><Relationship Id="rId246" Type="http://schemas.openxmlformats.org/officeDocument/2006/relationships/customXml" Target="../ink/ink591.xml"/><Relationship Id="rId254" Type="http://schemas.openxmlformats.org/officeDocument/2006/relationships/customXml" Target="../ink/ink599.xml"/><Relationship Id="rId259" Type="http://schemas.openxmlformats.org/officeDocument/2006/relationships/customXml" Target="../ink/ink604.xml"/><Relationship Id="rId119" Type="http://schemas.openxmlformats.org/officeDocument/2006/relationships/image" Target="../media/image110.png"/><Relationship Id="rId127" Type="http://schemas.openxmlformats.org/officeDocument/2006/relationships/customXml" Target="../ink/ink553.xml"/><Relationship Id="rId262" Type="http://schemas.openxmlformats.org/officeDocument/2006/relationships/customXml" Target="../ink/ink607.xml"/><Relationship Id="rId122" Type="http://schemas.openxmlformats.org/officeDocument/2006/relationships/customXml" Target="../ink/ink548.xml"/><Relationship Id="rId130" Type="http://schemas.openxmlformats.org/officeDocument/2006/relationships/customXml" Target="../ink/ink556.xml"/><Relationship Id="rId135" Type="http://schemas.openxmlformats.org/officeDocument/2006/relationships/customXml" Target="../ink/ink561.xml"/><Relationship Id="rId215" Type="http://schemas.openxmlformats.org/officeDocument/2006/relationships/image" Target="../media/image1100.png"/><Relationship Id="rId223" Type="http://schemas.openxmlformats.org/officeDocument/2006/relationships/customXml" Target="../ink/ink568.xml"/><Relationship Id="rId228" Type="http://schemas.openxmlformats.org/officeDocument/2006/relationships/customXml" Target="../ink/ink573.xml"/><Relationship Id="rId236" Type="http://schemas.openxmlformats.org/officeDocument/2006/relationships/customXml" Target="../ink/ink581.xml"/><Relationship Id="rId244" Type="http://schemas.openxmlformats.org/officeDocument/2006/relationships/customXml" Target="../ink/ink589.xml"/><Relationship Id="rId249" Type="http://schemas.openxmlformats.org/officeDocument/2006/relationships/customXml" Target="../ink/ink594.xml"/><Relationship Id="rId257" Type="http://schemas.openxmlformats.org/officeDocument/2006/relationships/customXml" Target="../ink/ink602.xml"/><Relationship Id="rId260" Type="http://schemas.openxmlformats.org/officeDocument/2006/relationships/customXml" Target="../ink/ink605.xml"/><Relationship Id="rId120" Type="http://schemas.openxmlformats.org/officeDocument/2006/relationships/customXml" Target="../ink/ink546.xml"/><Relationship Id="rId125" Type="http://schemas.openxmlformats.org/officeDocument/2006/relationships/customXml" Target="../ink/ink551.xml"/></Relationships>
</file>

<file path=xl/drawings/_rels/drawing11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640.xml"/><Relationship Id="rId252" Type="http://schemas.openxmlformats.org/officeDocument/2006/relationships/customXml" Target="../ink/ink661.xml"/><Relationship Id="rId133" Type="http://schemas.openxmlformats.org/officeDocument/2006/relationships/customXml" Target="../ink/ink623.xml"/><Relationship Id="rId89" Type="http://schemas.openxmlformats.org/officeDocument/2006/relationships/image" Target="../media/image110.png"/><Relationship Id="rId213" Type="http://schemas.openxmlformats.org/officeDocument/2006/relationships/customXml" Target="../ink/ink626.xml"/><Relationship Id="rId218" Type="http://schemas.openxmlformats.org/officeDocument/2006/relationships/image" Target="../media/image1100.png"/><Relationship Id="rId226" Type="http://schemas.openxmlformats.org/officeDocument/2006/relationships/customXml" Target="../ink/ink635.xml"/><Relationship Id="rId234" Type="http://schemas.openxmlformats.org/officeDocument/2006/relationships/customXml" Target="../ink/ink643.xml"/><Relationship Id="rId239" Type="http://schemas.openxmlformats.org/officeDocument/2006/relationships/customXml" Target="../ink/ink648.xml"/><Relationship Id="rId247" Type="http://schemas.openxmlformats.org/officeDocument/2006/relationships/customXml" Target="../ink/ink656.xml"/><Relationship Id="rId2" Type="http://schemas.openxmlformats.org/officeDocument/2006/relationships/image" Target="../media/image1.png"/><Relationship Id="rId221" Type="http://schemas.openxmlformats.org/officeDocument/2006/relationships/customXml" Target="../ink/ink630.xml"/><Relationship Id="rId242" Type="http://schemas.openxmlformats.org/officeDocument/2006/relationships/customXml" Target="../ink/ink651.xml"/><Relationship Id="rId250" Type="http://schemas.openxmlformats.org/officeDocument/2006/relationships/customXml" Target="../ink/ink659.xml"/><Relationship Id="rId255" Type="http://schemas.openxmlformats.org/officeDocument/2006/relationships/customXml" Target="../ink/ink664.xml"/><Relationship Id="rId263" Type="http://schemas.openxmlformats.org/officeDocument/2006/relationships/customXml" Target="../ink/ink672.xml"/><Relationship Id="rId123" Type="http://schemas.openxmlformats.org/officeDocument/2006/relationships/customXml" Target="../ink/ink613.xml"/><Relationship Id="rId128" Type="http://schemas.openxmlformats.org/officeDocument/2006/relationships/customXml" Target="../ink/ink618.xml"/><Relationship Id="rId131" Type="http://schemas.openxmlformats.org/officeDocument/2006/relationships/customXml" Target="../ink/ink621.xml"/><Relationship Id="rId216" Type="http://schemas.openxmlformats.org/officeDocument/2006/relationships/customXml" Target="../ink/ink627.xml"/><Relationship Id="rId229" Type="http://schemas.openxmlformats.org/officeDocument/2006/relationships/customXml" Target="../ink/ink638.xml"/><Relationship Id="rId237" Type="http://schemas.openxmlformats.org/officeDocument/2006/relationships/customXml" Target="../ink/ink646.xml"/><Relationship Id="rId224" Type="http://schemas.openxmlformats.org/officeDocument/2006/relationships/customXml" Target="../ink/ink633.xml"/><Relationship Id="rId232" Type="http://schemas.openxmlformats.org/officeDocument/2006/relationships/customXml" Target="../ink/ink641.xml"/><Relationship Id="rId240" Type="http://schemas.openxmlformats.org/officeDocument/2006/relationships/customXml" Target="../ink/ink649.xml"/><Relationship Id="rId245" Type="http://schemas.openxmlformats.org/officeDocument/2006/relationships/customXml" Target="../ink/ink654.xml"/><Relationship Id="rId253" Type="http://schemas.openxmlformats.org/officeDocument/2006/relationships/customXml" Target="../ink/ink662.xml"/><Relationship Id="rId258" Type="http://schemas.openxmlformats.org/officeDocument/2006/relationships/customXml" Target="../ink/ink667.xml"/><Relationship Id="rId261" Type="http://schemas.openxmlformats.org/officeDocument/2006/relationships/customXml" Target="../ink/ink670.xml"/><Relationship Id="rId126" Type="http://schemas.openxmlformats.org/officeDocument/2006/relationships/customXml" Target="../ink/ink616.xml"/><Relationship Id="rId134" Type="http://schemas.openxmlformats.org/officeDocument/2006/relationships/customXml" Target="../ink/ink624.xml"/><Relationship Id="rId121" Type="http://schemas.openxmlformats.org/officeDocument/2006/relationships/customXml" Target="../ink/ink611.xml"/><Relationship Id="rId219" Type="http://schemas.openxmlformats.org/officeDocument/2006/relationships/customXml" Target="../ink/ink628.xml"/><Relationship Id="rId227" Type="http://schemas.openxmlformats.org/officeDocument/2006/relationships/customXml" Target="../ink/ink636.xml"/><Relationship Id="rId222" Type="http://schemas.openxmlformats.org/officeDocument/2006/relationships/customXml" Target="../ink/ink631.xml"/><Relationship Id="rId230" Type="http://schemas.openxmlformats.org/officeDocument/2006/relationships/customXml" Target="../ink/ink639.xml"/><Relationship Id="rId235" Type="http://schemas.openxmlformats.org/officeDocument/2006/relationships/customXml" Target="../ink/ink644.xml"/><Relationship Id="rId243" Type="http://schemas.openxmlformats.org/officeDocument/2006/relationships/customXml" Target="../ink/ink652.xml"/><Relationship Id="rId248" Type="http://schemas.openxmlformats.org/officeDocument/2006/relationships/customXml" Target="../ink/ink657.xml"/><Relationship Id="rId251" Type="http://schemas.openxmlformats.org/officeDocument/2006/relationships/customXml" Target="../ink/ink660.xml"/><Relationship Id="rId256" Type="http://schemas.openxmlformats.org/officeDocument/2006/relationships/customXml" Target="../ink/ink665.xml"/><Relationship Id="rId124" Type="http://schemas.openxmlformats.org/officeDocument/2006/relationships/customXml" Target="../ink/ink614.xml"/><Relationship Id="rId129" Type="http://schemas.openxmlformats.org/officeDocument/2006/relationships/customXml" Target="../ink/ink619.xml"/><Relationship Id="rId132" Type="http://schemas.openxmlformats.org/officeDocument/2006/relationships/customXml" Target="../ink/ink622.xml"/><Relationship Id="rId1" Type="http://schemas.openxmlformats.org/officeDocument/2006/relationships/customXml" Target="../ink/ink609.xml"/><Relationship Id="rId212" Type="http://schemas.openxmlformats.org/officeDocument/2006/relationships/image" Target="../media/image1120.png"/><Relationship Id="rId220" Type="http://schemas.openxmlformats.org/officeDocument/2006/relationships/customXml" Target="../ink/ink629.xml"/><Relationship Id="rId225" Type="http://schemas.openxmlformats.org/officeDocument/2006/relationships/customXml" Target="../ink/ink634.xml"/><Relationship Id="rId233" Type="http://schemas.openxmlformats.org/officeDocument/2006/relationships/customXml" Target="../ink/ink642.xml"/><Relationship Id="rId238" Type="http://schemas.openxmlformats.org/officeDocument/2006/relationships/customXml" Target="../ink/ink647.xml"/><Relationship Id="rId241" Type="http://schemas.openxmlformats.org/officeDocument/2006/relationships/customXml" Target="../ink/ink650.xml"/><Relationship Id="rId246" Type="http://schemas.openxmlformats.org/officeDocument/2006/relationships/customXml" Target="../ink/ink655.xml"/><Relationship Id="rId254" Type="http://schemas.openxmlformats.org/officeDocument/2006/relationships/customXml" Target="../ink/ink663.xml"/><Relationship Id="rId259" Type="http://schemas.openxmlformats.org/officeDocument/2006/relationships/customXml" Target="../ink/ink668.xml"/><Relationship Id="rId119" Type="http://schemas.openxmlformats.org/officeDocument/2006/relationships/image" Target="../media/image110.png"/><Relationship Id="rId127" Type="http://schemas.openxmlformats.org/officeDocument/2006/relationships/customXml" Target="../ink/ink617.xml"/><Relationship Id="rId262" Type="http://schemas.openxmlformats.org/officeDocument/2006/relationships/customXml" Target="../ink/ink671.xml"/><Relationship Id="rId122" Type="http://schemas.openxmlformats.org/officeDocument/2006/relationships/customXml" Target="../ink/ink612.xml"/><Relationship Id="rId130" Type="http://schemas.openxmlformats.org/officeDocument/2006/relationships/customXml" Target="../ink/ink620.xml"/><Relationship Id="rId135" Type="http://schemas.openxmlformats.org/officeDocument/2006/relationships/customXml" Target="../ink/ink625.xml"/><Relationship Id="rId215" Type="http://schemas.openxmlformats.org/officeDocument/2006/relationships/image" Target="../media/image1100.png"/><Relationship Id="rId223" Type="http://schemas.openxmlformats.org/officeDocument/2006/relationships/customXml" Target="../ink/ink632.xml"/><Relationship Id="rId228" Type="http://schemas.openxmlformats.org/officeDocument/2006/relationships/customXml" Target="../ink/ink637.xml"/><Relationship Id="rId236" Type="http://schemas.openxmlformats.org/officeDocument/2006/relationships/customXml" Target="../ink/ink645.xml"/><Relationship Id="rId244" Type="http://schemas.openxmlformats.org/officeDocument/2006/relationships/customXml" Target="../ink/ink653.xml"/><Relationship Id="rId249" Type="http://schemas.openxmlformats.org/officeDocument/2006/relationships/customXml" Target="../ink/ink658.xml"/><Relationship Id="rId257" Type="http://schemas.openxmlformats.org/officeDocument/2006/relationships/customXml" Target="../ink/ink666.xml"/><Relationship Id="rId260" Type="http://schemas.openxmlformats.org/officeDocument/2006/relationships/customXml" Target="../ink/ink669.xml"/><Relationship Id="rId120" Type="http://schemas.openxmlformats.org/officeDocument/2006/relationships/customXml" Target="../ink/ink610.xml"/><Relationship Id="rId125" Type="http://schemas.openxmlformats.org/officeDocument/2006/relationships/customXml" Target="../ink/ink615.xml"/></Relationships>
</file>

<file path=xl/drawings/_rels/drawing12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704.xml"/><Relationship Id="rId252" Type="http://schemas.openxmlformats.org/officeDocument/2006/relationships/customXml" Target="../ink/ink725.xml"/><Relationship Id="rId133" Type="http://schemas.openxmlformats.org/officeDocument/2006/relationships/customXml" Target="../ink/ink687.xml"/><Relationship Id="rId89" Type="http://schemas.openxmlformats.org/officeDocument/2006/relationships/image" Target="../media/image110.png"/><Relationship Id="rId213" Type="http://schemas.openxmlformats.org/officeDocument/2006/relationships/customXml" Target="../ink/ink690.xml"/><Relationship Id="rId218" Type="http://schemas.openxmlformats.org/officeDocument/2006/relationships/image" Target="../media/image1100.png"/><Relationship Id="rId226" Type="http://schemas.openxmlformats.org/officeDocument/2006/relationships/customXml" Target="../ink/ink699.xml"/><Relationship Id="rId234" Type="http://schemas.openxmlformats.org/officeDocument/2006/relationships/customXml" Target="../ink/ink707.xml"/><Relationship Id="rId239" Type="http://schemas.openxmlformats.org/officeDocument/2006/relationships/customXml" Target="../ink/ink712.xml"/><Relationship Id="rId247" Type="http://schemas.openxmlformats.org/officeDocument/2006/relationships/customXml" Target="../ink/ink720.xml"/><Relationship Id="rId2" Type="http://schemas.openxmlformats.org/officeDocument/2006/relationships/image" Target="../media/image1.png"/><Relationship Id="rId221" Type="http://schemas.openxmlformats.org/officeDocument/2006/relationships/customXml" Target="../ink/ink694.xml"/><Relationship Id="rId242" Type="http://schemas.openxmlformats.org/officeDocument/2006/relationships/customXml" Target="../ink/ink715.xml"/><Relationship Id="rId250" Type="http://schemas.openxmlformats.org/officeDocument/2006/relationships/customXml" Target="../ink/ink723.xml"/><Relationship Id="rId255" Type="http://schemas.openxmlformats.org/officeDocument/2006/relationships/customXml" Target="../ink/ink728.xml"/><Relationship Id="rId263" Type="http://schemas.openxmlformats.org/officeDocument/2006/relationships/customXml" Target="../ink/ink736.xml"/><Relationship Id="rId123" Type="http://schemas.openxmlformats.org/officeDocument/2006/relationships/customXml" Target="../ink/ink677.xml"/><Relationship Id="rId128" Type="http://schemas.openxmlformats.org/officeDocument/2006/relationships/customXml" Target="../ink/ink682.xml"/><Relationship Id="rId131" Type="http://schemas.openxmlformats.org/officeDocument/2006/relationships/customXml" Target="../ink/ink685.xml"/><Relationship Id="rId216" Type="http://schemas.openxmlformats.org/officeDocument/2006/relationships/customXml" Target="../ink/ink691.xml"/><Relationship Id="rId229" Type="http://schemas.openxmlformats.org/officeDocument/2006/relationships/customXml" Target="../ink/ink702.xml"/><Relationship Id="rId237" Type="http://schemas.openxmlformats.org/officeDocument/2006/relationships/customXml" Target="../ink/ink710.xml"/><Relationship Id="rId224" Type="http://schemas.openxmlformats.org/officeDocument/2006/relationships/customXml" Target="../ink/ink697.xml"/><Relationship Id="rId232" Type="http://schemas.openxmlformats.org/officeDocument/2006/relationships/customXml" Target="../ink/ink705.xml"/><Relationship Id="rId240" Type="http://schemas.openxmlformats.org/officeDocument/2006/relationships/customXml" Target="../ink/ink713.xml"/><Relationship Id="rId245" Type="http://schemas.openxmlformats.org/officeDocument/2006/relationships/customXml" Target="../ink/ink718.xml"/><Relationship Id="rId253" Type="http://schemas.openxmlformats.org/officeDocument/2006/relationships/customXml" Target="../ink/ink726.xml"/><Relationship Id="rId258" Type="http://schemas.openxmlformats.org/officeDocument/2006/relationships/customXml" Target="../ink/ink731.xml"/><Relationship Id="rId261" Type="http://schemas.openxmlformats.org/officeDocument/2006/relationships/customXml" Target="../ink/ink734.xml"/><Relationship Id="rId126" Type="http://schemas.openxmlformats.org/officeDocument/2006/relationships/customXml" Target="../ink/ink680.xml"/><Relationship Id="rId134" Type="http://schemas.openxmlformats.org/officeDocument/2006/relationships/customXml" Target="../ink/ink688.xml"/><Relationship Id="rId121" Type="http://schemas.openxmlformats.org/officeDocument/2006/relationships/customXml" Target="../ink/ink675.xml"/><Relationship Id="rId219" Type="http://schemas.openxmlformats.org/officeDocument/2006/relationships/customXml" Target="../ink/ink692.xml"/><Relationship Id="rId227" Type="http://schemas.openxmlformats.org/officeDocument/2006/relationships/customXml" Target="../ink/ink700.xml"/><Relationship Id="rId222" Type="http://schemas.openxmlformats.org/officeDocument/2006/relationships/customXml" Target="../ink/ink695.xml"/><Relationship Id="rId230" Type="http://schemas.openxmlformats.org/officeDocument/2006/relationships/customXml" Target="../ink/ink703.xml"/><Relationship Id="rId235" Type="http://schemas.openxmlformats.org/officeDocument/2006/relationships/customXml" Target="../ink/ink708.xml"/><Relationship Id="rId243" Type="http://schemas.openxmlformats.org/officeDocument/2006/relationships/customXml" Target="../ink/ink716.xml"/><Relationship Id="rId248" Type="http://schemas.openxmlformats.org/officeDocument/2006/relationships/customXml" Target="../ink/ink721.xml"/><Relationship Id="rId251" Type="http://schemas.openxmlformats.org/officeDocument/2006/relationships/customXml" Target="../ink/ink724.xml"/><Relationship Id="rId256" Type="http://schemas.openxmlformats.org/officeDocument/2006/relationships/customXml" Target="../ink/ink729.xml"/><Relationship Id="rId124" Type="http://schemas.openxmlformats.org/officeDocument/2006/relationships/customXml" Target="../ink/ink678.xml"/><Relationship Id="rId129" Type="http://schemas.openxmlformats.org/officeDocument/2006/relationships/customXml" Target="../ink/ink683.xml"/><Relationship Id="rId132" Type="http://schemas.openxmlformats.org/officeDocument/2006/relationships/customXml" Target="../ink/ink686.xml"/><Relationship Id="rId1" Type="http://schemas.openxmlformats.org/officeDocument/2006/relationships/customXml" Target="../ink/ink673.xml"/><Relationship Id="rId212" Type="http://schemas.openxmlformats.org/officeDocument/2006/relationships/image" Target="../media/image1120.png"/><Relationship Id="rId220" Type="http://schemas.openxmlformats.org/officeDocument/2006/relationships/customXml" Target="../ink/ink693.xml"/><Relationship Id="rId225" Type="http://schemas.openxmlformats.org/officeDocument/2006/relationships/customXml" Target="../ink/ink698.xml"/><Relationship Id="rId233" Type="http://schemas.openxmlformats.org/officeDocument/2006/relationships/customXml" Target="../ink/ink706.xml"/><Relationship Id="rId238" Type="http://schemas.openxmlformats.org/officeDocument/2006/relationships/customXml" Target="../ink/ink711.xml"/><Relationship Id="rId241" Type="http://schemas.openxmlformats.org/officeDocument/2006/relationships/customXml" Target="../ink/ink714.xml"/><Relationship Id="rId246" Type="http://schemas.openxmlformats.org/officeDocument/2006/relationships/customXml" Target="../ink/ink719.xml"/><Relationship Id="rId254" Type="http://schemas.openxmlformats.org/officeDocument/2006/relationships/customXml" Target="../ink/ink727.xml"/><Relationship Id="rId259" Type="http://schemas.openxmlformats.org/officeDocument/2006/relationships/customXml" Target="../ink/ink732.xml"/><Relationship Id="rId119" Type="http://schemas.openxmlformats.org/officeDocument/2006/relationships/image" Target="../media/image110.png"/><Relationship Id="rId127" Type="http://schemas.openxmlformats.org/officeDocument/2006/relationships/customXml" Target="../ink/ink681.xml"/><Relationship Id="rId262" Type="http://schemas.openxmlformats.org/officeDocument/2006/relationships/customXml" Target="../ink/ink735.xml"/><Relationship Id="rId122" Type="http://schemas.openxmlformats.org/officeDocument/2006/relationships/customXml" Target="../ink/ink676.xml"/><Relationship Id="rId130" Type="http://schemas.openxmlformats.org/officeDocument/2006/relationships/customXml" Target="../ink/ink684.xml"/><Relationship Id="rId135" Type="http://schemas.openxmlformats.org/officeDocument/2006/relationships/customXml" Target="../ink/ink689.xml"/><Relationship Id="rId215" Type="http://schemas.openxmlformats.org/officeDocument/2006/relationships/image" Target="../media/image1100.png"/><Relationship Id="rId223" Type="http://schemas.openxmlformats.org/officeDocument/2006/relationships/customXml" Target="../ink/ink696.xml"/><Relationship Id="rId228" Type="http://schemas.openxmlformats.org/officeDocument/2006/relationships/customXml" Target="../ink/ink701.xml"/><Relationship Id="rId236" Type="http://schemas.openxmlformats.org/officeDocument/2006/relationships/customXml" Target="../ink/ink709.xml"/><Relationship Id="rId244" Type="http://schemas.openxmlformats.org/officeDocument/2006/relationships/customXml" Target="../ink/ink717.xml"/><Relationship Id="rId249" Type="http://schemas.openxmlformats.org/officeDocument/2006/relationships/customXml" Target="../ink/ink722.xml"/><Relationship Id="rId257" Type="http://schemas.openxmlformats.org/officeDocument/2006/relationships/customXml" Target="../ink/ink730.xml"/><Relationship Id="rId260" Type="http://schemas.openxmlformats.org/officeDocument/2006/relationships/customXml" Target="../ink/ink733.xml"/><Relationship Id="rId120" Type="http://schemas.openxmlformats.org/officeDocument/2006/relationships/customXml" Target="../ink/ink674.xml"/><Relationship Id="rId125" Type="http://schemas.openxmlformats.org/officeDocument/2006/relationships/customXml" Target="../ink/ink679.xml"/></Relationships>
</file>

<file path=xl/drawings/_rels/drawing13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768.xml"/><Relationship Id="rId252" Type="http://schemas.openxmlformats.org/officeDocument/2006/relationships/customXml" Target="../ink/ink789.xml"/><Relationship Id="rId133" Type="http://schemas.openxmlformats.org/officeDocument/2006/relationships/customXml" Target="../ink/ink751.xml"/><Relationship Id="rId89" Type="http://schemas.openxmlformats.org/officeDocument/2006/relationships/image" Target="../media/image110.png"/><Relationship Id="rId213" Type="http://schemas.openxmlformats.org/officeDocument/2006/relationships/customXml" Target="../ink/ink754.xml"/><Relationship Id="rId218" Type="http://schemas.openxmlformats.org/officeDocument/2006/relationships/image" Target="../media/image1100.png"/><Relationship Id="rId226" Type="http://schemas.openxmlformats.org/officeDocument/2006/relationships/customXml" Target="../ink/ink763.xml"/><Relationship Id="rId234" Type="http://schemas.openxmlformats.org/officeDocument/2006/relationships/customXml" Target="../ink/ink771.xml"/><Relationship Id="rId239" Type="http://schemas.openxmlformats.org/officeDocument/2006/relationships/customXml" Target="../ink/ink776.xml"/><Relationship Id="rId247" Type="http://schemas.openxmlformats.org/officeDocument/2006/relationships/customXml" Target="../ink/ink784.xml"/><Relationship Id="rId2" Type="http://schemas.openxmlformats.org/officeDocument/2006/relationships/image" Target="../media/image1.png"/><Relationship Id="rId221" Type="http://schemas.openxmlformats.org/officeDocument/2006/relationships/customXml" Target="../ink/ink758.xml"/><Relationship Id="rId242" Type="http://schemas.openxmlformats.org/officeDocument/2006/relationships/customXml" Target="../ink/ink779.xml"/><Relationship Id="rId250" Type="http://schemas.openxmlformats.org/officeDocument/2006/relationships/customXml" Target="../ink/ink787.xml"/><Relationship Id="rId255" Type="http://schemas.openxmlformats.org/officeDocument/2006/relationships/customXml" Target="../ink/ink792.xml"/><Relationship Id="rId263" Type="http://schemas.openxmlformats.org/officeDocument/2006/relationships/customXml" Target="../ink/ink800.xml"/><Relationship Id="rId123" Type="http://schemas.openxmlformats.org/officeDocument/2006/relationships/customXml" Target="../ink/ink741.xml"/><Relationship Id="rId128" Type="http://schemas.openxmlformats.org/officeDocument/2006/relationships/customXml" Target="../ink/ink746.xml"/><Relationship Id="rId131" Type="http://schemas.openxmlformats.org/officeDocument/2006/relationships/customXml" Target="../ink/ink749.xml"/><Relationship Id="rId216" Type="http://schemas.openxmlformats.org/officeDocument/2006/relationships/customXml" Target="../ink/ink755.xml"/><Relationship Id="rId229" Type="http://schemas.openxmlformats.org/officeDocument/2006/relationships/customXml" Target="../ink/ink766.xml"/><Relationship Id="rId237" Type="http://schemas.openxmlformats.org/officeDocument/2006/relationships/customXml" Target="../ink/ink774.xml"/><Relationship Id="rId224" Type="http://schemas.openxmlformats.org/officeDocument/2006/relationships/customXml" Target="../ink/ink761.xml"/><Relationship Id="rId232" Type="http://schemas.openxmlformats.org/officeDocument/2006/relationships/customXml" Target="../ink/ink769.xml"/><Relationship Id="rId240" Type="http://schemas.openxmlformats.org/officeDocument/2006/relationships/customXml" Target="../ink/ink777.xml"/><Relationship Id="rId245" Type="http://schemas.openxmlformats.org/officeDocument/2006/relationships/customXml" Target="../ink/ink782.xml"/><Relationship Id="rId253" Type="http://schemas.openxmlformats.org/officeDocument/2006/relationships/customXml" Target="../ink/ink790.xml"/><Relationship Id="rId258" Type="http://schemas.openxmlformats.org/officeDocument/2006/relationships/customXml" Target="../ink/ink795.xml"/><Relationship Id="rId261" Type="http://schemas.openxmlformats.org/officeDocument/2006/relationships/customXml" Target="../ink/ink798.xml"/><Relationship Id="rId126" Type="http://schemas.openxmlformats.org/officeDocument/2006/relationships/customXml" Target="../ink/ink744.xml"/><Relationship Id="rId134" Type="http://schemas.openxmlformats.org/officeDocument/2006/relationships/customXml" Target="../ink/ink752.xml"/><Relationship Id="rId121" Type="http://schemas.openxmlformats.org/officeDocument/2006/relationships/customXml" Target="../ink/ink739.xml"/><Relationship Id="rId219" Type="http://schemas.openxmlformats.org/officeDocument/2006/relationships/customXml" Target="../ink/ink756.xml"/><Relationship Id="rId227" Type="http://schemas.openxmlformats.org/officeDocument/2006/relationships/customXml" Target="../ink/ink764.xml"/><Relationship Id="rId222" Type="http://schemas.openxmlformats.org/officeDocument/2006/relationships/customXml" Target="../ink/ink759.xml"/><Relationship Id="rId230" Type="http://schemas.openxmlformats.org/officeDocument/2006/relationships/customXml" Target="../ink/ink767.xml"/><Relationship Id="rId235" Type="http://schemas.openxmlformats.org/officeDocument/2006/relationships/customXml" Target="../ink/ink772.xml"/><Relationship Id="rId243" Type="http://schemas.openxmlformats.org/officeDocument/2006/relationships/customXml" Target="../ink/ink780.xml"/><Relationship Id="rId248" Type="http://schemas.openxmlformats.org/officeDocument/2006/relationships/customXml" Target="../ink/ink785.xml"/><Relationship Id="rId251" Type="http://schemas.openxmlformats.org/officeDocument/2006/relationships/customXml" Target="../ink/ink788.xml"/><Relationship Id="rId256" Type="http://schemas.openxmlformats.org/officeDocument/2006/relationships/customXml" Target="../ink/ink793.xml"/><Relationship Id="rId124" Type="http://schemas.openxmlformats.org/officeDocument/2006/relationships/customXml" Target="../ink/ink742.xml"/><Relationship Id="rId129" Type="http://schemas.openxmlformats.org/officeDocument/2006/relationships/customXml" Target="../ink/ink747.xml"/><Relationship Id="rId132" Type="http://schemas.openxmlformats.org/officeDocument/2006/relationships/customXml" Target="../ink/ink750.xml"/><Relationship Id="rId1" Type="http://schemas.openxmlformats.org/officeDocument/2006/relationships/customXml" Target="../ink/ink737.xml"/><Relationship Id="rId212" Type="http://schemas.openxmlformats.org/officeDocument/2006/relationships/image" Target="../media/image1120.png"/><Relationship Id="rId220" Type="http://schemas.openxmlformats.org/officeDocument/2006/relationships/customXml" Target="../ink/ink757.xml"/><Relationship Id="rId225" Type="http://schemas.openxmlformats.org/officeDocument/2006/relationships/customXml" Target="../ink/ink762.xml"/><Relationship Id="rId233" Type="http://schemas.openxmlformats.org/officeDocument/2006/relationships/customXml" Target="../ink/ink770.xml"/><Relationship Id="rId238" Type="http://schemas.openxmlformats.org/officeDocument/2006/relationships/customXml" Target="../ink/ink775.xml"/><Relationship Id="rId241" Type="http://schemas.openxmlformats.org/officeDocument/2006/relationships/customXml" Target="../ink/ink778.xml"/><Relationship Id="rId246" Type="http://schemas.openxmlformats.org/officeDocument/2006/relationships/customXml" Target="../ink/ink783.xml"/><Relationship Id="rId254" Type="http://schemas.openxmlformats.org/officeDocument/2006/relationships/customXml" Target="../ink/ink791.xml"/><Relationship Id="rId259" Type="http://schemas.openxmlformats.org/officeDocument/2006/relationships/customXml" Target="../ink/ink796.xml"/><Relationship Id="rId119" Type="http://schemas.openxmlformats.org/officeDocument/2006/relationships/image" Target="../media/image110.png"/><Relationship Id="rId127" Type="http://schemas.openxmlformats.org/officeDocument/2006/relationships/customXml" Target="../ink/ink745.xml"/><Relationship Id="rId262" Type="http://schemas.openxmlformats.org/officeDocument/2006/relationships/customXml" Target="../ink/ink799.xml"/><Relationship Id="rId122" Type="http://schemas.openxmlformats.org/officeDocument/2006/relationships/customXml" Target="../ink/ink740.xml"/><Relationship Id="rId130" Type="http://schemas.openxmlformats.org/officeDocument/2006/relationships/customXml" Target="../ink/ink748.xml"/><Relationship Id="rId135" Type="http://schemas.openxmlformats.org/officeDocument/2006/relationships/customXml" Target="../ink/ink753.xml"/><Relationship Id="rId215" Type="http://schemas.openxmlformats.org/officeDocument/2006/relationships/image" Target="../media/image1100.png"/><Relationship Id="rId223" Type="http://schemas.openxmlformats.org/officeDocument/2006/relationships/customXml" Target="../ink/ink760.xml"/><Relationship Id="rId228" Type="http://schemas.openxmlformats.org/officeDocument/2006/relationships/customXml" Target="../ink/ink765.xml"/><Relationship Id="rId236" Type="http://schemas.openxmlformats.org/officeDocument/2006/relationships/customXml" Target="../ink/ink773.xml"/><Relationship Id="rId244" Type="http://schemas.openxmlformats.org/officeDocument/2006/relationships/customXml" Target="../ink/ink781.xml"/><Relationship Id="rId249" Type="http://schemas.openxmlformats.org/officeDocument/2006/relationships/customXml" Target="../ink/ink786.xml"/><Relationship Id="rId257" Type="http://schemas.openxmlformats.org/officeDocument/2006/relationships/customXml" Target="../ink/ink794.xml"/><Relationship Id="rId260" Type="http://schemas.openxmlformats.org/officeDocument/2006/relationships/customXml" Target="../ink/ink797.xml"/><Relationship Id="rId120" Type="http://schemas.openxmlformats.org/officeDocument/2006/relationships/customXml" Target="../ink/ink738.xml"/><Relationship Id="rId125" Type="http://schemas.openxmlformats.org/officeDocument/2006/relationships/customXml" Target="../ink/ink743.xml"/></Relationships>
</file>

<file path=xl/drawings/_rels/drawing14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832.xml"/><Relationship Id="rId252" Type="http://schemas.openxmlformats.org/officeDocument/2006/relationships/customXml" Target="../ink/ink853.xml"/><Relationship Id="rId133" Type="http://schemas.openxmlformats.org/officeDocument/2006/relationships/customXml" Target="../ink/ink815.xml"/><Relationship Id="rId89" Type="http://schemas.openxmlformats.org/officeDocument/2006/relationships/image" Target="../media/image110.png"/><Relationship Id="rId213" Type="http://schemas.openxmlformats.org/officeDocument/2006/relationships/customXml" Target="../ink/ink818.xml"/><Relationship Id="rId218" Type="http://schemas.openxmlformats.org/officeDocument/2006/relationships/image" Target="../media/image1100.png"/><Relationship Id="rId226" Type="http://schemas.openxmlformats.org/officeDocument/2006/relationships/customXml" Target="../ink/ink827.xml"/><Relationship Id="rId234" Type="http://schemas.openxmlformats.org/officeDocument/2006/relationships/customXml" Target="../ink/ink835.xml"/><Relationship Id="rId239" Type="http://schemas.openxmlformats.org/officeDocument/2006/relationships/customXml" Target="../ink/ink840.xml"/><Relationship Id="rId247" Type="http://schemas.openxmlformats.org/officeDocument/2006/relationships/customXml" Target="../ink/ink848.xml"/><Relationship Id="rId2" Type="http://schemas.openxmlformats.org/officeDocument/2006/relationships/image" Target="../media/image1.png"/><Relationship Id="rId221" Type="http://schemas.openxmlformats.org/officeDocument/2006/relationships/customXml" Target="../ink/ink822.xml"/><Relationship Id="rId242" Type="http://schemas.openxmlformats.org/officeDocument/2006/relationships/customXml" Target="../ink/ink843.xml"/><Relationship Id="rId250" Type="http://schemas.openxmlformats.org/officeDocument/2006/relationships/customXml" Target="../ink/ink851.xml"/><Relationship Id="rId255" Type="http://schemas.openxmlformats.org/officeDocument/2006/relationships/customXml" Target="../ink/ink856.xml"/><Relationship Id="rId263" Type="http://schemas.openxmlformats.org/officeDocument/2006/relationships/customXml" Target="../ink/ink864.xml"/><Relationship Id="rId123" Type="http://schemas.openxmlformats.org/officeDocument/2006/relationships/customXml" Target="../ink/ink805.xml"/><Relationship Id="rId128" Type="http://schemas.openxmlformats.org/officeDocument/2006/relationships/customXml" Target="../ink/ink810.xml"/><Relationship Id="rId131" Type="http://schemas.openxmlformats.org/officeDocument/2006/relationships/customXml" Target="../ink/ink813.xml"/><Relationship Id="rId216" Type="http://schemas.openxmlformats.org/officeDocument/2006/relationships/customXml" Target="../ink/ink819.xml"/><Relationship Id="rId229" Type="http://schemas.openxmlformats.org/officeDocument/2006/relationships/customXml" Target="../ink/ink830.xml"/><Relationship Id="rId237" Type="http://schemas.openxmlformats.org/officeDocument/2006/relationships/customXml" Target="../ink/ink838.xml"/><Relationship Id="rId224" Type="http://schemas.openxmlformats.org/officeDocument/2006/relationships/customXml" Target="../ink/ink825.xml"/><Relationship Id="rId232" Type="http://schemas.openxmlformats.org/officeDocument/2006/relationships/customXml" Target="../ink/ink833.xml"/><Relationship Id="rId240" Type="http://schemas.openxmlformats.org/officeDocument/2006/relationships/customXml" Target="../ink/ink841.xml"/><Relationship Id="rId245" Type="http://schemas.openxmlformats.org/officeDocument/2006/relationships/customXml" Target="../ink/ink846.xml"/><Relationship Id="rId253" Type="http://schemas.openxmlformats.org/officeDocument/2006/relationships/customXml" Target="../ink/ink854.xml"/><Relationship Id="rId258" Type="http://schemas.openxmlformats.org/officeDocument/2006/relationships/customXml" Target="../ink/ink859.xml"/><Relationship Id="rId261" Type="http://schemas.openxmlformats.org/officeDocument/2006/relationships/customXml" Target="../ink/ink862.xml"/><Relationship Id="rId126" Type="http://schemas.openxmlformats.org/officeDocument/2006/relationships/customXml" Target="../ink/ink808.xml"/><Relationship Id="rId134" Type="http://schemas.openxmlformats.org/officeDocument/2006/relationships/customXml" Target="../ink/ink816.xml"/><Relationship Id="rId121" Type="http://schemas.openxmlformats.org/officeDocument/2006/relationships/customXml" Target="../ink/ink803.xml"/><Relationship Id="rId219" Type="http://schemas.openxmlformats.org/officeDocument/2006/relationships/customXml" Target="../ink/ink820.xml"/><Relationship Id="rId227" Type="http://schemas.openxmlformats.org/officeDocument/2006/relationships/customXml" Target="../ink/ink828.xml"/><Relationship Id="rId222" Type="http://schemas.openxmlformats.org/officeDocument/2006/relationships/customXml" Target="../ink/ink823.xml"/><Relationship Id="rId230" Type="http://schemas.openxmlformats.org/officeDocument/2006/relationships/customXml" Target="../ink/ink831.xml"/><Relationship Id="rId235" Type="http://schemas.openxmlformats.org/officeDocument/2006/relationships/customXml" Target="../ink/ink836.xml"/><Relationship Id="rId243" Type="http://schemas.openxmlformats.org/officeDocument/2006/relationships/customXml" Target="../ink/ink844.xml"/><Relationship Id="rId248" Type="http://schemas.openxmlformats.org/officeDocument/2006/relationships/customXml" Target="../ink/ink849.xml"/><Relationship Id="rId251" Type="http://schemas.openxmlformats.org/officeDocument/2006/relationships/customXml" Target="../ink/ink852.xml"/><Relationship Id="rId256" Type="http://schemas.openxmlformats.org/officeDocument/2006/relationships/customXml" Target="../ink/ink857.xml"/><Relationship Id="rId124" Type="http://schemas.openxmlformats.org/officeDocument/2006/relationships/customXml" Target="../ink/ink806.xml"/><Relationship Id="rId129" Type="http://schemas.openxmlformats.org/officeDocument/2006/relationships/customXml" Target="../ink/ink811.xml"/><Relationship Id="rId132" Type="http://schemas.openxmlformats.org/officeDocument/2006/relationships/customXml" Target="../ink/ink814.xml"/><Relationship Id="rId1" Type="http://schemas.openxmlformats.org/officeDocument/2006/relationships/customXml" Target="../ink/ink801.xml"/><Relationship Id="rId212" Type="http://schemas.openxmlformats.org/officeDocument/2006/relationships/image" Target="../media/image1120.png"/><Relationship Id="rId220" Type="http://schemas.openxmlformats.org/officeDocument/2006/relationships/customXml" Target="../ink/ink821.xml"/><Relationship Id="rId225" Type="http://schemas.openxmlformats.org/officeDocument/2006/relationships/customXml" Target="../ink/ink826.xml"/><Relationship Id="rId233" Type="http://schemas.openxmlformats.org/officeDocument/2006/relationships/customXml" Target="../ink/ink834.xml"/><Relationship Id="rId238" Type="http://schemas.openxmlformats.org/officeDocument/2006/relationships/customXml" Target="../ink/ink839.xml"/><Relationship Id="rId241" Type="http://schemas.openxmlformats.org/officeDocument/2006/relationships/customXml" Target="../ink/ink842.xml"/><Relationship Id="rId246" Type="http://schemas.openxmlformats.org/officeDocument/2006/relationships/customXml" Target="../ink/ink847.xml"/><Relationship Id="rId254" Type="http://schemas.openxmlformats.org/officeDocument/2006/relationships/customXml" Target="../ink/ink855.xml"/><Relationship Id="rId259" Type="http://schemas.openxmlformats.org/officeDocument/2006/relationships/customXml" Target="../ink/ink860.xml"/><Relationship Id="rId119" Type="http://schemas.openxmlformats.org/officeDocument/2006/relationships/image" Target="../media/image110.png"/><Relationship Id="rId127" Type="http://schemas.openxmlformats.org/officeDocument/2006/relationships/customXml" Target="../ink/ink809.xml"/><Relationship Id="rId262" Type="http://schemas.openxmlformats.org/officeDocument/2006/relationships/customXml" Target="../ink/ink863.xml"/><Relationship Id="rId122" Type="http://schemas.openxmlformats.org/officeDocument/2006/relationships/customXml" Target="../ink/ink804.xml"/><Relationship Id="rId130" Type="http://schemas.openxmlformats.org/officeDocument/2006/relationships/customXml" Target="../ink/ink812.xml"/><Relationship Id="rId135" Type="http://schemas.openxmlformats.org/officeDocument/2006/relationships/customXml" Target="../ink/ink817.xml"/><Relationship Id="rId215" Type="http://schemas.openxmlformats.org/officeDocument/2006/relationships/image" Target="../media/image1100.png"/><Relationship Id="rId223" Type="http://schemas.openxmlformats.org/officeDocument/2006/relationships/customXml" Target="../ink/ink824.xml"/><Relationship Id="rId228" Type="http://schemas.openxmlformats.org/officeDocument/2006/relationships/customXml" Target="../ink/ink829.xml"/><Relationship Id="rId236" Type="http://schemas.openxmlformats.org/officeDocument/2006/relationships/customXml" Target="../ink/ink837.xml"/><Relationship Id="rId244" Type="http://schemas.openxmlformats.org/officeDocument/2006/relationships/customXml" Target="../ink/ink845.xml"/><Relationship Id="rId249" Type="http://schemas.openxmlformats.org/officeDocument/2006/relationships/customXml" Target="../ink/ink850.xml"/><Relationship Id="rId257" Type="http://schemas.openxmlformats.org/officeDocument/2006/relationships/customXml" Target="../ink/ink858.xml"/><Relationship Id="rId260" Type="http://schemas.openxmlformats.org/officeDocument/2006/relationships/customXml" Target="../ink/ink861.xml"/><Relationship Id="rId120" Type="http://schemas.openxmlformats.org/officeDocument/2006/relationships/customXml" Target="../ink/ink802.xml"/><Relationship Id="rId125" Type="http://schemas.openxmlformats.org/officeDocument/2006/relationships/customXml" Target="../ink/ink807.xml"/></Relationships>
</file>

<file path=xl/drawings/_rels/drawing15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896.xml"/><Relationship Id="rId252" Type="http://schemas.openxmlformats.org/officeDocument/2006/relationships/customXml" Target="../ink/ink917.xml"/><Relationship Id="rId133" Type="http://schemas.openxmlformats.org/officeDocument/2006/relationships/customXml" Target="../ink/ink879.xml"/><Relationship Id="rId89" Type="http://schemas.openxmlformats.org/officeDocument/2006/relationships/image" Target="../media/image110.png"/><Relationship Id="rId213" Type="http://schemas.openxmlformats.org/officeDocument/2006/relationships/customXml" Target="../ink/ink882.xml"/><Relationship Id="rId218" Type="http://schemas.openxmlformats.org/officeDocument/2006/relationships/image" Target="../media/image1100.png"/><Relationship Id="rId226" Type="http://schemas.openxmlformats.org/officeDocument/2006/relationships/customXml" Target="../ink/ink891.xml"/><Relationship Id="rId234" Type="http://schemas.openxmlformats.org/officeDocument/2006/relationships/customXml" Target="../ink/ink899.xml"/><Relationship Id="rId239" Type="http://schemas.openxmlformats.org/officeDocument/2006/relationships/customXml" Target="../ink/ink904.xml"/><Relationship Id="rId247" Type="http://schemas.openxmlformats.org/officeDocument/2006/relationships/customXml" Target="../ink/ink912.xml"/><Relationship Id="rId2" Type="http://schemas.openxmlformats.org/officeDocument/2006/relationships/image" Target="../media/image1.png"/><Relationship Id="rId221" Type="http://schemas.openxmlformats.org/officeDocument/2006/relationships/customXml" Target="../ink/ink886.xml"/><Relationship Id="rId242" Type="http://schemas.openxmlformats.org/officeDocument/2006/relationships/customXml" Target="../ink/ink907.xml"/><Relationship Id="rId250" Type="http://schemas.openxmlformats.org/officeDocument/2006/relationships/customXml" Target="../ink/ink915.xml"/><Relationship Id="rId255" Type="http://schemas.openxmlformats.org/officeDocument/2006/relationships/customXml" Target="../ink/ink920.xml"/><Relationship Id="rId263" Type="http://schemas.openxmlformats.org/officeDocument/2006/relationships/customXml" Target="../ink/ink928.xml"/><Relationship Id="rId123" Type="http://schemas.openxmlformats.org/officeDocument/2006/relationships/customXml" Target="../ink/ink869.xml"/><Relationship Id="rId128" Type="http://schemas.openxmlformats.org/officeDocument/2006/relationships/customXml" Target="../ink/ink874.xml"/><Relationship Id="rId131" Type="http://schemas.openxmlformats.org/officeDocument/2006/relationships/customXml" Target="../ink/ink877.xml"/><Relationship Id="rId216" Type="http://schemas.openxmlformats.org/officeDocument/2006/relationships/customXml" Target="../ink/ink883.xml"/><Relationship Id="rId229" Type="http://schemas.openxmlformats.org/officeDocument/2006/relationships/customXml" Target="../ink/ink894.xml"/><Relationship Id="rId237" Type="http://schemas.openxmlformats.org/officeDocument/2006/relationships/customXml" Target="../ink/ink902.xml"/><Relationship Id="rId224" Type="http://schemas.openxmlformats.org/officeDocument/2006/relationships/customXml" Target="../ink/ink889.xml"/><Relationship Id="rId232" Type="http://schemas.openxmlformats.org/officeDocument/2006/relationships/customXml" Target="../ink/ink897.xml"/><Relationship Id="rId240" Type="http://schemas.openxmlformats.org/officeDocument/2006/relationships/customXml" Target="../ink/ink905.xml"/><Relationship Id="rId245" Type="http://schemas.openxmlformats.org/officeDocument/2006/relationships/customXml" Target="../ink/ink910.xml"/><Relationship Id="rId253" Type="http://schemas.openxmlformats.org/officeDocument/2006/relationships/customXml" Target="../ink/ink918.xml"/><Relationship Id="rId258" Type="http://schemas.openxmlformats.org/officeDocument/2006/relationships/customXml" Target="../ink/ink923.xml"/><Relationship Id="rId261" Type="http://schemas.openxmlformats.org/officeDocument/2006/relationships/customXml" Target="../ink/ink926.xml"/><Relationship Id="rId126" Type="http://schemas.openxmlformats.org/officeDocument/2006/relationships/customXml" Target="../ink/ink872.xml"/><Relationship Id="rId134" Type="http://schemas.openxmlformats.org/officeDocument/2006/relationships/customXml" Target="../ink/ink880.xml"/><Relationship Id="rId121" Type="http://schemas.openxmlformats.org/officeDocument/2006/relationships/customXml" Target="../ink/ink867.xml"/><Relationship Id="rId219" Type="http://schemas.openxmlformats.org/officeDocument/2006/relationships/customXml" Target="../ink/ink884.xml"/><Relationship Id="rId227" Type="http://schemas.openxmlformats.org/officeDocument/2006/relationships/customXml" Target="../ink/ink892.xml"/><Relationship Id="rId222" Type="http://schemas.openxmlformats.org/officeDocument/2006/relationships/customXml" Target="../ink/ink887.xml"/><Relationship Id="rId230" Type="http://schemas.openxmlformats.org/officeDocument/2006/relationships/customXml" Target="../ink/ink895.xml"/><Relationship Id="rId235" Type="http://schemas.openxmlformats.org/officeDocument/2006/relationships/customXml" Target="../ink/ink900.xml"/><Relationship Id="rId243" Type="http://schemas.openxmlformats.org/officeDocument/2006/relationships/customXml" Target="../ink/ink908.xml"/><Relationship Id="rId248" Type="http://schemas.openxmlformats.org/officeDocument/2006/relationships/customXml" Target="../ink/ink913.xml"/><Relationship Id="rId251" Type="http://schemas.openxmlformats.org/officeDocument/2006/relationships/customXml" Target="../ink/ink916.xml"/><Relationship Id="rId256" Type="http://schemas.openxmlformats.org/officeDocument/2006/relationships/customXml" Target="../ink/ink921.xml"/><Relationship Id="rId124" Type="http://schemas.openxmlformats.org/officeDocument/2006/relationships/customXml" Target="../ink/ink870.xml"/><Relationship Id="rId129" Type="http://schemas.openxmlformats.org/officeDocument/2006/relationships/customXml" Target="../ink/ink875.xml"/><Relationship Id="rId132" Type="http://schemas.openxmlformats.org/officeDocument/2006/relationships/customXml" Target="../ink/ink878.xml"/><Relationship Id="rId1" Type="http://schemas.openxmlformats.org/officeDocument/2006/relationships/customXml" Target="../ink/ink865.xml"/><Relationship Id="rId212" Type="http://schemas.openxmlformats.org/officeDocument/2006/relationships/image" Target="../media/image1120.png"/><Relationship Id="rId220" Type="http://schemas.openxmlformats.org/officeDocument/2006/relationships/customXml" Target="../ink/ink885.xml"/><Relationship Id="rId225" Type="http://schemas.openxmlformats.org/officeDocument/2006/relationships/customXml" Target="../ink/ink890.xml"/><Relationship Id="rId233" Type="http://schemas.openxmlformats.org/officeDocument/2006/relationships/customXml" Target="../ink/ink898.xml"/><Relationship Id="rId238" Type="http://schemas.openxmlformats.org/officeDocument/2006/relationships/customXml" Target="../ink/ink903.xml"/><Relationship Id="rId241" Type="http://schemas.openxmlformats.org/officeDocument/2006/relationships/customXml" Target="../ink/ink906.xml"/><Relationship Id="rId246" Type="http://schemas.openxmlformats.org/officeDocument/2006/relationships/customXml" Target="../ink/ink911.xml"/><Relationship Id="rId254" Type="http://schemas.openxmlformats.org/officeDocument/2006/relationships/customXml" Target="../ink/ink919.xml"/><Relationship Id="rId259" Type="http://schemas.openxmlformats.org/officeDocument/2006/relationships/customXml" Target="../ink/ink924.xml"/><Relationship Id="rId119" Type="http://schemas.openxmlformats.org/officeDocument/2006/relationships/image" Target="../media/image110.png"/><Relationship Id="rId127" Type="http://schemas.openxmlformats.org/officeDocument/2006/relationships/customXml" Target="../ink/ink873.xml"/><Relationship Id="rId262" Type="http://schemas.openxmlformats.org/officeDocument/2006/relationships/customXml" Target="../ink/ink927.xml"/><Relationship Id="rId122" Type="http://schemas.openxmlformats.org/officeDocument/2006/relationships/customXml" Target="../ink/ink868.xml"/><Relationship Id="rId130" Type="http://schemas.openxmlformats.org/officeDocument/2006/relationships/customXml" Target="../ink/ink876.xml"/><Relationship Id="rId135" Type="http://schemas.openxmlformats.org/officeDocument/2006/relationships/customXml" Target="../ink/ink881.xml"/><Relationship Id="rId215" Type="http://schemas.openxmlformats.org/officeDocument/2006/relationships/image" Target="../media/image1100.png"/><Relationship Id="rId223" Type="http://schemas.openxmlformats.org/officeDocument/2006/relationships/customXml" Target="../ink/ink888.xml"/><Relationship Id="rId228" Type="http://schemas.openxmlformats.org/officeDocument/2006/relationships/customXml" Target="../ink/ink893.xml"/><Relationship Id="rId236" Type="http://schemas.openxmlformats.org/officeDocument/2006/relationships/customXml" Target="../ink/ink901.xml"/><Relationship Id="rId244" Type="http://schemas.openxmlformats.org/officeDocument/2006/relationships/customXml" Target="../ink/ink909.xml"/><Relationship Id="rId249" Type="http://schemas.openxmlformats.org/officeDocument/2006/relationships/customXml" Target="../ink/ink914.xml"/><Relationship Id="rId257" Type="http://schemas.openxmlformats.org/officeDocument/2006/relationships/customXml" Target="../ink/ink922.xml"/><Relationship Id="rId260" Type="http://schemas.openxmlformats.org/officeDocument/2006/relationships/customXml" Target="../ink/ink925.xml"/><Relationship Id="rId120" Type="http://schemas.openxmlformats.org/officeDocument/2006/relationships/customXml" Target="../ink/ink866.xml"/><Relationship Id="rId125" Type="http://schemas.openxmlformats.org/officeDocument/2006/relationships/customXml" Target="../ink/ink871.xml"/></Relationships>
</file>

<file path=xl/drawings/_rels/drawing16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960.xml"/><Relationship Id="rId252" Type="http://schemas.openxmlformats.org/officeDocument/2006/relationships/customXml" Target="../ink/ink981.xml"/><Relationship Id="rId133" Type="http://schemas.openxmlformats.org/officeDocument/2006/relationships/customXml" Target="../ink/ink943.xml"/><Relationship Id="rId89" Type="http://schemas.openxmlformats.org/officeDocument/2006/relationships/image" Target="../media/image110.png"/><Relationship Id="rId213" Type="http://schemas.openxmlformats.org/officeDocument/2006/relationships/customXml" Target="../ink/ink946.xml"/><Relationship Id="rId218" Type="http://schemas.openxmlformats.org/officeDocument/2006/relationships/image" Target="../media/image1100.png"/><Relationship Id="rId226" Type="http://schemas.openxmlformats.org/officeDocument/2006/relationships/customXml" Target="../ink/ink955.xml"/><Relationship Id="rId234" Type="http://schemas.openxmlformats.org/officeDocument/2006/relationships/customXml" Target="../ink/ink963.xml"/><Relationship Id="rId239" Type="http://schemas.openxmlformats.org/officeDocument/2006/relationships/customXml" Target="../ink/ink968.xml"/><Relationship Id="rId247" Type="http://schemas.openxmlformats.org/officeDocument/2006/relationships/customXml" Target="../ink/ink976.xml"/><Relationship Id="rId2" Type="http://schemas.openxmlformats.org/officeDocument/2006/relationships/image" Target="../media/image1.png"/><Relationship Id="rId221" Type="http://schemas.openxmlformats.org/officeDocument/2006/relationships/customXml" Target="../ink/ink950.xml"/><Relationship Id="rId242" Type="http://schemas.openxmlformats.org/officeDocument/2006/relationships/customXml" Target="../ink/ink971.xml"/><Relationship Id="rId250" Type="http://schemas.openxmlformats.org/officeDocument/2006/relationships/customXml" Target="../ink/ink979.xml"/><Relationship Id="rId255" Type="http://schemas.openxmlformats.org/officeDocument/2006/relationships/customXml" Target="../ink/ink984.xml"/><Relationship Id="rId263" Type="http://schemas.openxmlformats.org/officeDocument/2006/relationships/customXml" Target="../ink/ink992.xml"/><Relationship Id="rId123" Type="http://schemas.openxmlformats.org/officeDocument/2006/relationships/customXml" Target="../ink/ink933.xml"/><Relationship Id="rId128" Type="http://schemas.openxmlformats.org/officeDocument/2006/relationships/customXml" Target="../ink/ink938.xml"/><Relationship Id="rId131" Type="http://schemas.openxmlformats.org/officeDocument/2006/relationships/customXml" Target="../ink/ink941.xml"/><Relationship Id="rId216" Type="http://schemas.openxmlformats.org/officeDocument/2006/relationships/customXml" Target="../ink/ink947.xml"/><Relationship Id="rId229" Type="http://schemas.openxmlformats.org/officeDocument/2006/relationships/customXml" Target="../ink/ink958.xml"/><Relationship Id="rId237" Type="http://schemas.openxmlformats.org/officeDocument/2006/relationships/customXml" Target="../ink/ink966.xml"/><Relationship Id="rId224" Type="http://schemas.openxmlformats.org/officeDocument/2006/relationships/customXml" Target="../ink/ink953.xml"/><Relationship Id="rId232" Type="http://schemas.openxmlformats.org/officeDocument/2006/relationships/customXml" Target="../ink/ink961.xml"/><Relationship Id="rId240" Type="http://schemas.openxmlformats.org/officeDocument/2006/relationships/customXml" Target="../ink/ink969.xml"/><Relationship Id="rId245" Type="http://schemas.openxmlformats.org/officeDocument/2006/relationships/customXml" Target="../ink/ink974.xml"/><Relationship Id="rId253" Type="http://schemas.openxmlformats.org/officeDocument/2006/relationships/customXml" Target="../ink/ink982.xml"/><Relationship Id="rId258" Type="http://schemas.openxmlformats.org/officeDocument/2006/relationships/customXml" Target="../ink/ink987.xml"/><Relationship Id="rId261" Type="http://schemas.openxmlformats.org/officeDocument/2006/relationships/customXml" Target="../ink/ink990.xml"/><Relationship Id="rId126" Type="http://schemas.openxmlformats.org/officeDocument/2006/relationships/customXml" Target="../ink/ink936.xml"/><Relationship Id="rId134" Type="http://schemas.openxmlformats.org/officeDocument/2006/relationships/customXml" Target="../ink/ink944.xml"/><Relationship Id="rId121" Type="http://schemas.openxmlformats.org/officeDocument/2006/relationships/customXml" Target="../ink/ink931.xml"/><Relationship Id="rId219" Type="http://schemas.openxmlformats.org/officeDocument/2006/relationships/customXml" Target="../ink/ink948.xml"/><Relationship Id="rId227" Type="http://schemas.openxmlformats.org/officeDocument/2006/relationships/customXml" Target="../ink/ink956.xml"/><Relationship Id="rId222" Type="http://schemas.openxmlformats.org/officeDocument/2006/relationships/customXml" Target="../ink/ink951.xml"/><Relationship Id="rId230" Type="http://schemas.openxmlformats.org/officeDocument/2006/relationships/customXml" Target="../ink/ink959.xml"/><Relationship Id="rId235" Type="http://schemas.openxmlformats.org/officeDocument/2006/relationships/customXml" Target="../ink/ink964.xml"/><Relationship Id="rId243" Type="http://schemas.openxmlformats.org/officeDocument/2006/relationships/customXml" Target="../ink/ink972.xml"/><Relationship Id="rId248" Type="http://schemas.openxmlformats.org/officeDocument/2006/relationships/customXml" Target="../ink/ink977.xml"/><Relationship Id="rId251" Type="http://schemas.openxmlformats.org/officeDocument/2006/relationships/customXml" Target="../ink/ink980.xml"/><Relationship Id="rId256" Type="http://schemas.openxmlformats.org/officeDocument/2006/relationships/customXml" Target="../ink/ink985.xml"/><Relationship Id="rId124" Type="http://schemas.openxmlformats.org/officeDocument/2006/relationships/customXml" Target="../ink/ink934.xml"/><Relationship Id="rId129" Type="http://schemas.openxmlformats.org/officeDocument/2006/relationships/customXml" Target="../ink/ink939.xml"/><Relationship Id="rId132" Type="http://schemas.openxmlformats.org/officeDocument/2006/relationships/customXml" Target="../ink/ink942.xml"/><Relationship Id="rId1" Type="http://schemas.openxmlformats.org/officeDocument/2006/relationships/customXml" Target="../ink/ink929.xml"/><Relationship Id="rId212" Type="http://schemas.openxmlformats.org/officeDocument/2006/relationships/image" Target="../media/image1120.png"/><Relationship Id="rId220" Type="http://schemas.openxmlformats.org/officeDocument/2006/relationships/customXml" Target="../ink/ink949.xml"/><Relationship Id="rId225" Type="http://schemas.openxmlformats.org/officeDocument/2006/relationships/customXml" Target="../ink/ink954.xml"/><Relationship Id="rId233" Type="http://schemas.openxmlformats.org/officeDocument/2006/relationships/customXml" Target="../ink/ink962.xml"/><Relationship Id="rId238" Type="http://schemas.openxmlformats.org/officeDocument/2006/relationships/customXml" Target="../ink/ink967.xml"/><Relationship Id="rId241" Type="http://schemas.openxmlformats.org/officeDocument/2006/relationships/customXml" Target="../ink/ink970.xml"/><Relationship Id="rId246" Type="http://schemas.openxmlformats.org/officeDocument/2006/relationships/customXml" Target="../ink/ink975.xml"/><Relationship Id="rId254" Type="http://schemas.openxmlformats.org/officeDocument/2006/relationships/customXml" Target="../ink/ink983.xml"/><Relationship Id="rId259" Type="http://schemas.openxmlformats.org/officeDocument/2006/relationships/customXml" Target="../ink/ink988.xml"/><Relationship Id="rId119" Type="http://schemas.openxmlformats.org/officeDocument/2006/relationships/image" Target="../media/image110.png"/><Relationship Id="rId127" Type="http://schemas.openxmlformats.org/officeDocument/2006/relationships/customXml" Target="../ink/ink937.xml"/><Relationship Id="rId262" Type="http://schemas.openxmlformats.org/officeDocument/2006/relationships/customXml" Target="../ink/ink991.xml"/><Relationship Id="rId122" Type="http://schemas.openxmlformats.org/officeDocument/2006/relationships/customXml" Target="../ink/ink932.xml"/><Relationship Id="rId130" Type="http://schemas.openxmlformats.org/officeDocument/2006/relationships/customXml" Target="../ink/ink940.xml"/><Relationship Id="rId135" Type="http://schemas.openxmlformats.org/officeDocument/2006/relationships/customXml" Target="../ink/ink945.xml"/><Relationship Id="rId215" Type="http://schemas.openxmlformats.org/officeDocument/2006/relationships/image" Target="../media/image1100.png"/><Relationship Id="rId223" Type="http://schemas.openxmlformats.org/officeDocument/2006/relationships/customXml" Target="../ink/ink952.xml"/><Relationship Id="rId228" Type="http://schemas.openxmlformats.org/officeDocument/2006/relationships/customXml" Target="../ink/ink957.xml"/><Relationship Id="rId236" Type="http://schemas.openxmlformats.org/officeDocument/2006/relationships/customXml" Target="../ink/ink965.xml"/><Relationship Id="rId244" Type="http://schemas.openxmlformats.org/officeDocument/2006/relationships/customXml" Target="../ink/ink973.xml"/><Relationship Id="rId249" Type="http://schemas.openxmlformats.org/officeDocument/2006/relationships/customXml" Target="../ink/ink978.xml"/><Relationship Id="rId257" Type="http://schemas.openxmlformats.org/officeDocument/2006/relationships/customXml" Target="../ink/ink986.xml"/><Relationship Id="rId260" Type="http://schemas.openxmlformats.org/officeDocument/2006/relationships/customXml" Target="../ink/ink989.xml"/><Relationship Id="rId120" Type="http://schemas.openxmlformats.org/officeDocument/2006/relationships/customXml" Target="../ink/ink930.xml"/><Relationship Id="rId125" Type="http://schemas.openxmlformats.org/officeDocument/2006/relationships/customXml" Target="../ink/ink935.xml"/></Relationships>
</file>

<file path=xl/drawings/_rels/drawing17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1024.xml"/><Relationship Id="rId252" Type="http://schemas.openxmlformats.org/officeDocument/2006/relationships/customXml" Target="../ink/ink1045.xml"/><Relationship Id="rId133" Type="http://schemas.openxmlformats.org/officeDocument/2006/relationships/customXml" Target="../ink/ink1007.xml"/><Relationship Id="rId89" Type="http://schemas.openxmlformats.org/officeDocument/2006/relationships/image" Target="../media/image110.png"/><Relationship Id="rId213" Type="http://schemas.openxmlformats.org/officeDocument/2006/relationships/customXml" Target="../ink/ink1010.xml"/><Relationship Id="rId218" Type="http://schemas.openxmlformats.org/officeDocument/2006/relationships/image" Target="../media/image1100.png"/><Relationship Id="rId226" Type="http://schemas.openxmlformats.org/officeDocument/2006/relationships/customXml" Target="../ink/ink1019.xml"/><Relationship Id="rId234" Type="http://schemas.openxmlformats.org/officeDocument/2006/relationships/customXml" Target="../ink/ink1027.xml"/><Relationship Id="rId239" Type="http://schemas.openxmlformats.org/officeDocument/2006/relationships/customXml" Target="../ink/ink1032.xml"/><Relationship Id="rId247" Type="http://schemas.openxmlformats.org/officeDocument/2006/relationships/customXml" Target="../ink/ink1040.xml"/><Relationship Id="rId2" Type="http://schemas.openxmlformats.org/officeDocument/2006/relationships/image" Target="../media/image1.png"/><Relationship Id="rId221" Type="http://schemas.openxmlformats.org/officeDocument/2006/relationships/customXml" Target="../ink/ink1014.xml"/><Relationship Id="rId242" Type="http://schemas.openxmlformats.org/officeDocument/2006/relationships/customXml" Target="../ink/ink1035.xml"/><Relationship Id="rId250" Type="http://schemas.openxmlformats.org/officeDocument/2006/relationships/customXml" Target="../ink/ink1043.xml"/><Relationship Id="rId255" Type="http://schemas.openxmlformats.org/officeDocument/2006/relationships/customXml" Target="../ink/ink1048.xml"/><Relationship Id="rId263" Type="http://schemas.openxmlformats.org/officeDocument/2006/relationships/customXml" Target="../ink/ink1056.xml"/><Relationship Id="rId123" Type="http://schemas.openxmlformats.org/officeDocument/2006/relationships/customXml" Target="../ink/ink997.xml"/><Relationship Id="rId128" Type="http://schemas.openxmlformats.org/officeDocument/2006/relationships/customXml" Target="../ink/ink1002.xml"/><Relationship Id="rId131" Type="http://schemas.openxmlformats.org/officeDocument/2006/relationships/customXml" Target="../ink/ink1005.xml"/><Relationship Id="rId216" Type="http://schemas.openxmlformats.org/officeDocument/2006/relationships/customXml" Target="../ink/ink1011.xml"/><Relationship Id="rId229" Type="http://schemas.openxmlformats.org/officeDocument/2006/relationships/customXml" Target="../ink/ink1022.xml"/><Relationship Id="rId237" Type="http://schemas.openxmlformats.org/officeDocument/2006/relationships/customXml" Target="../ink/ink1030.xml"/><Relationship Id="rId224" Type="http://schemas.openxmlformats.org/officeDocument/2006/relationships/customXml" Target="../ink/ink1017.xml"/><Relationship Id="rId232" Type="http://schemas.openxmlformats.org/officeDocument/2006/relationships/customXml" Target="../ink/ink1025.xml"/><Relationship Id="rId240" Type="http://schemas.openxmlformats.org/officeDocument/2006/relationships/customXml" Target="../ink/ink1033.xml"/><Relationship Id="rId245" Type="http://schemas.openxmlformats.org/officeDocument/2006/relationships/customXml" Target="../ink/ink1038.xml"/><Relationship Id="rId253" Type="http://schemas.openxmlformats.org/officeDocument/2006/relationships/customXml" Target="../ink/ink1046.xml"/><Relationship Id="rId258" Type="http://schemas.openxmlformats.org/officeDocument/2006/relationships/customXml" Target="../ink/ink1051.xml"/><Relationship Id="rId261" Type="http://schemas.openxmlformats.org/officeDocument/2006/relationships/customXml" Target="../ink/ink1054.xml"/><Relationship Id="rId126" Type="http://schemas.openxmlformats.org/officeDocument/2006/relationships/customXml" Target="../ink/ink1000.xml"/><Relationship Id="rId134" Type="http://schemas.openxmlformats.org/officeDocument/2006/relationships/customXml" Target="../ink/ink1008.xml"/><Relationship Id="rId121" Type="http://schemas.openxmlformats.org/officeDocument/2006/relationships/customXml" Target="../ink/ink995.xml"/><Relationship Id="rId219" Type="http://schemas.openxmlformats.org/officeDocument/2006/relationships/customXml" Target="../ink/ink1012.xml"/><Relationship Id="rId227" Type="http://schemas.openxmlformats.org/officeDocument/2006/relationships/customXml" Target="../ink/ink1020.xml"/><Relationship Id="rId222" Type="http://schemas.openxmlformats.org/officeDocument/2006/relationships/customXml" Target="../ink/ink1015.xml"/><Relationship Id="rId230" Type="http://schemas.openxmlformats.org/officeDocument/2006/relationships/customXml" Target="../ink/ink1023.xml"/><Relationship Id="rId235" Type="http://schemas.openxmlformats.org/officeDocument/2006/relationships/customXml" Target="../ink/ink1028.xml"/><Relationship Id="rId243" Type="http://schemas.openxmlformats.org/officeDocument/2006/relationships/customXml" Target="../ink/ink1036.xml"/><Relationship Id="rId248" Type="http://schemas.openxmlformats.org/officeDocument/2006/relationships/customXml" Target="../ink/ink1041.xml"/><Relationship Id="rId251" Type="http://schemas.openxmlformats.org/officeDocument/2006/relationships/customXml" Target="../ink/ink1044.xml"/><Relationship Id="rId256" Type="http://schemas.openxmlformats.org/officeDocument/2006/relationships/customXml" Target="../ink/ink1049.xml"/><Relationship Id="rId124" Type="http://schemas.openxmlformats.org/officeDocument/2006/relationships/customXml" Target="../ink/ink998.xml"/><Relationship Id="rId129" Type="http://schemas.openxmlformats.org/officeDocument/2006/relationships/customXml" Target="../ink/ink1003.xml"/><Relationship Id="rId132" Type="http://schemas.openxmlformats.org/officeDocument/2006/relationships/customXml" Target="../ink/ink1006.xml"/><Relationship Id="rId1" Type="http://schemas.openxmlformats.org/officeDocument/2006/relationships/customXml" Target="../ink/ink993.xml"/><Relationship Id="rId212" Type="http://schemas.openxmlformats.org/officeDocument/2006/relationships/image" Target="../media/image1120.png"/><Relationship Id="rId220" Type="http://schemas.openxmlformats.org/officeDocument/2006/relationships/customXml" Target="../ink/ink1013.xml"/><Relationship Id="rId225" Type="http://schemas.openxmlformats.org/officeDocument/2006/relationships/customXml" Target="../ink/ink1018.xml"/><Relationship Id="rId233" Type="http://schemas.openxmlformats.org/officeDocument/2006/relationships/customXml" Target="../ink/ink1026.xml"/><Relationship Id="rId238" Type="http://schemas.openxmlformats.org/officeDocument/2006/relationships/customXml" Target="../ink/ink1031.xml"/><Relationship Id="rId241" Type="http://schemas.openxmlformats.org/officeDocument/2006/relationships/customXml" Target="../ink/ink1034.xml"/><Relationship Id="rId246" Type="http://schemas.openxmlformats.org/officeDocument/2006/relationships/customXml" Target="../ink/ink1039.xml"/><Relationship Id="rId254" Type="http://schemas.openxmlformats.org/officeDocument/2006/relationships/customXml" Target="../ink/ink1047.xml"/><Relationship Id="rId259" Type="http://schemas.openxmlformats.org/officeDocument/2006/relationships/customXml" Target="../ink/ink1052.xml"/><Relationship Id="rId119" Type="http://schemas.openxmlformats.org/officeDocument/2006/relationships/image" Target="../media/image110.png"/><Relationship Id="rId127" Type="http://schemas.openxmlformats.org/officeDocument/2006/relationships/customXml" Target="../ink/ink1001.xml"/><Relationship Id="rId262" Type="http://schemas.openxmlformats.org/officeDocument/2006/relationships/customXml" Target="../ink/ink1055.xml"/><Relationship Id="rId122" Type="http://schemas.openxmlformats.org/officeDocument/2006/relationships/customXml" Target="../ink/ink996.xml"/><Relationship Id="rId130" Type="http://schemas.openxmlformats.org/officeDocument/2006/relationships/customXml" Target="../ink/ink1004.xml"/><Relationship Id="rId135" Type="http://schemas.openxmlformats.org/officeDocument/2006/relationships/customXml" Target="../ink/ink1009.xml"/><Relationship Id="rId215" Type="http://schemas.openxmlformats.org/officeDocument/2006/relationships/image" Target="../media/image1100.png"/><Relationship Id="rId223" Type="http://schemas.openxmlformats.org/officeDocument/2006/relationships/customXml" Target="../ink/ink1016.xml"/><Relationship Id="rId228" Type="http://schemas.openxmlformats.org/officeDocument/2006/relationships/customXml" Target="../ink/ink1021.xml"/><Relationship Id="rId236" Type="http://schemas.openxmlformats.org/officeDocument/2006/relationships/customXml" Target="../ink/ink1029.xml"/><Relationship Id="rId244" Type="http://schemas.openxmlformats.org/officeDocument/2006/relationships/customXml" Target="../ink/ink1037.xml"/><Relationship Id="rId249" Type="http://schemas.openxmlformats.org/officeDocument/2006/relationships/customXml" Target="../ink/ink1042.xml"/><Relationship Id="rId257" Type="http://schemas.openxmlformats.org/officeDocument/2006/relationships/customXml" Target="../ink/ink1050.xml"/><Relationship Id="rId260" Type="http://schemas.openxmlformats.org/officeDocument/2006/relationships/customXml" Target="../ink/ink1053.xml"/><Relationship Id="rId120" Type="http://schemas.openxmlformats.org/officeDocument/2006/relationships/customXml" Target="../ink/ink994.xml"/><Relationship Id="rId125" Type="http://schemas.openxmlformats.org/officeDocument/2006/relationships/customXml" Target="../ink/ink999.xml"/></Relationships>
</file>

<file path=xl/drawings/_rels/drawing18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1088.xml"/><Relationship Id="rId252" Type="http://schemas.openxmlformats.org/officeDocument/2006/relationships/customXml" Target="../ink/ink1109.xml"/><Relationship Id="rId133" Type="http://schemas.openxmlformats.org/officeDocument/2006/relationships/customXml" Target="../ink/ink1071.xml"/><Relationship Id="rId89" Type="http://schemas.openxmlformats.org/officeDocument/2006/relationships/image" Target="../media/image110.png"/><Relationship Id="rId213" Type="http://schemas.openxmlformats.org/officeDocument/2006/relationships/customXml" Target="../ink/ink1074.xml"/><Relationship Id="rId218" Type="http://schemas.openxmlformats.org/officeDocument/2006/relationships/image" Target="../media/image1100.png"/><Relationship Id="rId226" Type="http://schemas.openxmlformats.org/officeDocument/2006/relationships/customXml" Target="../ink/ink1083.xml"/><Relationship Id="rId234" Type="http://schemas.openxmlformats.org/officeDocument/2006/relationships/customXml" Target="../ink/ink1091.xml"/><Relationship Id="rId239" Type="http://schemas.openxmlformats.org/officeDocument/2006/relationships/customXml" Target="../ink/ink1096.xml"/><Relationship Id="rId247" Type="http://schemas.openxmlformats.org/officeDocument/2006/relationships/customXml" Target="../ink/ink1104.xml"/><Relationship Id="rId2" Type="http://schemas.openxmlformats.org/officeDocument/2006/relationships/image" Target="../media/image1.png"/><Relationship Id="rId221" Type="http://schemas.openxmlformats.org/officeDocument/2006/relationships/customXml" Target="../ink/ink1078.xml"/><Relationship Id="rId242" Type="http://schemas.openxmlformats.org/officeDocument/2006/relationships/customXml" Target="../ink/ink1099.xml"/><Relationship Id="rId250" Type="http://schemas.openxmlformats.org/officeDocument/2006/relationships/customXml" Target="../ink/ink1107.xml"/><Relationship Id="rId255" Type="http://schemas.openxmlformats.org/officeDocument/2006/relationships/customXml" Target="../ink/ink1112.xml"/><Relationship Id="rId263" Type="http://schemas.openxmlformats.org/officeDocument/2006/relationships/customXml" Target="../ink/ink1120.xml"/><Relationship Id="rId123" Type="http://schemas.openxmlformats.org/officeDocument/2006/relationships/customXml" Target="../ink/ink1061.xml"/><Relationship Id="rId128" Type="http://schemas.openxmlformats.org/officeDocument/2006/relationships/customXml" Target="../ink/ink1066.xml"/><Relationship Id="rId131" Type="http://schemas.openxmlformats.org/officeDocument/2006/relationships/customXml" Target="../ink/ink1069.xml"/><Relationship Id="rId216" Type="http://schemas.openxmlformats.org/officeDocument/2006/relationships/customXml" Target="../ink/ink1075.xml"/><Relationship Id="rId229" Type="http://schemas.openxmlformats.org/officeDocument/2006/relationships/customXml" Target="../ink/ink1086.xml"/><Relationship Id="rId237" Type="http://schemas.openxmlformats.org/officeDocument/2006/relationships/customXml" Target="../ink/ink1094.xml"/><Relationship Id="rId224" Type="http://schemas.openxmlformats.org/officeDocument/2006/relationships/customXml" Target="../ink/ink1081.xml"/><Relationship Id="rId232" Type="http://schemas.openxmlformats.org/officeDocument/2006/relationships/customXml" Target="../ink/ink1089.xml"/><Relationship Id="rId240" Type="http://schemas.openxmlformats.org/officeDocument/2006/relationships/customXml" Target="../ink/ink1097.xml"/><Relationship Id="rId245" Type="http://schemas.openxmlformats.org/officeDocument/2006/relationships/customXml" Target="../ink/ink1102.xml"/><Relationship Id="rId253" Type="http://schemas.openxmlformats.org/officeDocument/2006/relationships/customXml" Target="../ink/ink1110.xml"/><Relationship Id="rId258" Type="http://schemas.openxmlformats.org/officeDocument/2006/relationships/customXml" Target="../ink/ink1115.xml"/><Relationship Id="rId261" Type="http://schemas.openxmlformats.org/officeDocument/2006/relationships/customXml" Target="../ink/ink1118.xml"/><Relationship Id="rId126" Type="http://schemas.openxmlformats.org/officeDocument/2006/relationships/customXml" Target="../ink/ink1064.xml"/><Relationship Id="rId134" Type="http://schemas.openxmlformats.org/officeDocument/2006/relationships/customXml" Target="../ink/ink1072.xml"/><Relationship Id="rId121" Type="http://schemas.openxmlformats.org/officeDocument/2006/relationships/customXml" Target="../ink/ink1059.xml"/><Relationship Id="rId219" Type="http://schemas.openxmlformats.org/officeDocument/2006/relationships/customXml" Target="../ink/ink1076.xml"/><Relationship Id="rId227" Type="http://schemas.openxmlformats.org/officeDocument/2006/relationships/customXml" Target="../ink/ink1084.xml"/><Relationship Id="rId222" Type="http://schemas.openxmlformats.org/officeDocument/2006/relationships/customXml" Target="../ink/ink1079.xml"/><Relationship Id="rId230" Type="http://schemas.openxmlformats.org/officeDocument/2006/relationships/customXml" Target="../ink/ink1087.xml"/><Relationship Id="rId235" Type="http://schemas.openxmlformats.org/officeDocument/2006/relationships/customXml" Target="../ink/ink1092.xml"/><Relationship Id="rId243" Type="http://schemas.openxmlformats.org/officeDocument/2006/relationships/customXml" Target="../ink/ink1100.xml"/><Relationship Id="rId248" Type="http://schemas.openxmlformats.org/officeDocument/2006/relationships/customXml" Target="../ink/ink1105.xml"/><Relationship Id="rId251" Type="http://schemas.openxmlformats.org/officeDocument/2006/relationships/customXml" Target="../ink/ink1108.xml"/><Relationship Id="rId256" Type="http://schemas.openxmlformats.org/officeDocument/2006/relationships/customXml" Target="../ink/ink1113.xml"/><Relationship Id="rId124" Type="http://schemas.openxmlformats.org/officeDocument/2006/relationships/customXml" Target="../ink/ink1062.xml"/><Relationship Id="rId129" Type="http://schemas.openxmlformats.org/officeDocument/2006/relationships/customXml" Target="../ink/ink1067.xml"/><Relationship Id="rId132" Type="http://schemas.openxmlformats.org/officeDocument/2006/relationships/customXml" Target="../ink/ink1070.xml"/><Relationship Id="rId1" Type="http://schemas.openxmlformats.org/officeDocument/2006/relationships/customXml" Target="../ink/ink1057.xml"/><Relationship Id="rId212" Type="http://schemas.openxmlformats.org/officeDocument/2006/relationships/image" Target="../media/image1120.png"/><Relationship Id="rId220" Type="http://schemas.openxmlformats.org/officeDocument/2006/relationships/customXml" Target="../ink/ink1077.xml"/><Relationship Id="rId225" Type="http://schemas.openxmlformats.org/officeDocument/2006/relationships/customXml" Target="../ink/ink1082.xml"/><Relationship Id="rId233" Type="http://schemas.openxmlformats.org/officeDocument/2006/relationships/customXml" Target="../ink/ink1090.xml"/><Relationship Id="rId238" Type="http://schemas.openxmlformats.org/officeDocument/2006/relationships/customXml" Target="../ink/ink1095.xml"/><Relationship Id="rId241" Type="http://schemas.openxmlformats.org/officeDocument/2006/relationships/customXml" Target="../ink/ink1098.xml"/><Relationship Id="rId246" Type="http://schemas.openxmlformats.org/officeDocument/2006/relationships/customXml" Target="../ink/ink1103.xml"/><Relationship Id="rId254" Type="http://schemas.openxmlformats.org/officeDocument/2006/relationships/customXml" Target="../ink/ink1111.xml"/><Relationship Id="rId259" Type="http://schemas.openxmlformats.org/officeDocument/2006/relationships/customXml" Target="../ink/ink1116.xml"/><Relationship Id="rId119" Type="http://schemas.openxmlformats.org/officeDocument/2006/relationships/image" Target="../media/image110.png"/><Relationship Id="rId127" Type="http://schemas.openxmlformats.org/officeDocument/2006/relationships/customXml" Target="../ink/ink1065.xml"/><Relationship Id="rId262" Type="http://schemas.openxmlformats.org/officeDocument/2006/relationships/customXml" Target="../ink/ink1119.xml"/><Relationship Id="rId122" Type="http://schemas.openxmlformats.org/officeDocument/2006/relationships/customXml" Target="../ink/ink1060.xml"/><Relationship Id="rId130" Type="http://schemas.openxmlformats.org/officeDocument/2006/relationships/customXml" Target="../ink/ink1068.xml"/><Relationship Id="rId135" Type="http://schemas.openxmlformats.org/officeDocument/2006/relationships/customXml" Target="../ink/ink1073.xml"/><Relationship Id="rId215" Type="http://schemas.openxmlformats.org/officeDocument/2006/relationships/image" Target="../media/image1100.png"/><Relationship Id="rId223" Type="http://schemas.openxmlformats.org/officeDocument/2006/relationships/customXml" Target="../ink/ink1080.xml"/><Relationship Id="rId228" Type="http://schemas.openxmlformats.org/officeDocument/2006/relationships/customXml" Target="../ink/ink1085.xml"/><Relationship Id="rId236" Type="http://schemas.openxmlformats.org/officeDocument/2006/relationships/customXml" Target="../ink/ink1093.xml"/><Relationship Id="rId244" Type="http://schemas.openxmlformats.org/officeDocument/2006/relationships/customXml" Target="../ink/ink1101.xml"/><Relationship Id="rId249" Type="http://schemas.openxmlformats.org/officeDocument/2006/relationships/customXml" Target="../ink/ink1106.xml"/><Relationship Id="rId257" Type="http://schemas.openxmlformats.org/officeDocument/2006/relationships/customXml" Target="../ink/ink1114.xml"/><Relationship Id="rId260" Type="http://schemas.openxmlformats.org/officeDocument/2006/relationships/customXml" Target="../ink/ink1117.xml"/><Relationship Id="rId120" Type="http://schemas.openxmlformats.org/officeDocument/2006/relationships/customXml" Target="../ink/ink1058.xml"/><Relationship Id="rId125" Type="http://schemas.openxmlformats.org/officeDocument/2006/relationships/customXml" Target="../ink/ink1063.xml"/></Relationships>
</file>

<file path=xl/drawings/_rels/drawing2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64.xml"/><Relationship Id="rId252" Type="http://schemas.openxmlformats.org/officeDocument/2006/relationships/customXml" Target="../ink/ink85.xml"/><Relationship Id="rId133" Type="http://schemas.openxmlformats.org/officeDocument/2006/relationships/customXml" Target="../ink/ink47.xml"/><Relationship Id="rId89" Type="http://schemas.openxmlformats.org/officeDocument/2006/relationships/image" Target="../media/image110.png"/><Relationship Id="rId213" Type="http://schemas.openxmlformats.org/officeDocument/2006/relationships/customXml" Target="../ink/ink50.xml"/><Relationship Id="rId218" Type="http://schemas.openxmlformats.org/officeDocument/2006/relationships/image" Target="../media/image1100.png"/><Relationship Id="rId226" Type="http://schemas.openxmlformats.org/officeDocument/2006/relationships/customXml" Target="../ink/ink59.xml"/><Relationship Id="rId234" Type="http://schemas.openxmlformats.org/officeDocument/2006/relationships/customXml" Target="../ink/ink67.xml"/><Relationship Id="rId239" Type="http://schemas.openxmlformats.org/officeDocument/2006/relationships/customXml" Target="../ink/ink72.xml"/><Relationship Id="rId247" Type="http://schemas.openxmlformats.org/officeDocument/2006/relationships/customXml" Target="../ink/ink80.xml"/><Relationship Id="rId2" Type="http://schemas.openxmlformats.org/officeDocument/2006/relationships/image" Target="../media/image1.png"/><Relationship Id="rId221" Type="http://schemas.openxmlformats.org/officeDocument/2006/relationships/customXml" Target="../ink/ink54.xml"/><Relationship Id="rId242" Type="http://schemas.openxmlformats.org/officeDocument/2006/relationships/customXml" Target="../ink/ink75.xml"/><Relationship Id="rId250" Type="http://schemas.openxmlformats.org/officeDocument/2006/relationships/customXml" Target="../ink/ink83.xml"/><Relationship Id="rId255" Type="http://schemas.openxmlformats.org/officeDocument/2006/relationships/customXml" Target="../ink/ink88.xml"/><Relationship Id="rId263" Type="http://schemas.openxmlformats.org/officeDocument/2006/relationships/customXml" Target="../ink/ink96.xml"/><Relationship Id="rId123" Type="http://schemas.openxmlformats.org/officeDocument/2006/relationships/customXml" Target="../ink/ink37.xml"/><Relationship Id="rId128" Type="http://schemas.openxmlformats.org/officeDocument/2006/relationships/customXml" Target="../ink/ink42.xml"/><Relationship Id="rId131" Type="http://schemas.openxmlformats.org/officeDocument/2006/relationships/customXml" Target="../ink/ink45.xml"/><Relationship Id="rId216" Type="http://schemas.openxmlformats.org/officeDocument/2006/relationships/customXml" Target="../ink/ink51.xml"/><Relationship Id="rId229" Type="http://schemas.openxmlformats.org/officeDocument/2006/relationships/customXml" Target="../ink/ink62.xml"/><Relationship Id="rId237" Type="http://schemas.openxmlformats.org/officeDocument/2006/relationships/customXml" Target="../ink/ink70.xml"/><Relationship Id="rId224" Type="http://schemas.openxmlformats.org/officeDocument/2006/relationships/customXml" Target="../ink/ink57.xml"/><Relationship Id="rId232" Type="http://schemas.openxmlformats.org/officeDocument/2006/relationships/customXml" Target="../ink/ink65.xml"/><Relationship Id="rId240" Type="http://schemas.openxmlformats.org/officeDocument/2006/relationships/customXml" Target="../ink/ink73.xml"/><Relationship Id="rId245" Type="http://schemas.openxmlformats.org/officeDocument/2006/relationships/customXml" Target="../ink/ink78.xml"/><Relationship Id="rId253" Type="http://schemas.openxmlformats.org/officeDocument/2006/relationships/customXml" Target="../ink/ink86.xml"/><Relationship Id="rId258" Type="http://schemas.openxmlformats.org/officeDocument/2006/relationships/customXml" Target="../ink/ink91.xml"/><Relationship Id="rId261" Type="http://schemas.openxmlformats.org/officeDocument/2006/relationships/customXml" Target="../ink/ink94.xml"/><Relationship Id="rId126" Type="http://schemas.openxmlformats.org/officeDocument/2006/relationships/customXml" Target="../ink/ink40.xml"/><Relationship Id="rId134" Type="http://schemas.openxmlformats.org/officeDocument/2006/relationships/customXml" Target="../ink/ink48.xml"/><Relationship Id="rId121" Type="http://schemas.openxmlformats.org/officeDocument/2006/relationships/customXml" Target="../ink/ink35.xml"/><Relationship Id="rId219" Type="http://schemas.openxmlformats.org/officeDocument/2006/relationships/customXml" Target="../ink/ink52.xml"/><Relationship Id="rId227" Type="http://schemas.openxmlformats.org/officeDocument/2006/relationships/customXml" Target="../ink/ink60.xml"/><Relationship Id="rId222" Type="http://schemas.openxmlformats.org/officeDocument/2006/relationships/customXml" Target="../ink/ink55.xml"/><Relationship Id="rId230" Type="http://schemas.openxmlformats.org/officeDocument/2006/relationships/customXml" Target="../ink/ink63.xml"/><Relationship Id="rId235" Type="http://schemas.openxmlformats.org/officeDocument/2006/relationships/customXml" Target="../ink/ink68.xml"/><Relationship Id="rId243" Type="http://schemas.openxmlformats.org/officeDocument/2006/relationships/customXml" Target="../ink/ink76.xml"/><Relationship Id="rId248" Type="http://schemas.openxmlformats.org/officeDocument/2006/relationships/customXml" Target="../ink/ink81.xml"/><Relationship Id="rId251" Type="http://schemas.openxmlformats.org/officeDocument/2006/relationships/customXml" Target="../ink/ink84.xml"/><Relationship Id="rId256" Type="http://schemas.openxmlformats.org/officeDocument/2006/relationships/customXml" Target="../ink/ink89.xml"/><Relationship Id="rId124" Type="http://schemas.openxmlformats.org/officeDocument/2006/relationships/customXml" Target="../ink/ink38.xml"/><Relationship Id="rId129" Type="http://schemas.openxmlformats.org/officeDocument/2006/relationships/customXml" Target="../ink/ink43.xml"/><Relationship Id="rId132" Type="http://schemas.openxmlformats.org/officeDocument/2006/relationships/customXml" Target="../ink/ink46.xml"/><Relationship Id="rId1" Type="http://schemas.openxmlformats.org/officeDocument/2006/relationships/customXml" Target="../ink/ink33.xml"/><Relationship Id="rId212" Type="http://schemas.openxmlformats.org/officeDocument/2006/relationships/image" Target="../media/image1120.png"/><Relationship Id="rId220" Type="http://schemas.openxmlformats.org/officeDocument/2006/relationships/customXml" Target="../ink/ink53.xml"/><Relationship Id="rId225" Type="http://schemas.openxmlformats.org/officeDocument/2006/relationships/customXml" Target="../ink/ink58.xml"/><Relationship Id="rId233" Type="http://schemas.openxmlformats.org/officeDocument/2006/relationships/customXml" Target="../ink/ink66.xml"/><Relationship Id="rId238" Type="http://schemas.openxmlformats.org/officeDocument/2006/relationships/customXml" Target="../ink/ink71.xml"/><Relationship Id="rId241" Type="http://schemas.openxmlformats.org/officeDocument/2006/relationships/customXml" Target="../ink/ink74.xml"/><Relationship Id="rId246" Type="http://schemas.openxmlformats.org/officeDocument/2006/relationships/customXml" Target="../ink/ink79.xml"/><Relationship Id="rId254" Type="http://schemas.openxmlformats.org/officeDocument/2006/relationships/customXml" Target="../ink/ink87.xml"/><Relationship Id="rId259" Type="http://schemas.openxmlformats.org/officeDocument/2006/relationships/customXml" Target="../ink/ink92.xml"/><Relationship Id="rId119" Type="http://schemas.openxmlformats.org/officeDocument/2006/relationships/image" Target="../media/image110.png"/><Relationship Id="rId127" Type="http://schemas.openxmlformats.org/officeDocument/2006/relationships/customXml" Target="../ink/ink41.xml"/><Relationship Id="rId262" Type="http://schemas.openxmlformats.org/officeDocument/2006/relationships/customXml" Target="../ink/ink95.xml"/><Relationship Id="rId122" Type="http://schemas.openxmlformats.org/officeDocument/2006/relationships/customXml" Target="../ink/ink36.xml"/><Relationship Id="rId130" Type="http://schemas.openxmlformats.org/officeDocument/2006/relationships/customXml" Target="../ink/ink44.xml"/><Relationship Id="rId135" Type="http://schemas.openxmlformats.org/officeDocument/2006/relationships/customXml" Target="../ink/ink49.xml"/><Relationship Id="rId215" Type="http://schemas.openxmlformats.org/officeDocument/2006/relationships/image" Target="../media/image1100.png"/><Relationship Id="rId223" Type="http://schemas.openxmlformats.org/officeDocument/2006/relationships/customXml" Target="../ink/ink56.xml"/><Relationship Id="rId228" Type="http://schemas.openxmlformats.org/officeDocument/2006/relationships/customXml" Target="../ink/ink61.xml"/><Relationship Id="rId236" Type="http://schemas.openxmlformats.org/officeDocument/2006/relationships/customXml" Target="../ink/ink69.xml"/><Relationship Id="rId244" Type="http://schemas.openxmlformats.org/officeDocument/2006/relationships/customXml" Target="../ink/ink77.xml"/><Relationship Id="rId249" Type="http://schemas.openxmlformats.org/officeDocument/2006/relationships/customXml" Target="../ink/ink82.xml"/><Relationship Id="rId257" Type="http://schemas.openxmlformats.org/officeDocument/2006/relationships/customXml" Target="../ink/ink90.xml"/><Relationship Id="rId260" Type="http://schemas.openxmlformats.org/officeDocument/2006/relationships/customXml" Target="../ink/ink93.xml"/><Relationship Id="rId120" Type="http://schemas.openxmlformats.org/officeDocument/2006/relationships/customXml" Target="../ink/ink34.xml"/><Relationship Id="rId125" Type="http://schemas.openxmlformats.org/officeDocument/2006/relationships/customXml" Target="../ink/ink39.xml"/></Relationships>
</file>

<file path=xl/drawings/_rels/drawing3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128.xml"/><Relationship Id="rId252" Type="http://schemas.openxmlformats.org/officeDocument/2006/relationships/customXml" Target="../ink/ink149.xml"/><Relationship Id="rId133" Type="http://schemas.openxmlformats.org/officeDocument/2006/relationships/customXml" Target="../ink/ink111.xml"/><Relationship Id="rId89" Type="http://schemas.openxmlformats.org/officeDocument/2006/relationships/image" Target="../media/image110.png"/><Relationship Id="rId213" Type="http://schemas.openxmlformats.org/officeDocument/2006/relationships/customXml" Target="../ink/ink114.xml"/><Relationship Id="rId218" Type="http://schemas.openxmlformats.org/officeDocument/2006/relationships/image" Target="../media/image1100.png"/><Relationship Id="rId226" Type="http://schemas.openxmlformats.org/officeDocument/2006/relationships/customXml" Target="../ink/ink123.xml"/><Relationship Id="rId234" Type="http://schemas.openxmlformats.org/officeDocument/2006/relationships/customXml" Target="../ink/ink131.xml"/><Relationship Id="rId239" Type="http://schemas.openxmlformats.org/officeDocument/2006/relationships/customXml" Target="../ink/ink136.xml"/><Relationship Id="rId247" Type="http://schemas.openxmlformats.org/officeDocument/2006/relationships/customXml" Target="../ink/ink144.xml"/><Relationship Id="rId2" Type="http://schemas.openxmlformats.org/officeDocument/2006/relationships/image" Target="../media/image1.png"/><Relationship Id="rId221" Type="http://schemas.openxmlformats.org/officeDocument/2006/relationships/customXml" Target="../ink/ink118.xml"/><Relationship Id="rId242" Type="http://schemas.openxmlformats.org/officeDocument/2006/relationships/customXml" Target="../ink/ink139.xml"/><Relationship Id="rId250" Type="http://schemas.openxmlformats.org/officeDocument/2006/relationships/customXml" Target="../ink/ink147.xml"/><Relationship Id="rId255" Type="http://schemas.openxmlformats.org/officeDocument/2006/relationships/customXml" Target="../ink/ink152.xml"/><Relationship Id="rId263" Type="http://schemas.openxmlformats.org/officeDocument/2006/relationships/customXml" Target="../ink/ink160.xml"/><Relationship Id="rId123" Type="http://schemas.openxmlformats.org/officeDocument/2006/relationships/customXml" Target="../ink/ink101.xml"/><Relationship Id="rId128" Type="http://schemas.openxmlformats.org/officeDocument/2006/relationships/customXml" Target="../ink/ink106.xml"/><Relationship Id="rId131" Type="http://schemas.openxmlformats.org/officeDocument/2006/relationships/customXml" Target="../ink/ink109.xml"/><Relationship Id="rId216" Type="http://schemas.openxmlformats.org/officeDocument/2006/relationships/customXml" Target="../ink/ink115.xml"/><Relationship Id="rId229" Type="http://schemas.openxmlformats.org/officeDocument/2006/relationships/customXml" Target="../ink/ink126.xml"/><Relationship Id="rId237" Type="http://schemas.openxmlformats.org/officeDocument/2006/relationships/customXml" Target="../ink/ink134.xml"/><Relationship Id="rId224" Type="http://schemas.openxmlformats.org/officeDocument/2006/relationships/customXml" Target="../ink/ink121.xml"/><Relationship Id="rId232" Type="http://schemas.openxmlformats.org/officeDocument/2006/relationships/customXml" Target="../ink/ink129.xml"/><Relationship Id="rId240" Type="http://schemas.openxmlformats.org/officeDocument/2006/relationships/customXml" Target="../ink/ink137.xml"/><Relationship Id="rId245" Type="http://schemas.openxmlformats.org/officeDocument/2006/relationships/customXml" Target="../ink/ink142.xml"/><Relationship Id="rId253" Type="http://schemas.openxmlformats.org/officeDocument/2006/relationships/customXml" Target="../ink/ink150.xml"/><Relationship Id="rId258" Type="http://schemas.openxmlformats.org/officeDocument/2006/relationships/customXml" Target="../ink/ink155.xml"/><Relationship Id="rId261" Type="http://schemas.openxmlformats.org/officeDocument/2006/relationships/customXml" Target="../ink/ink158.xml"/><Relationship Id="rId126" Type="http://schemas.openxmlformats.org/officeDocument/2006/relationships/customXml" Target="../ink/ink104.xml"/><Relationship Id="rId134" Type="http://schemas.openxmlformats.org/officeDocument/2006/relationships/customXml" Target="../ink/ink112.xml"/><Relationship Id="rId121" Type="http://schemas.openxmlformats.org/officeDocument/2006/relationships/customXml" Target="../ink/ink99.xml"/><Relationship Id="rId219" Type="http://schemas.openxmlformats.org/officeDocument/2006/relationships/customXml" Target="../ink/ink116.xml"/><Relationship Id="rId227" Type="http://schemas.openxmlformats.org/officeDocument/2006/relationships/customXml" Target="../ink/ink124.xml"/><Relationship Id="rId222" Type="http://schemas.openxmlformats.org/officeDocument/2006/relationships/customXml" Target="../ink/ink119.xml"/><Relationship Id="rId230" Type="http://schemas.openxmlformats.org/officeDocument/2006/relationships/customXml" Target="../ink/ink127.xml"/><Relationship Id="rId235" Type="http://schemas.openxmlformats.org/officeDocument/2006/relationships/customXml" Target="../ink/ink132.xml"/><Relationship Id="rId243" Type="http://schemas.openxmlformats.org/officeDocument/2006/relationships/customXml" Target="../ink/ink140.xml"/><Relationship Id="rId248" Type="http://schemas.openxmlformats.org/officeDocument/2006/relationships/customXml" Target="../ink/ink145.xml"/><Relationship Id="rId251" Type="http://schemas.openxmlformats.org/officeDocument/2006/relationships/customXml" Target="../ink/ink148.xml"/><Relationship Id="rId256" Type="http://schemas.openxmlformats.org/officeDocument/2006/relationships/customXml" Target="../ink/ink153.xml"/><Relationship Id="rId124" Type="http://schemas.openxmlformats.org/officeDocument/2006/relationships/customXml" Target="../ink/ink102.xml"/><Relationship Id="rId129" Type="http://schemas.openxmlformats.org/officeDocument/2006/relationships/customXml" Target="../ink/ink107.xml"/><Relationship Id="rId132" Type="http://schemas.openxmlformats.org/officeDocument/2006/relationships/customXml" Target="../ink/ink110.xml"/><Relationship Id="rId1" Type="http://schemas.openxmlformats.org/officeDocument/2006/relationships/customXml" Target="../ink/ink97.xml"/><Relationship Id="rId212" Type="http://schemas.openxmlformats.org/officeDocument/2006/relationships/image" Target="../media/image1120.png"/><Relationship Id="rId220" Type="http://schemas.openxmlformats.org/officeDocument/2006/relationships/customXml" Target="../ink/ink117.xml"/><Relationship Id="rId225" Type="http://schemas.openxmlformats.org/officeDocument/2006/relationships/customXml" Target="../ink/ink122.xml"/><Relationship Id="rId233" Type="http://schemas.openxmlformats.org/officeDocument/2006/relationships/customXml" Target="../ink/ink130.xml"/><Relationship Id="rId238" Type="http://schemas.openxmlformats.org/officeDocument/2006/relationships/customXml" Target="../ink/ink135.xml"/><Relationship Id="rId241" Type="http://schemas.openxmlformats.org/officeDocument/2006/relationships/customXml" Target="../ink/ink138.xml"/><Relationship Id="rId246" Type="http://schemas.openxmlformats.org/officeDocument/2006/relationships/customXml" Target="../ink/ink143.xml"/><Relationship Id="rId254" Type="http://schemas.openxmlformats.org/officeDocument/2006/relationships/customXml" Target="../ink/ink151.xml"/><Relationship Id="rId259" Type="http://schemas.openxmlformats.org/officeDocument/2006/relationships/customXml" Target="../ink/ink156.xml"/><Relationship Id="rId119" Type="http://schemas.openxmlformats.org/officeDocument/2006/relationships/image" Target="../media/image110.png"/><Relationship Id="rId127" Type="http://schemas.openxmlformats.org/officeDocument/2006/relationships/customXml" Target="../ink/ink105.xml"/><Relationship Id="rId262" Type="http://schemas.openxmlformats.org/officeDocument/2006/relationships/customXml" Target="../ink/ink159.xml"/><Relationship Id="rId122" Type="http://schemas.openxmlformats.org/officeDocument/2006/relationships/customXml" Target="../ink/ink100.xml"/><Relationship Id="rId130" Type="http://schemas.openxmlformats.org/officeDocument/2006/relationships/customXml" Target="../ink/ink108.xml"/><Relationship Id="rId135" Type="http://schemas.openxmlformats.org/officeDocument/2006/relationships/customXml" Target="../ink/ink113.xml"/><Relationship Id="rId215" Type="http://schemas.openxmlformats.org/officeDocument/2006/relationships/image" Target="../media/image1100.png"/><Relationship Id="rId223" Type="http://schemas.openxmlformats.org/officeDocument/2006/relationships/customXml" Target="../ink/ink120.xml"/><Relationship Id="rId228" Type="http://schemas.openxmlformats.org/officeDocument/2006/relationships/customXml" Target="../ink/ink125.xml"/><Relationship Id="rId236" Type="http://schemas.openxmlformats.org/officeDocument/2006/relationships/customXml" Target="../ink/ink133.xml"/><Relationship Id="rId244" Type="http://schemas.openxmlformats.org/officeDocument/2006/relationships/customXml" Target="../ink/ink141.xml"/><Relationship Id="rId249" Type="http://schemas.openxmlformats.org/officeDocument/2006/relationships/customXml" Target="../ink/ink146.xml"/><Relationship Id="rId257" Type="http://schemas.openxmlformats.org/officeDocument/2006/relationships/customXml" Target="../ink/ink154.xml"/><Relationship Id="rId260" Type="http://schemas.openxmlformats.org/officeDocument/2006/relationships/customXml" Target="../ink/ink157.xml"/><Relationship Id="rId120" Type="http://schemas.openxmlformats.org/officeDocument/2006/relationships/customXml" Target="../ink/ink98.xml"/><Relationship Id="rId125" Type="http://schemas.openxmlformats.org/officeDocument/2006/relationships/customXml" Target="../ink/ink103.xml"/></Relationships>
</file>

<file path=xl/drawings/_rels/drawing4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192.xml"/><Relationship Id="rId252" Type="http://schemas.openxmlformats.org/officeDocument/2006/relationships/customXml" Target="../ink/ink213.xml"/><Relationship Id="rId133" Type="http://schemas.openxmlformats.org/officeDocument/2006/relationships/customXml" Target="../ink/ink175.xml"/><Relationship Id="rId89" Type="http://schemas.openxmlformats.org/officeDocument/2006/relationships/image" Target="../media/image110.png"/><Relationship Id="rId213" Type="http://schemas.openxmlformats.org/officeDocument/2006/relationships/customXml" Target="../ink/ink178.xml"/><Relationship Id="rId218" Type="http://schemas.openxmlformats.org/officeDocument/2006/relationships/image" Target="../media/image1100.png"/><Relationship Id="rId226" Type="http://schemas.openxmlformats.org/officeDocument/2006/relationships/customXml" Target="../ink/ink187.xml"/><Relationship Id="rId234" Type="http://schemas.openxmlformats.org/officeDocument/2006/relationships/customXml" Target="../ink/ink195.xml"/><Relationship Id="rId239" Type="http://schemas.openxmlformats.org/officeDocument/2006/relationships/customXml" Target="../ink/ink200.xml"/><Relationship Id="rId247" Type="http://schemas.openxmlformats.org/officeDocument/2006/relationships/customXml" Target="../ink/ink208.xml"/><Relationship Id="rId2" Type="http://schemas.openxmlformats.org/officeDocument/2006/relationships/image" Target="../media/image1.png"/><Relationship Id="rId221" Type="http://schemas.openxmlformats.org/officeDocument/2006/relationships/customXml" Target="../ink/ink182.xml"/><Relationship Id="rId242" Type="http://schemas.openxmlformats.org/officeDocument/2006/relationships/customXml" Target="../ink/ink203.xml"/><Relationship Id="rId250" Type="http://schemas.openxmlformats.org/officeDocument/2006/relationships/customXml" Target="../ink/ink211.xml"/><Relationship Id="rId255" Type="http://schemas.openxmlformats.org/officeDocument/2006/relationships/customXml" Target="../ink/ink216.xml"/><Relationship Id="rId263" Type="http://schemas.openxmlformats.org/officeDocument/2006/relationships/customXml" Target="../ink/ink224.xml"/><Relationship Id="rId123" Type="http://schemas.openxmlformats.org/officeDocument/2006/relationships/customXml" Target="../ink/ink165.xml"/><Relationship Id="rId128" Type="http://schemas.openxmlformats.org/officeDocument/2006/relationships/customXml" Target="../ink/ink170.xml"/><Relationship Id="rId131" Type="http://schemas.openxmlformats.org/officeDocument/2006/relationships/customXml" Target="../ink/ink173.xml"/><Relationship Id="rId216" Type="http://schemas.openxmlformats.org/officeDocument/2006/relationships/customXml" Target="../ink/ink179.xml"/><Relationship Id="rId229" Type="http://schemas.openxmlformats.org/officeDocument/2006/relationships/customXml" Target="../ink/ink190.xml"/><Relationship Id="rId237" Type="http://schemas.openxmlformats.org/officeDocument/2006/relationships/customXml" Target="../ink/ink198.xml"/><Relationship Id="rId224" Type="http://schemas.openxmlformats.org/officeDocument/2006/relationships/customXml" Target="../ink/ink185.xml"/><Relationship Id="rId232" Type="http://schemas.openxmlformats.org/officeDocument/2006/relationships/customXml" Target="../ink/ink193.xml"/><Relationship Id="rId240" Type="http://schemas.openxmlformats.org/officeDocument/2006/relationships/customXml" Target="../ink/ink201.xml"/><Relationship Id="rId245" Type="http://schemas.openxmlformats.org/officeDocument/2006/relationships/customXml" Target="../ink/ink206.xml"/><Relationship Id="rId253" Type="http://schemas.openxmlformats.org/officeDocument/2006/relationships/customXml" Target="../ink/ink214.xml"/><Relationship Id="rId258" Type="http://schemas.openxmlformats.org/officeDocument/2006/relationships/customXml" Target="../ink/ink219.xml"/><Relationship Id="rId261" Type="http://schemas.openxmlformats.org/officeDocument/2006/relationships/customXml" Target="../ink/ink222.xml"/><Relationship Id="rId126" Type="http://schemas.openxmlformats.org/officeDocument/2006/relationships/customXml" Target="../ink/ink168.xml"/><Relationship Id="rId134" Type="http://schemas.openxmlformats.org/officeDocument/2006/relationships/customXml" Target="../ink/ink176.xml"/><Relationship Id="rId121" Type="http://schemas.openxmlformats.org/officeDocument/2006/relationships/customXml" Target="../ink/ink163.xml"/><Relationship Id="rId219" Type="http://schemas.openxmlformats.org/officeDocument/2006/relationships/customXml" Target="../ink/ink180.xml"/><Relationship Id="rId227" Type="http://schemas.openxmlformats.org/officeDocument/2006/relationships/customXml" Target="../ink/ink188.xml"/><Relationship Id="rId222" Type="http://schemas.openxmlformats.org/officeDocument/2006/relationships/customXml" Target="../ink/ink183.xml"/><Relationship Id="rId230" Type="http://schemas.openxmlformats.org/officeDocument/2006/relationships/customXml" Target="../ink/ink191.xml"/><Relationship Id="rId235" Type="http://schemas.openxmlformats.org/officeDocument/2006/relationships/customXml" Target="../ink/ink196.xml"/><Relationship Id="rId243" Type="http://schemas.openxmlformats.org/officeDocument/2006/relationships/customXml" Target="../ink/ink204.xml"/><Relationship Id="rId248" Type="http://schemas.openxmlformats.org/officeDocument/2006/relationships/customXml" Target="../ink/ink209.xml"/><Relationship Id="rId251" Type="http://schemas.openxmlformats.org/officeDocument/2006/relationships/customXml" Target="../ink/ink212.xml"/><Relationship Id="rId256" Type="http://schemas.openxmlformats.org/officeDocument/2006/relationships/customXml" Target="../ink/ink217.xml"/><Relationship Id="rId124" Type="http://schemas.openxmlformats.org/officeDocument/2006/relationships/customXml" Target="../ink/ink166.xml"/><Relationship Id="rId129" Type="http://schemas.openxmlformats.org/officeDocument/2006/relationships/customXml" Target="../ink/ink171.xml"/><Relationship Id="rId132" Type="http://schemas.openxmlformats.org/officeDocument/2006/relationships/customXml" Target="../ink/ink174.xml"/><Relationship Id="rId1" Type="http://schemas.openxmlformats.org/officeDocument/2006/relationships/customXml" Target="../ink/ink161.xml"/><Relationship Id="rId212" Type="http://schemas.openxmlformats.org/officeDocument/2006/relationships/image" Target="../media/image1120.png"/><Relationship Id="rId220" Type="http://schemas.openxmlformats.org/officeDocument/2006/relationships/customXml" Target="../ink/ink181.xml"/><Relationship Id="rId225" Type="http://schemas.openxmlformats.org/officeDocument/2006/relationships/customXml" Target="../ink/ink186.xml"/><Relationship Id="rId233" Type="http://schemas.openxmlformats.org/officeDocument/2006/relationships/customXml" Target="../ink/ink194.xml"/><Relationship Id="rId238" Type="http://schemas.openxmlformats.org/officeDocument/2006/relationships/customXml" Target="../ink/ink199.xml"/><Relationship Id="rId241" Type="http://schemas.openxmlformats.org/officeDocument/2006/relationships/customXml" Target="../ink/ink202.xml"/><Relationship Id="rId246" Type="http://schemas.openxmlformats.org/officeDocument/2006/relationships/customXml" Target="../ink/ink207.xml"/><Relationship Id="rId254" Type="http://schemas.openxmlformats.org/officeDocument/2006/relationships/customXml" Target="../ink/ink215.xml"/><Relationship Id="rId259" Type="http://schemas.openxmlformats.org/officeDocument/2006/relationships/customXml" Target="../ink/ink220.xml"/><Relationship Id="rId119" Type="http://schemas.openxmlformats.org/officeDocument/2006/relationships/image" Target="../media/image110.png"/><Relationship Id="rId127" Type="http://schemas.openxmlformats.org/officeDocument/2006/relationships/customXml" Target="../ink/ink169.xml"/><Relationship Id="rId262" Type="http://schemas.openxmlformats.org/officeDocument/2006/relationships/customXml" Target="../ink/ink223.xml"/><Relationship Id="rId122" Type="http://schemas.openxmlformats.org/officeDocument/2006/relationships/customXml" Target="../ink/ink164.xml"/><Relationship Id="rId130" Type="http://schemas.openxmlformats.org/officeDocument/2006/relationships/customXml" Target="../ink/ink172.xml"/><Relationship Id="rId135" Type="http://schemas.openxmlformats.org/officeDocument/2006/relationships/customXml" Target="../ink/ink177.xml"/><Relationship Id="rId215" Type="http://schemas.openxmlformats.org/officeDocument/2006/relationships/image" Target="../media/image1100.png"/><Relationship Id="rId223" Type="http://schemas.openxmlformats.org/officeDocument/2006/relationships/customXml" Target="../ink/ink184.xml"/><Relationship Id="rId228" Type="http://schemas.openxmlformats.org/officeDocument/2006/relationships/customXml" Target="../ink/ink189.xml"/><Relationship Id="rId236" Type="http://schemas.openxmlformats.org/officeDocument/2006/relationships/customXml" Target="../ink/ink197.xml"/><Relationship Id="rId244" Type="http://schemas.openxmlformats.org/officeDocument/2006/relationships/customXml" Target="../ink/ink205.xml"/><Relationship Id="rId249" Type="http://schemas.openxmlformats.org/officeDocument/2006/relationships/customXml" Target="../ink/ink210.xml"/><Relationship Id="rId257" Type="http://schemas.openxmlformats.org/officeDocument/2006/relationships/customXml" Target="../ink/ink218.xml"/><Relationship Id="rId260" Type="http://schemas.openxmlformats.org/officeDocument/2006/relationships/customXml" Target="../ink/ink221.xml"/><Relationship Id="rId120" Type="http://schemas.openxmlformats.org/officeDocument/2006/relationships/customXml" Target="../ink/ink162.xml"/><Relationship Id="rId125" Type="http://schemas.openxmlformats.org/officeDocument/2006/relationships/customXml" Target="../ink/ink167.xml"/></Relationships>
</file>

<file path=xl/drawings/_rels/drawing5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256.xml"/><Relationship Id="rId252" Type="http://schemas.openxmlformats.org/officeDocument/2006/relationships/customXml" Target="../ink/ink277.xml"/><Relationship Id="rId133" Type="http://schemas.openxmlformats.org/officeDocument/2006/relationships/customXml" Target="../ink/ink239.xml"/><Relationship Id="rId89" Type="http://schemas.openxmlformats.org/officeDocument/2006/relationships/image" Target="../media/image110.png"/><Relationship Id="rId213" Type="http://schemas.openxmlformats.org/officeDocument/2006/relationships/customXml" Target="../ink/ink242.xml"/><Relationship Id="rId218" Type="http://schemas.openxmlformats.org/officeDocument/2006/relationships/image" Target="../media/image1100.png"/><Relationship Id="rId226" Type="http://schemas.openxmlformats.org/officeDocument/2006/relationships/customXml" Target="../ink/ink251.xml"/><Relationship Id="rId234" Type="http://schemas.openxmlformats.org/officeDocument/2006/relationships/customXml" Target="../ink/ink259.xml"/><Relationship Id="rId239" Type="http://schemas.openxmlformats.org/officeDocument/2006/relationships/customXml" Target="../ink/ink264.xml"/><Relationship Id="rId247" Type="http://schemas.openxmlformats.org/officeDocument/2006/relationships/customXml" Target="../ink/ink272.xml"/><Relationship Id="rId2" Type="http://schemas.openxmlformats.org/officeDocument/2006/relationships/image" Target="../media/image1.png"/><Relationship Id="rId221" Type="http://schemas.openxmlformats.org/officeDocument/2006/relationships/customXml" Target="../ink/ink246.xml"/><Relationship Id="rId242" Type="http://schemas.openxmlformats.org/officeDocument/2006/relationships/customXml" Target="../ink/ink267.xml"/><Relationship Id="rId250" Type="http://schemas.openxmlformats.org/officeDocument/2006/relationships/customXml" Target="../ink/ink275.xml"/><Relationship Id="rId255" Type="http://schemas.openxmlformats.org/officeDocument/2006/relationships/customXml" Target="../ink/ink280.xml"/><Relationship Id="rId263" Type="http://schemas.openxmlformats.org/officeDocument/2006/relationships/customXml" Target="../ink/ink288.xml"/><Relationship Id="rId123" Type="http://schemas.openxmlformats.org/officeDocument/2006/relationships/customXml" Target="../ink/ink229.xml"/><Relationship Id="rId128" Type="http://schemas.openxmlformats.org/officeDocument/2006/relationships/customXml" Target="../ink/ink234.xml"/><Relationship Id="rId131" Type="http://schemas.openxmlformats.org/officeDocument/2006/relationships/customXml" Target="../ink/ink237.xml"/><Relationship Id="rId216" Type="http://schemas.openxmlformats.org/officeDocument/2006/relationships/customXml" Target="../ink/ink243.xml"/><Relationship Id="rId229" Type="http://schemas.openxmlformats.org/officeDocument/2006/relationships/customXml" Target="../ink/ink254.xml"/><Relationship Id="rId237" Type="http://schemas.openxmlformats.org/officeDocument/2006/relationships/customXml" Target="../ink/ink262.xml"/><Relationship Id="rId224" Type="http://schemas.openxmlformats.org/officeDocument/2006/relationships/customXml" Target="../ink/ink249.xml"/><Relationship Id="rId232" Type="http://schemas.openxmlformats.org/officeDocument/2006/relationships/customXml" Target="../ink/ink257.xml"/><Relationship Id="rId240" Type="http://schemas.openxmlformats.org/officeDocument/2006/relationships/customXml" Target="../ink/ink265.xml"/><Relationship Id="rId245" Type="http://schemas.openxmlformats.org/officeDocument/2006/relationships/customXml" Target="../ink/ink270.xml"/><Relationship Id="rId253" Type="http://schemas.openxmlformats.org/officeDocument/2006/relationships/customXml" Target="../ink/ink278.xml"/><Relationship Id="rId258" Type="http://schemas.openxmlformats.org/officeDocument/2006/relationships/customXml" Target="../ink/ink283.xml"/><Relationship Id="rId261" Type="http://schemas.openxmlformats.org/officeDocument/2006/relationships/customXml" Target="../ink/ink286.xml"/><Relationship Id="rId126" Type="http://schemas.openxmlformats.org/officeDocument/2006/relationships/customXml" Target="../ink/ink232.xml"/><Relationship Id="rId134" Type="http://schemas.openxmlformats.org/officeDocument/2006/relationships/customXml" Target="../ink/ink240.xml"/><Relationship Id="rId121" Type="http://schemas.openxmlformats.org/officeDocument/2006/relationships/customXml" Target="../ink/ink227.xml"/><Relationship Id="rId219" Type="http://schemas.openxmlformats.org/officeDocument/2006/relationships/customXml" Target="../ink/ink244.xml"/><Relationship Id="rId227" Type="http://schemas.openxmlformats.org/officeDocument/2006/relationships/customXml" Target="../ink/ink252.xml"/><Relationship Id="rId222" Type="http://schemas.openxmlformats.org/officeDocument/2006/relationships/customXml" Target="../ink/ink247.xml"/><Relationship Id="rId230" Type="http://schemas.openxmlformats.org/officeDocument/2006/relationships/customXml" Target="../ink/ink255.xml"/><Relationship Id="rId235" Type="http://schemas.openxmlformats.org/officeDocument/2006/relationships/customXml" Target="../ink/ink260.xml"/><Relationship Id="rId243" Type="http://schemas.openxmlformats.org/officeDocument/2006/relationships/customXml" Target="../ink/ink268.xml"/><Relationship Id="rId248" Type="http://schemas.openxmlformats.org/officeDocument/2006/relationships/customXml" Target="../ink/ink273.xml"/><Relationship Id="rId251" Type="http://schemas.openxmlformats.org/officeDocument/2006/relationships/customXml" Target="../ink/ink276.xml"/><Relationship Id="rId256" Type="http://schemas.openxmlformats.org/officeDocument/2006/relationships/customXml" Target="../ink/ink281.xml"/><Relationship Id="rId124" Type="http://schemas.openxmlformats.org/officeDocument/2006/relationships/customXml" Target="../ink/ink230.xml"/><Relationship Id="rId129" Type="http://schemas.openxmlformats.org/officeDocument/2006/relationships/customXml" Target="../ink/ink235.xml"/><Relationship Id="rId132" Type="http://schemas.openxmlformats.org/officeDocument/2006/relationships/customXml" Target="../ink/ink238.xml"/><Relationship Id="rId1" Type="http://schemas.openxmlformats.org/officeDocument/2006/relationships/customXml" Target="../ink/ink225.xml"/><Relationship Id="rId212" Type="http://schemas.openxmlformats.org/officeDocument/2006/relationships/image" Target="../media/image1120.png"/><Relationship Id="rId220" Type="http://schemas.openxmlformats.org/officeDocument/2006/relationships/customXml" Target="../ink/ink245.xml"/><Relationship Id="rId225" Type="http://schemas.openxmlformats.org/officeDocument/2006/relationships/customXml" Target="../ink/ink250.xml"/><Relationship Id="rId233" Type="http://schemas.openxmlformats.org/officeDocument/2006/relationships/customXml" Target="../ink/ink258.xml"/><Relationship Id="rId238" Type="http://schemas.openxmlformats.org/officeDocument/2006/relationships/customXml" Target="../ink/ink263.xml"/><Relationship Id="rId241" Type="http://schemas.openxmlformats.org/officeDocument/2006/relationships/customXml" Target="../ink/ink266.xml"/><Relationship Id="rId246" Type="http://schemas.openxmlformats.org/officeDocument/2006/relationships/customXml" Target="../ink/ink271.xml"/><Relationship Id="rId254" Type="http://schemas.openxmlformats.org/officeDocument/2006/relationships/customXml" Target="../ink/ink279.xml"/><Relationship Id="rId259" Type="http://schemas.openxmlformats.org/officeDocument/2006/relationships/customXml" Target="../ink/ink284.xml"/><Relationship Id="rId119" Type="http://schemas.openxmlformats.org/officeDocument/2006/relationships/image" Target="../media/image110.png"/><Relationship Id="rId127" Type="http://schemas.openxmlformats.org/officeDocument/2006/relationships/customXml" Target="../ink/ink233.xml"/><Relationship Id="rId262" Type="http://schemas.openxmlformats.org/officeDocument/2006/relationships/customXml" Target="../ink/ink287.xml"/><Relationship Id="rId122" Type="http://schemas.openxmlformats.org/officeDocument/2006/relationships/customXml" Target="../ink/ink228.xml"/><Relationship Id="rId130" Type="http://schemas.openxmlformats.org/officeDocument/2006/relationships/customXml" Target="../ink/ink236.xml"/><Relationship Id="rId135" Type="http://schemas.openxmlformats.org/officeDocument/2006/relationships/customXml" Target="../ink/ink241.xml"/><Relationship Id="rId215" Type="http://schemas.openxmlformats.org/officeDocument/2006/relationships/image" Target="../media/image1100.png"/><Relationship Id="rId223" Type="http://schemas.openxmlformats.org/officeDocument/2006/relationships/customXml" Target="../ink/ink248.xml"/><Relationship Id="rId228" Type="http://schemas.openxmlformats.org/officeDocument/2006/relationships/customXml" Target="../ink/ink253.xml"/><Relationship Id="rId236" Type="http://schemas.openxmlformats.org/officeDocument/2006/relationships/customXml" Target="../ink/ink261.xml"/><Relationship Id="rId244" Type="http://schemas.openxmlformats.org/officeDocument/2006/relationships/customXml" Target="../ink/ink269.xml"/><Relationship Id="rId249" Type="http://schemas.openxmlformats.org/officeDocument/2006/relationships/customXml" Target="../ink/ink274.xml"/><Relationship Id="rId257" Type="http://schemas.openxmlformats.org/officeDocument/2006/relationships/customXml" Target="../ink/ink282.xml"/><Relationship Id="rId260" Type="http://schemas.openxmlformats.org/officeDocument/2006/relationships/customXml" Target="../ink/ink285.xml"/><Relationship Id="rId120" Type="http://schemas.openxmlformats.org/officeDocument/2006/relationships/customXml" Target="../ink/ink226.xml"/><Relationship Id="rId125" Type="http://schemas.openxmlformats.org/officeDocument/2006/relationships/customXml" Target="../ink/ink231.xml"/></Relationships>
</file>

<file path=xl/drawings/_rels/drawing6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320.xml"/><Relationship Id="rId252" Type="http://schemas.openxmlformats.org/officeDocument/2006/relationships/customXml" Target="../ink/ink341.xml"/><Relationship Id="rId133" Type="http://schemas.openxmlformats.org/officeDocument/2006/relationships/customXml" Target="../ink/ink303.xml"/><Relationship Id="rId89" Type="http://schemas.openxmlformats.org/officeDocument/2006/relationships/image" Target="../media/image110.png"/><Relationship Id="rId213" Type="http://schemas.openxmlformats.org/officeDocument/2006/relationships/customXml" Target="../ink/ink306.xml"/><Relationship Id="rId218" Type="http://schemas.openxmlformats.org/officeDocument/2006/relationships/image" Target="../media/image1100.png"/><Relationship Id="rId226" Type="http://schemas.openxmlformats.org/officeDocument/2006/relationships/customXml" Target="../ink/ink315.xml"/><Relationship Id="rId234" Type="http://schemas.openxmlformats.org/officeDocument/2006/relationships/customXml" Target="../ink/ink323.xml"/><Relationship Id="rId239" Type="http://schemas.openxmlformats.org/officeDocument/2006/relationships/customXml" Target="../ink/ink328.xml"/><Relationship Id="rId247" Type="http://schemas.openxmlformats.org/officeDocument/2006/relationships/customXml" Target="../ink/ink336.xml"/><Relationship Id="rId2" Type="http://schemas.openxmlformats.org/officeDocument/2006/relationships/image" Target="../media/image1.png"/><Relationship Id="rId221" Type="http://schemas.openxmlformats.org/officeDocument/2006/relationships/customXml" Target="../ink/ink310.xml"/><Relationship Id="rId242" Type="http://schemas.openxmlformats.org/officeDocument/2006/relationships/customXml" Target="../ink/ink331.xml"/><Relationship Id="rId250" Type="http://schemas.openxmlformats.org/officeDocument/2006/relationships/customXml" Target="../ink/ink339.xml"/><Relationship Id="rId255" Type="http://schemas.openxmlformats.org/officeDocument/2006/relationships/customXml" Target="../ink/ink344.xml"/><Relationship Id="rId263" Type="http://schemas.openxmlformats.org/officeDocument/2006/relationships/customXml" Target="../ink/ink352.xml"/><Relationship Id="rId123" Type="http://schemas.openxmlformats.org/officeDocument/2006/relationships/customXml" Target="../ink/ink293.xml"/><Relationship Id="rId128" Type="http://schemas.openxmlformats.org/officeDocument/2006/relationships/customXml" Target="../ink/ink298.xml"/><Relationship Id="rId131" Type="http://schemas.openxmlformats.org/officeDocument/2006/relationships/customXml" Target="../ink/ink301.xml"/><Relationship Id="rId216" Type="http://schemas.openxmlformats.org/officeDocument/2006/relationships/customXml" Target="../ink/ink307.xml"/><Relationship Id="rId229" Type="http://schemas.openxmlformats.org/officeDocument/2006/relationships/customXml" Target="../ink/ink318.xml"/><Relationship Id="rId237" Type="http://schemas.openxmlformats.org/officeDocument/2006/relationships/customXml" Target="../ink/ink326.xml"/><Relationship Id="rId224" Type="http://schemas.openxmlformats.org/officeDocument/2006/relationships/customXml" Target="../ink/ink313.xml"/><Relationship Id="rId232" Type="http://schemas.openxmlformats.org/officeDocument/2006/relationships/customXml" Target="../ink/ink321.xml"/><Relationship Id="rId240" Type="http://schemas.openxmlformats.org/officeDocument/2006/relationships/customXml" Target="../ink/ink329.xml"/><Relationship Id="rId245" Type="http://schemas.openxmlformats.org/officeDocument/2006/relationships/customXml" Target="../ink/ink334.xml"/><Relationship Id="rId253" Type="http://schemas.openxmlformats.org/officeDocument/2006/relationships/customXml" Target="../ink/ink342.xml"/><Relationship Id="rId258" Type="http://schemas.openxmlformats.org/officeDocument/2006/relationships/customXml" Target="../ink/ink347.xml"/><Relationship Id="rId261" Type="http://schemas.openxmlformats.org/officeDocument/2006/relationships/customXml" Target="../ink/ink350.xml"/><Relationship Id="rId126" Type="http://schemas.openxmlformats.org/officeDocument/2006/relationships/customXml" Target="../ink/ink296.xml"/><Relationship Id="rId134" Type="http://schemas.openxmlformats.org/officeDocument/2006/relationships/customXml" Target="../ink/ink304.xml"/><Relationship Id="rId121" Type="http://schemas.openxmlformats.org/officeDocument/2006/relationships/customXml" Target="../ink/ink291.xml"/><Relationship Id="rId219" Type="http://schemas.openxmlformats.org/officeDocument/2006/relationships/customXml" Target="../ink/ink308.xml"/><Relationship Id="rId227" Type="http://schemas.openxmlformats.org/officeDocument/2006/relationships/customXml" Target="../ink/ink316.xml"/><Relationship Id="rId222" Type="http://schemas.openxmlformats.org/officeDocument/2006/relationships/customXml" Target="../ink/ink311.xml"/><Relationship Id="rId230" Type="http://schemas.openxmlformats.org/officeDocument/2006/relationships/customXml" Target="../ink/ink319.xml"/><Relationship Id="rId235" Type="http://schemas.openxmlformats.org/officeDocument/2006/relationships/customXml" Target="../ink/ink324.xml"/><Relationship Id="rId243" Type="http://schemas.openxmlformats.org/officeDocument/2006/relationships/customXml" Target="../ink/ink332.xml"/><Relationship Id="rId248" Type="http://schemas.openxmlformats.org/officeDocument/2006/relationships/customXml" Target="../ink/ink337.xml"/><Relationship Id="rId251" Type="http://schemas.openxmlformats.org/officeDocument/2006/relationships/customXml" Target="../ink/ink340.xml"/><Relationship Id="rId256" Type="http://schemas.openxmlformats.org/officeDocument/2006/relationships/customXml" Target="../ink/ink345.xml"/><Relationship Id="rId124" Type="http://schemas.openxmlformats.org/officeDocument/2006/relationships/customXml" Target="../ink/ink294.xml"/><Relationship Id="rId129" Type="http://schemas.openxmlformats.org/officeDocument/2006/relationships/customXml" Target="../ink/ink299.xml"/><Relationship Id="rId132" Type="http://schemas.openxmlformats.org/officeDocument/2006/relationships/customXml" Target="../ink/ink302.xml"/><Relationship Id="rId1" Type="http://schemas.openxmlformats.org/officeDocument/2006/relationships/customXml" Target="../ink/ink289.xml"/><Relationship Id="rId212" Type="http://schemas.openxmlformats.org/officeDocument/2006/relationships/image" Target="../media/image1120.png"/><Relationship Id="rId220" Type="http://schemas.openxmlformats.org/officeDocument/2006/relationships/customXml" Target="../ink/ink309.xml"/><Relationship Id="rId225" Type="http://schemas.openxmlformats.org/officeDocument/2006/relationships/customXml" Target="../ink/ink314.xml"/><Relationship Id="rId233" Type="http://schemas.openxmlformats.org/officeDocument/2006/relationships/customXml" Target="../ink/ink322.xml"/><Relationship Id="rId238" Type="http://schemas.openxmlformats.org/officeDocument/2006/relationships/customXml" Target="../ink/ink327.xml"/><Relationship Id="rId241" Type="http://schemas.openxmlformats.org/officeDocument/2006/relationships/customXml" Target="../ink/ink330.xml"/><Relationship Id="rId246" Type="http://schemas.openxmlformats.org/officeDocument/2006/relationships/customXml" Target="../ink/ink335.xml"/><Relationship Id="rId254" Type="http://schemas.openxmlformats.org/officeDocument/2006/relationships/customXml" Target="../ink/ink343.xml"/><Relationship Id="rId259" Type="http://schemas.openxmlformats.org/officeDocument/2006/relationships/customXml" Target="../ink/ink348.xml"/><Relationship Id="rId119" Type="http://schemas.openxmlformats.org/officeDocument/2006/relationships/image" Target="../media/image110.png"/><Relationship Id="rId127" Type="http://schemas.openxmlformats.org/officeDocument/2006/relationships/customXml" Target="../ink/ink297.xml"/><Relationship Id="rId262" Type="http://schemas.openxmlformats.org/officeDocument/2006/relationships/customXml" Target="../ink/ink351.xml"/><Relationship Id="rId122" Type="http://schemas.openxmlformats.org/officeDocument/2006/relationships/customXml" Target="../ink/ink292.xml"/><Relationship Id="rId130" Type="http://schemas.openxmlformats.org/officeDocument/2006/relationships/customXml" Target="../ink/ink300.xml"/><Relationship Id="rId135" Type="http://schemas.openxmlformats.org/officeDocument/2006/relationships/customXml" Target="../ink/ink305.xml"/><Relationship Id="rId215" Type="http://schemas.openxmlformats.org/officeDocument/2006/relationships/image" Target="../media/image1100.png"/><Relationship Id="rId223" Type="http://schemas.openxmlformats.org/officeDocument/2006/relationships/customXml" Target="../ink/ink312.xml"/><Relationship Id="rId228" Type="http://schemas.openxmlformats.org/officeDocument/2006/relationships/customXml" Target="../ink/ink317.xml"/><Relationship Id="rId236" Type="http://schemas.openxmlformats.org/officeDocument/2006/relationships/customXml" Target="../ink/ink325.xml"/><Relationship Id="rId244" Type="http://schemas.openxmlformats.org/officeDocument/2006/relationships/customXml" Target="../ink/ink333.xml"/><Relationship Id="rId249" Type="http://schemas.openxmlformats.org/officeDocument/2006/relationships/customXml" Target="../ink/ink338.xml"/><Relationship Id="rId257" Type="http://schemas.openxmlformats.org/officeDocument/2006/relationships/customXml" Target="../ink/ink346.xml"/><Relationship Id="rId260" Type="http://schemas.openxmlformats.org/officeDocument/2006/relationships/customXml" Target="../ink/ink349.xml"/><Relationship Id="rId120" Type="http://schemas.openxmlformats.org/officeDocument/2006/relationships/customXml" Target="../ink/ink290.xml"/><Relationship Id="rId125" Type="http://schemas.openxmlformats.org/officeDocument/2006/relationships/customXml" Target="../ink/ink295.xml"/></Relationships>
</file>

<file path=xl/drawings/_rels/drawing7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384.xml"/><Relationship Id="rId252" Type="http://schemas.openxmlformats.org/officeDocument/2006/relationships/customXml" Target="../ink/ink405.xml"/><Relationship Id="rId133" Type="http://schemas.openxmlformats.org/officeDocument/2006/relationships/customXml" Target="../ink/ink367.xml"/><Relationship Id="rId89" Type="http://schemas.openxmlformats.org/officeDocument/2006/relationships/image" Target="../media/image110.png"/><Relationship Id="rId213" Type="http://schemas.openxmlformats.org/officeDocument/2006/relationships/customXml" Target="../ink/ink370.xml"/><Relationship Id="rId218" Type="http://schemas.openxmlformats.org/officeDocument/2006/relationships/image" Target="../media/image1100.png"/><Relationship Id="rId226" Type="http://schemas.openxmlformats.org/officeDocument/2006/relationships/customXml" Target="../ink/ink379.xml"/><Relationship Id="rId234" Type="http://schemas.openxmlformats.org/officeDocument/2006/relationships/customXml" Target="../ink/ink387.xml"/><Relationship Id="rId239" Type="http://schemas.openxmlformats.org/officeDocument/2006/relationships/customXml" Target="../ink/ink392.xml"/><Relationship Id="rId247" Type="http://schemas.openxmlformats.org/officeDocument/2006/relationships/customXml" Target="../ink/ink400.xml"/><Relationship Id="rId2" Type="http://schemas.openxmlformats.org/officeDocument/2006/relationships/image" Target="../media/image1.png"/><Relationship Id="rId221" Type="http://schemas.openxmlformats.org/officeDocument/2006/relationships/customXml" Target="../ink/ink374.xml"/><Relationship Id="rId242" Type="http://schemas.openxmlformats.org/officeDocument/2006/relationships/customXml" Target="../ink/ink395.xml"/><Relationship Id="rId250" Type="http://schemas.openxmlformats.org/officeDocument/2006/relationships/customXml" Target="../ink/ink403.xml"/><Relationship Id="rId255" Type="http://schemas.openxmlformats.org/officeDocument/2006/relationships/customXml" Target="../ink/ink408.xml"/><Relationship Id="rId263" Type="http://schemas.openxmlformats.org/officeDocument/2006/relationships/customXml" Target="../ink/ink416.xml"/><Relationship Id="rId123" Type="http://schemas.openxmlformats.org/officeDocument/2006/relationships/customXml" Target="../ink/ink357.xml"/><Relationship Id="rId128" Type="http://schemas.openxmlformats.org/officeDocument/2006/relationships/customXml" Target="../ink/ink362.xml"/><Relationship Id="rId131" Type="http://schemas.openxmlformats.org/officeDocument/2006/relationships/customXml" Target="../ink/ink365.xml"/><Relationship Id="rId216" Type="http://schemas.openxmlformats.org/officeDocument/2006/relationships/customXml" Target="../ink/ink371.xml"/><Relationship Id="rId229" Type="http://schemas.openxmlformats.org/officeDocument/2006/relationships/customXml" Target="../ink/ink382.xml"/><Relationship Id="rId237" Type="http://schemas.openxmlformats.org/officeDocument/2006/relationships/customXml" Target="../ink/ink390.xml"/><Relationship Id="rId224" Type="http://schemas.openxmlformats.org/officeDocument/2006/relationships/customXml" Target="../ink/ink377.xml"/><Relationship Id="rId232" Type="http://schemas.openxmlformats.org/officeDocument/2006/relationships/customXml" Target="../ink/ink385.xml"/><Relationship Id="rId240" Type="http://schemas.openxmlformats.org/officeDocument/2006/relationships/customXml" Target="../ink/ink393.xml"/><Relationship Id="rId245" Type="http://schemas.openxmlformats.org/officeDocument/2006/relationships/customXml" Target="../ink/ink398.xml"/><Relationship Id="rId253" Type="http://schemas.openxmlformats.org/officeDocument/2006/relationships/customXml" Target="../ink/ink406.xml"/><Relationship Id="rId258" Type="http://schemas.openxmlformats.org/officeDocument/2006/relationships/customXml" Target="../ink/ink411.xml"/><Relationship Id="rId261" Type="http://schemas.openxmlformats.org/officeDocument/2006/relationships/customXml" Target="../ink/ink414.xml"/><Relationship Id="rId126" Type="http://schemas.openxmlformats.org/officeDocument/2006/relationships/customXml" Target="../ink/ink360.xml"/><Relationship Id="rId134" Type="http://schemas.openxmlformats.org/officeDocument/2006/relationships/customXml" Target="../ink/ink368.xml"/><Relationship Id="rId121" Type="http://schemas.openxmlformats.org/officeDocument/2006/relationships/customXml" Target="../ink/ink355.xml"/><Relationship Id="rId219" Type="http://schemas.openxmlformats.org/officeDocument/2006/relationships/customXml" Target="../ink/ink372.xml"/><Relationship Id="rId227" Type="http://schemas.openxmlformats.org/officeDocument/2006/relationships/customXml" Target="../ink/ink380.xml"/><Relationship Id="rId222" Type="http://schemas.openxmlformats.org/officeDocument/2006/relationships/customXml" Target="../ink/ink375.xml"/><Relationship Id="rId230" Type="http://schemas.openxmlformats.org/officeDocument/2006/relationships/customXml" Target="../ink/ink383.xml"/><Relationship Id="rId235" Type="http://schemas.openxmlformats.org/officeDocument/2006/relationships/customXml" Target="../ink/ink388.xml"/><Relationship Id="rId243" Type="http://schemas.openxmlformats.org/officeDocument/2006/relationships/customXml" Target="../ink/ink396.xml"/><Relationship Id="rId248" Type="http://schemas.openxmlformats.org/officeDocument/2006/relationships/customXml" Target="../ink/ink401.xml"/><Relationship Id="rId251" Type="http://schemas.openxmlformats.org/officeDocument/2006/relationships/customXml" Target="../ink/ink404.xml"/><Relationship Id="rId256" Type="http://schemas.openxmlformats.org/officeDocument/2006/relationships/customXml" Target="../ink/ink409.xml"/><Relationship Id="rId124" Type="http://schemas.openxmlformats.org/officeDocument/2006/relationships/customXml" Target="../ink/ink358.xml"/><Relationship Id="rId129" Type="http://schemas.openxmlformats.org/officeDocument/2006/relationships/customXml" Target="../ink/ink363.xml"/><Relationship Id="rId132" Type="http://schemas.openxmlformats.org/officeDocument/2006/relationships/customXml" Target="../ink/ink366.xml"/><Relationship Id="rId1" Type="http://schemas.openxmlformats.org/officeDocument/2006/relationships/customXml" Target="../ink/ink353.xml"/><Relationship Id="rId212" Type="http://schemas.openxmlformats.org/officeDocument/2006/relationships/image" Target="../media/image1120.png"/><Relationship Id="rId220" Type="http://schemas.openxmlformats.org/officeDocument/2006/relationships/customXml" Target="../ink/ink373.xml"/><Relationship Id="rId225" Type="http://schemas.openxmlformats.org/officeDocument/2006/relationships/customXml" Target="../ink/ink378.xml"/><Relationship Id="rId233" Type="http://schemas.openxmlformats.org/officeDocument/2006/relationships/customXml" Target="../ink/ink386.xml"/><Relationship Id="rId238" Type="http://schemas.openxmlformats.org/officeDocument/2006/relationships/customXml" Target="../ink/ink391.xml"/><Relationship Id="rId241" Type="http://schemas.openxmlformats.org/officeDocument/2006/relationships/customXml" Target="../ink/ink394.xml"/><Relationship Id="rId246" Type="http://schemas.openxmlformats.org/officeDocument/2006/relationships/customXml" Target="../ink/ink399.xml"/><Relationship Id="rId254" Type="http://schemas.openxmlformats.org/officeDocument/2006/relationships/customXml" Target="../ink/ink407.xml"/><Relationship Id="rId259" Type="http://schemas.openxmlformats.org/officeDocument/2006/relationships/customXml" Target="../ink/ink412.xml"/><Relationship Id="rId119" Type="http://schemas.openxmlformats.org/officeDocument/2006/relationships/image" Target="../media/image110.png"/><Relationship Id="rId127" Type="http://schemas.openxmlformats.org/officeDocument/2006/relationships/customXml" Target="../ink/ink361.xml"/><Relationship Id="rId262" Type="http://schemas.openxmlformats.org/officeDocument/2006/relationships/customXml" Target="../ink/ink415.xml"/><Relationship Id="rId122" Type="http://schemas.openxmlformats.org/officeDocument/2006/relationships/customXml" Target="../ink/ink356.xml"/><Relationship Id="rId130" Type="http://schemas.openxmlformats.org/officeDocument/2006/relationships/customXml" Target="../ink/ink364.xml"/><Relationship Id="rId135" Type="http://schemas.openxmlformats.org/officeDocument/2006/relationships/customXml" Target="../ink/ink369.xml"/><Relationship Id="rId215" Type="http://schemas.openxmlformats.org/officeDocument/2006/relationships/image" Target="../media/image1100.png"/><Relationship Id="rId223" Type="http://schemas.openxmlformats.org/officeDocument/2006/relationships/customXml" Target="../ink/ink376.xml"/><Relationship Id="rId228" Type="http://schemas.openxmlformats.org/officeDocument/2006/relationships/customXml" Target="../ink/ink381.xml"/><Relationship Id="rId236" Type="http://schemas.openxmlformats.org/officeDocument/2006/relationships/customXml" Target="../ink/ink389.xml"/><Relationship Id="rId244" Type="http://schemas.openxmlformats.org/officeDocument/2006/relationships/customXml" Target="../ink/ink397.xml"/><Relationship Id="rId249" Type="http://schemas.openxmlformats.org/officeDocument/2006/relationships/customXml" Target="../ink/ink402.xml"/><Relationship Id="rId257" Type="http://schemas.openxmlformats.org/officeDocument/2006/relationships/customXml" Target="../ink/ink410.xml"/><Relationship Id="rId260" Type="http://schemas.openxmlformats.org/officeDocument/2006/relationships/customXml" Target="../ink/ink413.xml"/><Relationship Id="rId120" Type="http://schemas.openxmlformats.org/officeDocument/2006/relationships/customXml" Target="../ink/ink354.xml"/><Relationship Id="rId125" Type="http://schemas.openxmlformats.org/officeDocument/2006/relationships/customXml" Target="../ink/ink359.xml"/></Relationships>
</file>

<file path=xl/drawings/_rels/drawing8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448.xml"/><Relationship Id="rId252" Type="http://schemas.openxmlformats.org/officeDocument/2006/relationships/customXml" Target="../ink/ink469.xml"/><Relationship Id="rId133" Type="http://schemas.openxmlformats.org/officeDocument/2006/relationships/customXml" Target="../ink/ink431.xml"/><Relationship Id="rId89" Type="http://schemas.openxmlformats.org/officeDocument/2006/relationships/image" Target="../media/image110.png"/><Relationship Id="rId213" Type="http://schemas.openxmlformats.org/officeDocument/2006/relationships/customXml" Target="../ink/ink434.xml"/><Relationship Id="rId218" Type="http://schemas.openxmlformats.org/officeDocument/2006/relationships/image" Target="../media/image1100.png"/><Relationship Id="rId226" Type="http://schemas.openxmlformats.org/officeDocument/2006/relationships/customXml" Target="../ink/ink443.xml"/><Relationship Id="rId234" Type="http://schemas.openxmlformats.org/officeDocument/2006/relationships/customXml" Target="../ink/ink451.xml"/><Relationship Id="rId239" Type="http://schemas.openxmlformats.org/officeDocument/2006/relationships/customXml" Target="../ink/ink456.xml"/><Relationship Id="rId247" Type="http://schemas.openxmlformats.org/officeDocument/2006/relationships/customXml" Target="../ink/ink464.xml"/><Relationship Id="rId2" Type="http://schemas.openxmlformats.org/officeDocument/2006/relationships/image" Target="../media/image1.png"/><Relationship Id="rId221" Type="http://schemas.openxmlformats.org/officeDocument/2006/relationships/customXml" Target="../ink/ink438.xml"/><Relationship Id="rId242" Type="http://schemas.openxmlformats.org/officeDocument/2006/relationships/customXml" Target="../ink/ink459.xml"/><Relationship Id="rId250" Type="http://schemas.openxmlformats.org/officeDocument/2006/relationships/customXml" Target="../ink/ink467.xml"/><Relationship Id="rId255" Type="http://schemas.openxmlformats.org/officeDocument/2006/relationships/customXml" Target="../ink/ink472.xml"/><Relationship Id="rId263" Type="http://schemas.openxmlformats.org/officeDocument/2006/relationships/customXml" Target="../ink/ink480.xml"/><Relationship Id="rId123" Type="http://schemas.openxmlformats.org/officeDocument/2006/relationships/customXml" Target="../ink/ink421.xml"/><Relationship Id="rId128" Type="http://schemas.openxmlformats.org/officeDocument/2006/relationships/customXml" Target="../ink/ink426.xml"/><Relationship Id="rId131" Type="http://schemas.openxmlformats.org/officeDocument/2006/relationships/customXml" Target="../ink/ink429.xml"/><Relationship Id="rId216" Type="http://schemas.openxmlformats.org/officeDocument/2006/relationships/customXml" Target="../ink/ink435.xml"/><Relationship Id="rId229" Type="http://schemas.openxmlformats.org/officeDocument/2006/relationships/customXml" Target="../ink/ink446.xml"/><Relationship Id="rId237" Type="http://schemas.openxmlformats.org/officeDocument/2006/relationships/customXml" Target="../ink/ink454.xml"/><Relationship Id="rId224" Type="http://schemas.openxmlformats.org/officeDocument/2006/relationships/customXml" Target="../ink/ink441.xml"/><Relationship Id="rId232" Type="http://schemas.openxmlformats.org/officeDocument/2006/relationships/customXml" Target="../ink/ink449.xml"/><Relationship Id="rId240" Type="http://schemas.openxmlformats.org/officeDocument/2006/relationships/customXml" Target="../ink/ink457.xml"/><Relationship Id="rId245" Type="http://schemas.openxmlformats.org/officeDocument/2006/relationships/customXml" Target="../ink/ink462.xml"/><Relationship Id="rId253" Type="http://schemas.openxmlformats.org/officeDocument/2006/relationships/customXml" Target="../ink/ink470.xml"/><Relationship Id="rId258" Type="http://schemas.openxmlformats.org/officeDocument/2006/relationships/customXml" Target="../ink/ink475.xml"/><Relationship Id="rId261" Type="http://schemas.openxmlformats.org/officeDocument/2006/relationships/customXml" Target="../ink/ink478.xml"/><Relationship Id="rId126" Type="http://schemas.openxmlformats.org/officeDocument/2006/relationships/customXml" Target="../ink/ink424.xml"/><Relationship Id="rId134" Type="http://schemas.openxmlformats.org/officeDocument/2006/relationships/customXml" Target="../ink/ink432.xml"/><Relationship Id="rId121" Type="http://schemas.openxmlformats.org/officeDocument/2006/relationships/customXml" Target="../ink/ink419.xml"/><Relationship Id="rId219" Type="http://schemas.openxmlformats.org/officeDocument/2006/relationships/customXml" Target="../ink/ink436.xml"/><Relationship Id="rId227" Type="http://schemas.openxmlformats.org/officeDocument/2006/relationships/customXml" Target="../ink/ink444.xml"/><Relationship Id="rId222" Type="http://schemas.openxmlformats.org/officeDocument/2006/relationships/customXml" Target="../ink/ink439.xml"/><Relationship Id="rId230" Type="http://schemas.openxmlformats.org/officeDocument/2006/relationships/customXml" Target="../ink/ink447.xml"/><Relationship Id="rId235" Type="http://schemas.openxmlformats.org/officeDocument/2006/relationships/customXml" Target="../ink/ink452.xml"/><Relationship Id="rId243" Type="http://schemas.openxmlformats.org/officeDocument/2006/relationships/customXml" Target="../ink/ink460.xml"/><Relationship Id="rId248" Type="http://schemas.openxmlformats.org/officeDocument/2006/relationships/customXml" Target="../ink/ink465.xml"/><Relationship Id="rId251" Type="http://schemas.openxmlformats.org/officeDocument/2006/relationships/customXml" Target="../ink/ink468.xml"/><Relationship Id="rId256" Type="http://schemas.openxmlformats.org/officeDocument/2006/relationships/customXml" Target="../ink/ink473.xml"/><Relationship Id="rId124" Type="http://schemas.openxmlformats.org/officeDocument/2006/relationships/customXml" Target="../ink/ink422.xml"/><Relationship Id="rId129" Type="http://schemas.openxmlformats.org/officeDocument/2006/relationships/customXml" Target="../ink/ink427.xml"/><Relationship Id="rId132" Type="http://schemas.openxmlformats.org/officeDocument/2006/relationships/customXml" Target="../ink/ink430.xml"/><Relationship Id="rId1" Type="http://schemas.openxmlformats.org/officeDocument/2006/relationships/customXml" Target="../ink/ink417.xml"/><Relationship Id="rId212" Type="http://schemas.openxmlformats.org/officeDocument/2006/relationships/image" Target="../media/image1120.png"/><Relationship Id="rId220" Type="http://schemas.openxmlformats.org/officeDocument/2006/relationships/customXml" Target="../ink/ink437.xml"/><Relationship Id="rId225" Type="http://schemas.openxmlformats.org/officeDocument/2006/relationships/customXml" Target="../ink/ink442.xml"/><Relationship Id="rId233" Type="http://schemas.openxmlformats.org/officeDocument/2006/relationships/customXml" Target="../ink/ink450.xml"/><Relationship Id="rId238" Type="http://schemas.openxmlformats.org/officeDocument/2006/relationships/customXml" Target="../ink/ink455.xml"/><Relationship Id="rId241" Type="http://schemas.openxmlformats.org/officeDocument/2006/relationships/customXml" Target="../ink/ink458.xml"/><Relationship Id="rId246" Type="http://schemas.openxmlformats.org/officeDocument/2006/relationships/customXml" Target="../ink/ink463.xml"/><Relationship Id="rId254" Type="http://schemas.openxmlformats.org/officeDocument/2006/relationships/customXml" Target="../ink/ink471.xml"/><Relationship Id="rId259" Type="http://schemas.openxmlformats.org/officeDocument/2006/relationships/customXml" Target="../ink/ink476.xml"/><Relationship Id="rId119" Type="http://schemas.openxmlformats.org/officeDocument/2006/relationships/image" Target="../media/image110.png"/><Relationship Id="rId127" Type="http://schemas.openxmlformats.org/officeDocument/2006/relationships/customXml" Target="../ink/ink425.xml"/><Relationship Id="rId262" Type="http://schemas.openxmlformats.org/officeDocument/2006/relationships/customXml" Target="../ink/ink479.xml"/><Relationship Id="rId122" Type="http://schemas.openxmlformats.org/officeDocument/2006/relationships/customXml" Target="../ink/ink420.xml"/><Relationship Id="rId130" Type="http://schemas.openxmlformats.org/officeDocument/2006/relationships/customXml" Target="../ink/ink428.xml"/><Relationship Id="rId135" Type="http://schemas.openxmlformats.org/officeDocument/2006/relationships/customXml" Target="../ink/ink433.xml"/><Relationship Id="rId215" Type="http://schemas.openxmlformats.org/officeDocument/2006/relationships/image" Target="../media/image1100.png"/><Relationship Id="rId223" Type="http://schemas.openxmlformats.org/officeDocument/2006/relationships/customXml" Target="../ink/ink440.xml"/><Relationship Id="rId228" Type="http://schemas.openxmlformats.org/officeDocument/2006/relationships/customXml" Target="../ink/ink445.xml"/><Relationship Id="rId236" Type="http://schemas.openxmlformats.org/officeDocument/2006/relationships/customXml" Target="../ink/ink453.xml"/><Relationship Id="rId244" Type="http://schemas.openxmlformats.org/officeDocument/2006/relationships/customXml" Target="../ink/ink461.xml"/><Relationship Id="rId249" Type="http://schemas.openxmlformats.org/officeDocument/2006/relationships/customXml" Target="../ink/ink466.xml"/><Relationship Id="rId257" Type="http://schemas.openxmlformats.org/officeDocument/2006/relationships/customXml" Target="../ink/ink474.xml"/><Relationship Id="rId260" Type="http://schemas.openxmlformats.org/officeDocument/2006/relationships/customXml" Target="../ink/ink477.xml"/><Relationship Id="rId120" Type="http://schemas.openxmlformats.org/officeDocument/2006/relationships/customXml" Target="../ink/ink418.xml"/><Relationship Id="rId125" Type="http://schemas.openxmlformats.org/officeDocument/2006/relationships/customXml" Target="../ink/ink423.xml"/></Relationships>
</file>

<file path=xl/drawings/_rels/drawing9.xml.rels><?xml version="1.0" encoding="UTF-8" standalone="yes"?>
<Relationships xmlns="http://schemas.openxmlformats.org/package/2006/relationships"><Relationship Id="rId231" Type="http://schemas.openxmlformats.org/officeDocument/2006/relationships/customXml" Target="../ink/ink512.xml"/><Relationship Id="rId252" Type="http://schemas.openxmlformats.org/officeDocument/2006/relationships/customXml" Target="../ink/ink533.xml"/><Relationship Id="rId133" Type="http://schemas.openxmlformats.org/officeDocument/2006/relationships/customXml" Target="../ink/ink495.xml"/><Relationship Id="rId89" Type="http://schemas.openxmlformats.org/officeDocument/2006/relationships/image" Target="../media/image110.png"/><Relationship Id="rId213" Type="http://schemas.openxmlformats.org/officeDocument/2006/relationships/customXml" Target="../ink/ink498.xml"/><Relationship Id="rId218" Type="http://schemas.openxmlformats.org/officeDocument/2006/relationships/image" Target="../media/image1100.png"/><Relationship Id="rId226" Type="http://schemas.openxmlformats.org/officeDocument/2006/relationships/customXml" Target="../ink/ink507.xml"/><Relationship Id="rId234" Type="http://schemas.openxmlformats.org/officeDocument/2006/relationships/customXml" Target="../ink/ink515.xml"/><Relationship Id="rId239" Type="http://schemas.openxmlformats.org/officeDocument/2006/relationships/customXml" Target="../ink/ink520.xml"/><Relationship Id="rId247" Type="http://schemas.openxmlformats.org/officeDocument/2006/relationships/customXml" Target="../ink/ink528.xml"/><Relationship Id="rId2" Type="http://schemas.openxmlformats.org/officeDocument/2006/relationships/image" Target="../media/image1.png"/><Relationship Id="rId221" Type="http://schemas.openxmlformats.org/officeDocument/2006/relationships/customXml" Target="../ink/ink502.xml"/><Relationship Id="rId242" Type="http://schemas.openxmlformats.org/officeDocument/2006/relationships/customXml" Target="../ink/ink523.xml"/><Relationship Id="rId250" Type="http://schemas.openxmlformats.org/officeDocument/2006/relationships/customXml" Target="../ink/ink531.xml"/><Relationship Id="rId255" Type="http://schemas.openxmlformats.org/officeDocument/2006/relationships/customXml" Target="../ink/ink536.xml"/><Relationship Id="rId263" Type="http://schemas.openxmlformats.org/officeDocument/2006/relationships/customXml" Target="../ink/ink544.xml"/><Relationship Id="rId123" Type="http://schemas.openxmlformats.org/officeDocument/2006/relationships/customXml" Target="../ink/ink485.xml"/><Relationship Id="rId128" Type="http://schemas.openxmlformats.org/officeDocument/2006/relationships/customXml" Target="../ink/ink490.xml"/><Relationship Id="rId131" Type="http://schemas.openxmlformats.org/officeDocument/2006/relationships/customXml" Target="../ink/ink493.xml"/><Relationship Id="rId216" Type="http://schemas.openxmlformats.org/officeDocument/2006/relationships/customXml" Target="../ink/ink499.xml"/><Relationship Id="rId229" Type="http://schemas.openxmlformats.org/officeDocument/2006/relationships/customXml" Target="../ink/ink510.xml"/><Relationship Id="rId237" Type="http://schemas.openxmlformats.org/officeDocument/2006/relationships/customXml" Target="../ink/ink518.xml"/><Relationship Id="rId224" Type="http://schemas.openxmlformats.org/officeDocument/2006/relationships/customXml" Target="../ink/ink505.xml"/><Relationship Id="rId232" Type="http://schemas.openxmlformats.org/officeDocument/2006/relationships/customXml" Target="../ink/ink513.xml"/><Relationship Id="rId240" Type="http://schemas.openxmlformats.org/officeDocument/2006/relationships/customXml" Target="../ink/ink521.xml"/><Relationship Id="rId245" Type="http://schemas.openxmlformats.org/officeDocument/2006/relationships/customXml" Target="../ink/ink526.xml"/><Relationship Id="rId253" Type="http://schemas.openxmlformats.org/officeDocument/2006/relationships/customXml" Target="../ink/ink534.xml"/><Relationship Id="rId258" Type="http://schemas.openxmlformats.org/officeDocument/2006/relationships/customXml" Target="../ink/ink539.xml"/><Relationship Id="rId261" Type="http://schemas.openxmlformats.org/officeDocument/2006/relationships/customXml" Target="../ink/ink542.xml"/><Relationship Id="rId126" Type="http://schemas.openxmlformats.org/officeDocument/2006/relationships/customXml" Target="../ink/ink488.xml"/><Relationship Id="rId134" Type="http://schemas.openxmlformats.org/officeDocument/2006/relationships/customXml" Target="../ink/ink496.xml"/><Relationship Id="rId121" Type="http://schemas.openxmlformats.org/officeDocument/2006/relationships/customXml" Target="../ink/ink483.xml"/><Relationship Id="rId219" Type="http://schemas.openxmlformats.org/officeDocument/2006/relationships/customXml" Target="../ink/ink500.xml"/><Relationship Id="rId227" Type="http://schemas.openxmlformats.org/officeDocument/2006/relationships/customXml" Target="../ink/ink508.xml"/><Relationship Id="rId222" Type="http://schemas.openxmlformats.org/officeDocument/2006/relationships/customXml" Target="../ink/ink503.xml"/><Relationship Id="rId230" Type="http://schemas.openxmlformats.org/officeDocument/2006/relationships/customXml" Target="../ink/ink511.xml"/><Relationship Id="rId235" Type="http://schemas.openxmlformats.org/officeDocument/2006/relationships/customXml" Target="../ink/ink516.xml"/><Relationship Id="rId243" Type="http://schemas.openxmlformats.org/officeDocument/2006/relationships/customXml" Target="../ink/ink524.xml"/><Relationship Id="rId248" Type="http://schemas.openxmlformats.org/officeDocument/2006/relationships/customXml" Target="../ink/ink529.xml"/><Relationship Id="rId251" Type="http://schemas.openxmlformats.org/officeDocument/2006/relationships/customXml" Target="../ink/ink532.xml"/><Relationship Id="rId256" Type="http://schemas.openxmlformats.org/officeDocument/2006/relationships/customXml" Target="../ink/ink537.xml"/><Relationship Id="rId124" Type="http://schemas.openxmlformats.org/officeDocument/2006/relationships/customXml" Target="../ink/ink486.xml"/><Relationship Id="rId129" Type="http://schemas.openxmlformats.org/officeDocument/2006/relationships/customXml" Target="../ink/ink491.xml"/><Relationship Id="rId132" Type="http://schemas.openxmlformats.org/officeDocument/2006/relationships/customXml" Target="../ink/ink494.xml"/><Relationship Id="rId1" Type="http://schemas.openxmlformats.org/officeDocument/2006/relationships/customXml" Target="../ink/ink481.xml"/><Relationship Id="rId212" Type="http://schemas.openxmlformats.org/officeDocument/2006/relationships/image" Target="../media/image1120.png"/><Relationship Id="rId220" Type="http://schemas.openxmlformats.org/officeDocument/2006/relationships/customXml" Target="../ink/ink501.xml"/><Relationship Id="rId225" Type="http://schemas.openxmlformats.org/officeDocument/2006/relationships/customXml" Target="../ink/ink506.xml"/><Relationship Id="rId233" Type="http://schemas.openxmlformats.org/officeDocument/2006/relationships/customXml" Target="../ink/ink514.xml"/><Relationship Id="rId238" Type="http://schemas.openxmlformats.org/officeDocument/2006/relationships/customXml" Target="../ink/ink519.xml"/><Relationship Id="rId241" Type="http://schemas.openxmlformats.org/officeDocument/2006/relationships/customXml" Target="../ink/ink522.xml"/><Relationship Id="rId246" Type="http://schemas.openxmlformats.org/officeDocument/2006/relationships/customXml" Target="../ink/ink527.xml"/><Relationship Id="rId254" Type="http://schemas.openxmlformats.org/officeDocument/2006/relationships/customXml" Target="../ink/ink535.xml"/><Relationship Id="rId259" Type="http://schemas.openxmlformats.org/officeDocument/2006/relationships/customXml" Target="../ink/ink540.xml"/><Relationship Id="rId119" Type="http://schemas.openxmlformats.org/officeDocument/2006/relationships/image" Target="../media/image110.png"/><Relationship Id="rId127" Type="http://schemas.openxmlformats.org/officeDocument/2006/relationships/customXml" Target="../ink/ink489.xml"/><Relationship Id="rId262" Type="http://schemas.openxmlformats.org/officeDocument/2006/relationships/customXml" Target="../ink/ink543.xml"/><Relationship Id="rId122" Type="http://schemas.openxmlformats.org/officeDocument/2006/relationships/customXml" Target="../ink/ink484.xml"/><Relationship Id="rId130" Type="http://schemas.openxmlformats.org/officeDocument/2006/relationships/customXml" Target="../ink/ink492.xml"/><Relationship Id="rId135" Type="http://schemas.openxmlformats.org/officeDocument/2006/relationships/customXml" Target="../ink/ink497.xml"/><Relationship Id="rId215" Type="http://schemas.openxmlformats.org/officeDocument/2006/relationships/image" Target="../media/image1100.png"/><Relationship Id="rId223" Type="http://schemas.openxmlformats.org/officeDocument/2006/relationships/customXml" Target="../ink/ink504.xml"/><Relationship Id="rId228" Type="http://schemas.openxmlformats.org/officeDocument/2006/relationships/customXml" Target="../ink/ink509.xml"/><Relationship Id="rId236" Type="http://schemas.openxmlformats.org/officeDocument/2006/relationships/customXml" Target="../ink/ink517.xml"/><Relationship Id="rId244" Type="http://schemas.openxmlformats.org/officeDocument/2006/relationships/customXml" Target="../ink/ink525.xml"/><Relationship Id="rId249" Type="http://schemas.openxmlformats.org/officeDocument/2006/relationships/customXml" Target="../ink/ink530.xml"/><Relationship Id="rId257" Type="http://schemas.openxmlformats.org/officeDocument/2006/relationships/customXml" Target="../ink/ink538.xml"/><Relationship Id="rId260" Type="http://schemas.openxmlformats.org/officeDocument/2006/relationships/customXml" Target="../ink/ink541.xml"/><Relationship Id="rId120" Type="http://schemas.openxmlformats.org/officeDocument/2006/relationships/customXml" Target="../ink/ink482.xml"/><Relationship Id="rId125" Type="http://schemas.openxmlformats.org/officeDocument/2006/relationships/customXml" Target="../ink/ink48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F6F62816-85C4-4F46-AB64-37BE9594ADC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B7259F48-60E0-4326-8789-E933647DD20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A62A0534-AB88-4B48-87C5-0D8C0755212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9263F71C-2710-4C85-8696-E2ADC7AC65D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F076D492-5E0A-48B7-BD88-58EC3EF3D15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7BB4A668-234A-413D-BFD5-E7A6AC2F6A7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21C1EF8F-D300-4906-9406-809F22B97BC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46F2FE6F-1E4C-4D28-AD98-BB43C1286B9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1E7CE3B-5AB2-4C71-ACC7-A721F878A4E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B462636E-2B19-4884-85AB-97BC65C418A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FB0DA3E3-78FF-401F-87C3-4DCD5ABA371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03B96BD6-E511-4043-A7A3-A32569D4C1F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3E59309F-E632-4AAB-84E1-B39DEF95C83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94A0A0CD-7CD7-4148-8277-29D6AC7EA1C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E5D54F71-778C-41D8-8394-3BF5F3DA4AE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534CA6CD-F5BC-4D1F-8D17-DAB59AE6E83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5EBD1FF4-814A-4E32-A8BA-08BC676CDF5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BA7E88FB-0D69-4C12-BE8D-1EBEFEC1A50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6E884A91-4623-4EB6-B845-35311F778DB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41B8ECD1-D609-495B-8EB1-51710F3D0C5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3A6EE998-0B87-45BD-8BE5-359F6554041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EC862D94-F788-45DE-B38D-FDCFF149BC9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903DF4D4-DE24-44A4-8F72-6ED03C954B5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D380A1AC-3DF8-4121-A50C-D62FFA559DA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561B816F-8462-453A-8640-FFA7F693259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2D80D060-1F4D-4CD1-86D4-3428E0E1F02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9C92665F-0793-417C-A77B-FF46B668F1F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2575087A-5372-430A-BC9C-AE82AF397A6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B4C0C6D8-EED1-41E0-B726-EF16A796354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44285B51-4D8A-4AF3-865B-04D0CEE38BC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5880A162-269E-4216-8BAD-07C527F6890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50A805D0-5A55-429D-9F4A-9D7C593607B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106CCA75-2B79-4E88-8410-FF194D1C175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FD452092-0654-4635-A788-DC9F637BA86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64EC551E-17A3-493D-9322-A561CBB5176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366AA234-2CB2-4FE4-9261-99C629634EC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235FDFF7-5E49-41D5-9720-3543958BFCC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C378AC00-1508-4270-A793-783F385AE32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BDA8480C-6970-4D3F-BEF6-45D27BF8FB2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7C8A82CD-0E3B-420B-9C5B-183D8718124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DD180375-295C-4F12-AD84-EB4AC4A7B1E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0A9C5471-9DF2-4C0B-86E5-01BF1DD5540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3E2221E8-927E-4985-89E2-0FD673FCADB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B14ABC90-25EE-4F9A-858A-6EA9156F042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572ECC92-0173-4652-9CB5-FD388CA5EFA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DE71517F-D59D-4192-888B-873D4E1DBFB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7ECB56CC-4607-419E-9E75-7B320E43B8B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F7D79784-E0B0-4B71-A31D-79BE7211A2E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B20BE2DD-471F-4DF1-9779-93A3D8F3066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1465E9DE-82F6-4D9F-8C37-CC9791D88F5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3690B067-F911-483A-ADD0-C18B9EE284F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6CE1CDC4-2189-4745-B949-40C8B52FB02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0F89AF11-260D-4203-9D44-DDC7E137CC3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AF7F5067-5551-4833-BF56-B3D68A957DD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423EAC08-B8AB-4C5F-9E07-8E51BCFF89F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64725799-9561-4C73-A81D-C0F7B74C9CA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999BE225-8FBC-48C6-AD5E-98F3AA617B2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432C2766-5F34-4F86-B17B-44B6924EB51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53106903-9BA9-414A-BC7C-CEE4088D0B0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77FEDC37-5ADE-4506-B765-F629895EAB3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8A500A85-92BA-4B12-AEA2-244A83E8C70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8370DD35-AD8F-415B-A9CD-1452727928A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0554707C-2F17-49E4-924E-37D88C62BC8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55DD7B2A-E856-4ACB-9B65-83FC305A3BA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E3F1FDE9-9A86-4B3D-9AFC-37EE0F669CF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E1A7960E-F055-4B03-9B0C-6528CF6E74D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7B25B1F8-93AA-44CB-B7FF-2F295902F03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CBA1B56E-DAF3-4BEB-AB28-4E6B296A970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4CD05892-F6CC-4204-8339-EA2E8DEB166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52867322-18BA-40ED-9EF8-0BA5C27062B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21BA64F0-E71B-444C-8BAF-347630A07DC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6E711DC1-EE22-4EC7-A6D3-54457813E2E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4A67ECC8-0587-426F-92CE-6F23C03A810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8484223F-4093-4D40-9896-AFE6F42F9B4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17705E01-981E-4BFE-9692-570721EF0F5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698CB45C-D14F-49D2-94C8-774FD9BD361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1B558FD2-00B2-4C82-9FC9-71D50355084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2110DA48-5861-4260-9A23-0511BF0D83C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09088B7E-4C6C-45D5-855E-53C91708341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05884056-C818-4028-8FDC-23157C14C8D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D251AED1-B35D-4CCE-889E-32385251720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47171AF8-2E13-4966-83EA-B1A658BD6F6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A5C24D04-DD56-4A4B-842D-5A216AFA21A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DAF796C4-39BB-447B-802C-143D412CE3E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0B92ED3A-AEED-4388-9991-BCC99F865C3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16263468-6313-44C7-B4D1-442BF53AD02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5D13859A-F334-4C0E-B392-92BFF5D7643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1973299F-0139-4DD6-9BB0-00F95BC04EE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B74C257A-A509-45C5-AC74-E3BAF73DDA1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739E3942-9B1B-4E44-BA33-14E697AC9B2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6B7DDCC2-6AFF-4983-A3FD-914B7948F05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95072DD7-F6AF-4F43-8F25-539E1C726B2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5357EDD4-1477-4423-924A-0FA8A0DE095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DE2E2FE6-0007-4360-9C18-FA76976EBD4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23BDE8C2-1BA0-4838-93C4-146011ED7AD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D785932B-001B-4068-BA6D-BCB38779ECE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1D61914C-DDB2-44D9-9B58-C2750BE6E39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2D7B27EA-2D75-4317-9594-321B196768DA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6E0E85E3-CE5D-4318-85CB-B101D7E4CC7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9E4D6A4C-02F5-48E6-B732-FB5B5A50371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1C0E0A63-6DD5-49F9-8767-D5804DA691E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930B66F1-8CD0-4B04-81AC-CBBE6005AF5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EBC929A8-EABA-461D-A481-DE5773A21A1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C40EF194-B6AD-4C65-902D-146EDED229E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0B0E6316-C6B6-4E51-A5DE-E6C7DE8065C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DE14308D-5493-4190-9B98-EC74F30661D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E6DFD91E-A55E-40ED-9EB2-60E467E2E91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74115160-6DAB-4EA8-88A5-ECB95BC481D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ECE54C95-D232-4253-8904-832FC22DFC9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BF9FDCF7-22F0-456B-A5C1-401B33A1905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37A192E0-360D-4E53-8E8D-5DBAB9208C6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9CB321C6-A9C8-44E0-9376-542209A9FFA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4AEE3513-16A5-40BC-B062-5038EB35317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46BFCDA3-8BDC-402C-BBB8-8299FB32448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98ABDB98-6794-4ACE-8FAC-0526108C38A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D7AD394D-1948-491E-AF25-2AECBE3EF01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1A4D7F3E-D9AD-4C0C-ADBA-A123C4D8947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13643700-6B1C-47A1-BB63-79E2DC39B82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60457C98-F475-43E8-AD43-782DEC16D0F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7BC88C45-3B09-4E8A-A109-9AD93B421D0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7CF94B78-7BA2-46D7-91C4-68247BF944D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2FEF8A0E-521E-4B67-BF64-F57D2EA7DF5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46A15079-878D-4674-AE87-657B9B00D60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0A9A20C8-2095-44BE-8E02-4FF3166BF27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0068C9F2-F1D3-42B6-8C80-A4F65952C6C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65082E2E-088F-40F1-B944-1B69FB691D7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A645F23F-8349-4DEB-B836-79BD06354E9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65B547BF-CDBD-4B0A-8C17-2278EA29550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9F475BB5-4B8A-46CD-BE4F-2F4A75116E6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8F6903F6-04A9-46F3-8414-104461A8ADE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099C10D1-5D9A-4C1C-9A91-182942F36C0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6392FB97-2104-4CCB-8E40-8D9E6856F54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A028920B-6162-41FC-8EA5-D42F5C63CD1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AE6A5274-8C8D-4B26-AD62-C9083F36A93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7A9C2F05-1DE5-471A-BA2E-A019C59A1F1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DF3440B3-8238-4AB7-AF01-935E117AE99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9C39F7F6-960A-4A7A-B030-0FBAE48D308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08544A20-21DA-49C1-BE60-0492DE70125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A1E551A9-448B-41EB-921C-94431F60861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DFD3963C-8C87-4571-A19B-08D5C1DD3AC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8A58CE41-5079-4192-BED4-D5D5CC37723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2CDE5370-D20B-42E8-B700-8F20CC304C1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7B2B5B17-24C3-48D0-8444-F805E39BB30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CD5D58FA-E901-4E1D-8C2D-3F7CFC23D07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947AACC7-910F-4D39-8183-1760CC603FC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D14D839E-9C4F-4B61-80A1-866E658DC09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7BBC7089-20B1-4690-AC2D-339122A06AC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0E7D512B-138F-4730-AAF1-54F82B7070DA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37414286-1182-4A55-83E5-A675F836AD7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19380C9D-9CEA-4666-B4C7-F00B48CE957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6541EB67-F390-46AC-908C-342E65322FF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9675D8B0-0476-4609-8CBA-40A4DA3DD78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6E8447C0-0486-428D-9058-4CD46F9FC7E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0A37E4ED-5393-4C21-8F4C-4F8D09A7EFA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339835B4-3118-453D-BC26-44E32250B7C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F8DB25D7-7C8E-40C0-B9A5-7758F94E4C8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A7029E45-D0DE-4C47-B44D-9EF3CA3903A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4E66D9DB-7C2D-48B2-9FDF-A2A63C1D0FA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463D6479-ECA4-449A-9CD1-A3D19F50030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A21EEC54-7C0E-48C5-95D2-60F69D3F895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C8F6C8F7-5806-4348-958A-2AAA5FDEBAA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471322B0-EC8F-4AE5-A491-2A8EC76C3D0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DA067088-8C3E-40D1-B25B-256B1A2FAF3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A6FAD638-60E5-43F0-80E9-18EAA5A41D2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5DCC4084-138C-4478-9F44-314168344C3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71D94148-B61B-42E7-B917-7E3A1AD2E69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38DE0EE0-AD32-4C7C-BA3D-CA38386543B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F310EB3A-870E-4A9E-B5E4-29330C645CD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06488E0-E902-4D50-A5FE-45C4FB4B0C4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0C334FE4-4B17-4A08-99F7-0FA8A734268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29F25E06-CCAB-4C97-99AA-5181EC9803E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647C4F61-AB56-4B0D-9A46-C6B525D4C13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D8315E51-8470-43ED-AA8D-01BEAF8AEA3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176657DD-D7F1-4752-875A-2D4C7B1AEA6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008B9174-FD37-4097-86DE-B01E4E06106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6195821E-E20A-44BE-A6B8-226179B7DC7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6F2845B1-F609-45E1-86D9-17DEC3FC9E2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7E5D2850-410E-4906-AF90-FB9F53C8B68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521882A7-788E-45B7-8C7A-4D3F55EB8E7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2F865811-294E-4812-B065-0A49FFB804C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DB1E7885-502D-4E2C-B071-2BDDA3B1C65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FFBFBD30-6F83-49D4-96E1-44B7ADDAA86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35566B9D-6DDC-440D-A2AC-C733F0B47B5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43F6826E-3319-49DB-AA81-FD56D12F9FC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5E4D9C31-E126-4DA3-B034-E6AE7A7978E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16A0F1A5-4223-4CDC-B190-04843002121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5F9EE289-E548-48EE-BAD7-FC821668B7B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7B52BCB6-E53A-4105-B79B-36AF8C5ABED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FA57E623-5360-4FCD-A668-01F10B8AC78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557C587B-8179-4B61-999F-28DA168C24A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3131184A-A429-4732-B7EA-595AE7CA81F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4D1499D8-DE86-4022-89D8-A91659F2034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383650CC-0FA8-4691-96EF-A6092DB34D9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D6AFF23C-B9D2-4F32-B66F-4A10D09A020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2BF268E6-1CF4-4F77-8724-A8CC4A90F37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7BB53117-A4FF-4B92-87A7-2256DE9D1F9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AAA18F38-7F32-465D-B069-B8152A83AEC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2B2BA7DB-495F-4941-B224-EADFCF7FEDD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C8CB78D1-AF95-47FD-A4A7-23BC51B396F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4402D699-2E03-4B97-82A8-3B82DAFD8CD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D4F19CFC-0D69-4F58-A631-813676F1C1B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37700E5F-5702-4E28-A8DF-3A0B0CC9908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22AA3EDF-F6E2-4BD2-8C79-BA55C974D8B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7D3AF394-976E-4BF9-B9CD-10CF19F56AB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CB2F07A4-46CA-43AE-A38B-D015F2525F3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9A5AC64F-7C5C-4CE6-B154-8AB5E6D1385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F77B95FF-4C95-407A-8CAC-18690680C30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250220CC-0891-4527-AA24-028436AE007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60D9A602-2379-4BBB-B484-9F5066712E0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7E0497DD-63C3-4F11-AB8C-22E7EBFBC15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90E9D003-0762-4650-807D-85CF440503F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0AC2B9E1-B7A4-4A91-93CC-6AAC64684E1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0C1AB93C-BD3E-48C9-8ED1-47E40D73857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77280F9B-C682-4138-8251-39392F489A9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8925D8A8-663E-43AC-A209-CA4F980640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B02AB00C-AF0C-4BFE-A8BF-0B12FCE6B76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FF0AE3BF-4EEA-4EB0-BE7E-644BDE4E2F0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F9F72988-B053-411C-83A4-3F75070B837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73C0922E-8B18-4DB7-AB2E-F073CBCFC8F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98726E85-4C83-4568-A40B-B2E9AD66257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C1F4B774-1529-4B63-806C-77D48A8BD2B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65D9CD85-7F05-4C79-A265-5A37CF7A9EE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BB94276D-053B-4160-B789-4DD9A229D75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C0658167-DD54-4394-96F0-BF284DCD299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DC2A5FAE-A273-4AED-9BBF-5F1D1B0B7E9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90F57AD3-5BE9-45F9-819F-3A7C14934A2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B0112F35-0943-4420-BCE1-C5D4829AD21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F380F485-96E4-486D-AA0B-88F6A465B78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C57BC669-29AC-4893-995F-2C651F14879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8DC24AC2-8AE9-462B-A8EE-4AFBDA318D7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B650E6DB-5D0F-4E9F-9EB4-D2BBC96777E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D8279B97-CCD4-476F-8D0A-8BF4D2A25A7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C06F15F1-2156-41F1-A4EE-7EF36100B8F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D9FC655F-C1A2-424D-A9F3-8F157A4E475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84986CCF-3E63-45FF-BB11-5B59FA4B65B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396C13B1-1012-4286-9CF4-758F74B00A2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84B6AE91-231C-400A-95F5-E658EA715B5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F49C965D-D916-467A-9520-C9FE82DFA7F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649F2AB8-B42B-454D-B38C-A3E38E98F0B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7E95D57D-3777-4D77-AB0A-477E2A514FD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55A555A0-B1AE-448A-A1AD-6C692CB0B1D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65BD6FD5-B53F-4DD9-9134-23EC7E9A365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E011F246-4791-41F5-AFEA-E329EABD961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7CD64D94-A94C-4FA2-A581-37A54C71DD3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72DAF3BB-B36F-450E-828F-03C6DC6FC8B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BC9EC994-CC27-4CEB-9456-08561164685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88159161-DEDE-44F6-844D-71E7DB2B6BA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286C2765-8FD5-4DE0-A35D-82EDC31DD5E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8A7252C7-F4C8-46AA-A423-1C6E04D19CA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CC9B076B-82D1-498B-8876-B23305BE8D9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BF1C3193-AF35-44F4-8EB7-89A13364CD9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FCA59058-67E0-4B8C-BA01-C3F83A16B23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87A6B1FB-E3D9-4078-93A3-EFD41D0EE8D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F4099848-9925-488C-869E-F54858E0434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A683136F-4CC3-4637-AF03-541348D33CB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9D2243C3-C512-4907-992D-BEF7235B0F0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4DA692A9-58B7-473E-8094-B87A8E27165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9F677559-54F3-48FE-A4AA-4A7A49C2D75C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943ABB38-6282-4EDD-9FB1-12072D1CB70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F3F6A165-FE9F-4B08-AF90-A7BBD7FF940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431F46B2-95BF-4D6D-88F1-E7F0F9BF313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30AEAC35-EB91-4CB6-B9FB-7B1564E4F19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2CAC1A67-E20F-412B-AD20-63C5D9940ED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A395769F-7D77-4831-9934-C6B34ED0E86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E29D271C-29F3-470F-91D4-127B37A5B2A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54ED2B61-753D-4CD8-BAF2-201ED1C1F2E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F6C9A592-C013-49D3-8B8F-D081D93815B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8B473BEA-1745-430F-9EF6-CC7B3A9807D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984FC88E-D574-4778-B943-E36BE2503D3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AE133180-8146-46AF-9365-15513BFD573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106D1A98-D299-4308-B1BD-5FAF321A869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9EB0A57A-B102-492B-A5BC-AFB67CFA845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0CEE8620-4D73-4310-AEB8-181395E55FB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EAA3D0DE-8A31-4BA6-882E-F354568ACC9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8A95915C-7540-47CD-836F-F5083C60F77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2265A927-5376-4D5E-AC8C-869C573307A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18B10B42-2486-49C5-AD2C-3BDCA3DE6CDC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E8146F86-1F08-4180-BA9F-7BF465AA531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741967C8-EBBC-4DD7-B236-C2F096A0C8F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1B9AE66F-2B08-4DD2-A259-7BE67A3869E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39095006-C8D7-4DAB-986E-403B3E98263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40AF4300-F851-4084-B930-B1FFBFED782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3A16225A-403B-47CE-9013-3468D04A5E4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DB353906-27AC-4362-972C-3BA0A6D9F63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8325EEF7-EFD1-48CB-BB6F-08F4888294E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A8B32645-C114-4BAE-ACCB-B16C400178D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CC72CB5F-005F-416F-8F37-FCCDCDDCBAC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6B3D4E99-8E9A-4516-8D2B-4DCF83C1B98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01211D66-F4D2-4210-B858-11CFC6CDC17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68B27A2C-37BA-4A71-8A44-2CD5FFD0771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D86203E2-5A82-45F0-A323-C02E535FEDF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C4EDB20A-3DC1-4C35-AC45-7E41C99D555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0090E811-3E5F-4134-A002-D98F37DBFCF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51D69259-769A-4854-9D5C-03629F49850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5F6D37F0-4C5B-4BAC-ACE9-9464939B820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F19091ED-C636-47C9-8429-B1CA0A871F3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15489D2B-9FB6-4BDC-A554-B8F9C10738D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FADF5EC6-0B26-4696-A175-0033CEBA10B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10FE0FB5-B350-4769-A939-8474D1A9EA7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BBB66307-87D4-4753-B9A6-CBFF78510C1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4F93DCE0-B08B-4D09-AB5D-FB01B461EFA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B0A43A9A-0125-4629-A769-84250753FF5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3AFAF13C-E105-4E0B-B1E3-B87ABF97C7C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2298C54F-4517-4B86-AB6D-4BBB81FE61F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33A84743-8B3D-4E35-B182-A333C0E566A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C9300F18-DAD3-4885-BD32-417AA40E455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5823EA62-435C-4326-A40F-932F7208F8A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B1E559D9-9B8F-443C-9568-03D893BB683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D436EDC4-16B8-49BF-A537-2656FAE057C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4627AF94-9C81-4432-ADE0-AD669FDDF0C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8AF76BEB-DF54-4643-972E-82FF51027F6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F4E350B1-0A87-435E-B630-CDEEB8F7AF9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86D9B142-2666-486A-A4F7-0CE203BD2FE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FAF92C93-8ED7-4CAF-8533-6B41C343AED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4AC0629F-7BD1-4C4A-81B8-E7DEACB5D90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03547E82-946B-40F4-A413-DBE3A0C5183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96A43D1B-D1EF-4DF6-906B-64E66FCDE53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1509571C-CAEC-4676-B6D6-712235520A3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7A5CC5DF-70E0-46AD-8D65-C2556814621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D27CDB48-CB59-4339-AA06-61FAC7436D3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2A68A023-DFA8-4DC1-A01C-918AA5B982D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F68C37CB-A618-4BA4-A8A5-012A5348FDB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C7E4F8E7-F3CB-4CBF-B041-310D8728F0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0DC1C059-85C9-4E8F-8B64-FB820E33923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B992E8CD-5B21-4897-8254-CD8FAB2770D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D3A9E7D7-BD88-4929-B903-EAE0A867D5E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16E2DD4B-B83B-4AA2-8FCB-1D592D4A8FE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F94C733C-4581-4FAF-ACCD-FB2D2B8A21E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FA91174E-3D68-4228-8D96-1051444FD8F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070D4DD5-BF87-41B4-BD39-6DD25B7C5A1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4CF5729F-173F-4D26-9316-5DEB309E018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DCA12046-39C2-413F-BF2D-1B857C32B77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55CCDC05-4224-4ED7-AEFF-108D7FFDADA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19E4CD4B-7DA8-4A19-A27D-99C591ABD14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CC0B0B86-0D38-4CE0-8BBB-5D5242EDAC9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65E25A09-E6D6-413E-9EDC-9459CFBA584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E8314240-7FE9-4EF8-AE2C-2324801B711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8D5BC09B-AEE7-49C5-80B5-23E43AF25B0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9E7EF7D8-9721-4CE1-B34E-A6B5A8FD7D6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EAEA879E-8664-4AA8-BA6B-0F0B44934F9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78BDB1F8-CD6A-4964-9C74-AE25F20E1AE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B35E87AF-B45E-4A6B-A645-464AB47C3CF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0D3A7BF6-1E1F-4A72-998A-01D47D19921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F4DE0AEE-9C9D-4CFD-A941-CF6E9E1657B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57B4C3BB-6957-4514-9766-522A03F2F06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C070FD62-9DAD-4949-9B38-0601EE4D1F4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9E4ECB6E-E9F4-498C-B88F-5B3800CB298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7DAEDD26-58CF-44D5-8E37-4D812131D00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17A9E936-49D5-4D00-8E8D-F2017A14457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B6B1D701-4219-4391-8436-043ADC817F6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9C30E741-0CD6-4875-BEC4-3F717FF4DD6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3F565F1B-5647-4B8B-A5CA-EC720DBC37E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F833B419-C3D2-4E4E-9C6A-8551DD09411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CDD1EAE9-E893-4008-8923-6F50CCD712B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EEFE3689-70F6-4167-BA72-A379FD3D3D0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7F74796D-294A-491C-8975-A067ECB1CEF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05E229C8-3E59-4466-93F4-0FC27449D8E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56917211-7137-4973-B301-7860D0FF339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637C8F1A-B4E4-4840-9B49-F7F9773D1BD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BCBF6840-17F5-4FBE-9355-88A7F8754C8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188201A1-D06E-4488-B413-8518369D515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2F9C6B35-B48C-42E1-9F6D-D35E42EF155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1EC9A82C-68F6-4146-8622-80FF9B77896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467D13C6-4EC1-464B-963B-11E55DE8565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73183A66-236E-4D62-8B33-891662E05B7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1332982B-275B-496F-B52D-159C29ADE09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7B9FC12B-B76B-4006-AC5C-5A24ABA400F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BEABB94F-F03E-4305-89BE-75995C0B05F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F2D9A77D-16C6-4942-B03C-7DA4623AC13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5833F6C2-D4B5-472D-A4AF-24DC4DC51D6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F11810C2-F726-4BCC-AF26-E96BCA47F1A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3857377D-7657-4D54-8F46-1A04DCE9AAB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DC1AF616-194A-45D7-B631-DD30E9E8C2A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02003FF3-817A-4AAD-8879-64430666DF5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9C0A1CD7-5144-4A9B-AC00-6B5B5AE0F45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917DE8AB-17E9-4B77-9516-E2C121ACD05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47E7EE8C-0FA6-4958-AE9C-863CCFAD6FD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7BFF69B2-0B51-4FBE-85D3-0C16DA36CC9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F34EC54C-376D-4AE7-8338-3849615F2AC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918D308A-AC6B-4EA2-91E8-170DDCA676B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71FDF7EC-017E-4CD1-A037-17715C6D96F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09DA093C-4DCD-49FC-9AB6-190055C257E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D131F1A9-D642-4B55-BFD1-C987B680737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DC16DC16-76A7-423F-ADFF-076F2C5B6C1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EB83988D-6B24-451C-AB4D-3E4BCCA82D9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704CAD5D-2146-4EB5-80B5-A22DD86C9BE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5E00C74A-6CF1-468E-9317-7A8F6AB1C59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788B5623-F70E-42DC-9E29-F4D875CFCF8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3B675D1A-786E-4B64-AE67-4D6663655F9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79FBDD27-BA1D-460D-8E39-27BC3D65CF8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D066D4B1-82D8-4B07-B298-A806F79F588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9C482CD8-0BDD-49BF-B576-6615D28D6A1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9C874348-6A27-43CE-9FED-B2335BF1FD2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970D80B2-73DD-442D-9CFC-0BA285F1E09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A2380400-F22E-455F-A681-E1F7B040FCA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AF82FB97-07AA-4A14-85F0-8A44C839CA3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5244D3A6-1405-4470-BCF6-09930650072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D6BC72EC-8131-4157-8272-326F8FD3D33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B4000D40-269B-4540-B905-FD35E52E3DC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1A6F8E01-4E05-4BF8-861C-D5850DEF21B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BD76D92A-A972-4CCF-BF18-ED717513856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6953DE20-6B25-459D-8955-C2C152ED20A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727E3EF0-A0F0-4F05-B6AB-1B88B835022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1E8A2719-895F-4F31-8B31-B520E8D0036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55315F06-BD90-4896-B9EB-9A5FDA88105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FA3F3F69-5762-4C71-80CC-090559B1329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9F6D57C7-51C4-470A-99C1-5FD81EAAF1E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F70710EB-B2A1-4DE6-8B9C-9562444A515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6C2EAE87-D965-492E-B857-3084CBBC39D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8737C8DA-E7B2-4554-A25D-4C128A3277A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E9678131-6CEE-4FFB-9DED-6291CF8BA79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325B96B5-CCC9-4862-8646-933A8EEAAB9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1EBE57F8-942C-4231-BB19-813AA83793C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5D60BCCA-7066-49DD-9D7A-76714674691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5D0B3EE1-B954-471E-96D3-FC07A7237DF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3DB27AF4-F019-4005-B29A-CAC3FF4833A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7593C8C6-7B1B-47C3-B22A-50E6D101BED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1F5E336D-1B5C-4AE5-A3DB-B540467070C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9521D160-DC73-4B43-B399-BF30C234BC7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ADDA0B79-0249-477D-B59A-26BB218A937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CF283A64-6C08-4A00-8B17-E881AAB8D65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E8825D76-B27B-4CD1-A358-4C696C76FB4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0F0B067B-955C-4CE4-8578-FF268020461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B0866733-CEB5-4BFE-B7C5-CF4E4325402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83344901-503C-46FD-AB8C-ADEDFB833DE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207DDAED-88EF-45B3-8DF5-C4C02ED6E71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94CDC4E6-1D5F-40C6-871C-01491CA29F5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65CCAB5E-FF4E-4C60-8378-0BD8861541A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B69C24E3-0DAF-4CD8-9DF9-F054D53A4C3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3BDC70A4-C069-406A-99E2-080D8B82F24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E51E260A-FD5C-4B56-812B-523663DA3E6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376FA65B-6117-4A60-A554-2B6E96BC44A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B6EE901D-877D-47C6-B00F-59709F20220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1721A333-EFAF-4E6E-8919-2C9A129BCA8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8F0B7CEA-E13E-42AD-BB8C-8DDD647A859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E067C2D7-E2FF-428E-8E46-59B3562E523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886D6C04-CAA4-46DC-B594-DB7E2D78F9F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4AE899AE-7C9F-4B79-910A-FA9E4B1A3E7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D561C43F-3C40-4DF4-BAF4-C4F9C23C182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8972A707-82E4-4477-B48C-00FA02402AA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860E4BF4-8268-4B3C-84E0-8FEBC75B214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B8158922-32D1-497E-944F-D83337865CE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C9BE8521-FF97-41D4-8341-374C289595E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243DE9C3-BF92-433F-8696-C73B18565FE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5288C74F-C283-4037-8CD3-0365CFC487F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BF2B780B-D6BB-491E-B2C2-99A84217B37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A64327C0-28F0-474F-BE06-EE887501B9D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88043B36-137B-41CA-8985-568157CA241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31F640F8-49CF-42FA-A6CF-7858B429147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9D359702-BD1F-43B3-BA68-FC4A03E21FE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E80EAE42-7563-403A-9251-3F03C6358A3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1C2BE552-E89A-4E93-8207-8C73A5033FE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AA14E805-3A2F-485A-AF83-940A0858256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E71EBBE3-8C21-4BF3-BCBA-6AF362F96F7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A70E5F0E-FF93-4EFD-8904-56EF392E5E7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85B46CD7-FFA8-428A-853B-B0E23753EFC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4BC495A4-BBAD-4081-BAA1-3F84C9F16B6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0021032D-365A-4ACD-B13F-0C99C737776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BC17ECFA-93FC-464A-A2C4-87BE862FEB6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70FC5EB4-0881-42F9-8EB9-41542EA0B4A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7EB178DB-E60A-4DBA-A446-46BF0683B54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650F9691-1E81-4050-B1CE-DD42326118A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04F7B677-75F1-4583-9F3E-0AA34E4CC19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F503657D-955F-49FB-A630-1A4893DA6A7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00FFAC98-7FAD-45AB-8E81-469377D0AEB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C7260D4E-25BB-4CAD-A1E4-CD016215E7E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E53E1E3F-3750-45A3-926B-F93AC407B71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83DF2A74-4D81-46DF-8EBC-269E9804D70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5C3820DA-EFC6-4E93-BED9-04B02B052DB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08A474CA-7D70-490B-9897-523312AFE33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EA8880ED-DD73-4CD9-AAB9-9C06AE0627A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74633903-CF42-4070-9E7C-237F97D5EFF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F6B7F4A6-9FAE-4713-9DF0-D938A16B614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81606CEE-B384-4F31-A34C-33B95A773E2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1157362A-9C55-43F4-94C5-E786582CEF7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39E5BFF4-4BFA-4E9B-94C8-905DAF9A2A3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C92FEAF7-5999-413D-A34A-7A19DF61404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71BDFE4B-EEAE-4DF8-B8CA-428B7A09684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EAD7E40B-9893-4D31-878A-AA15B047791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B61E31AB-91F6-4215-8843-459288F305E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83A28BE6-66CB-42CE-A825-FB44812E6FB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E917C4A1-7680-4441-B13B-80EBE199442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D3F4A176-0751-4806-B543-E4D273EED45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6DD2F6C8-C051-43A4-AD84-E407B1422D8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9266541F-3EF7-48B5-897E-4F400FFA13C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B144876E-E2A1-4B25-B37F-BA856347D88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336990C5-68DD-4529-AC26-4137A8A5125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27A2E6E6-8032-441B-BB8D-ECA5499966C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B795AF48-97F4-4F26-8FF6-CC68FB0924E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FB5E29D6-673F-4A53-A83C-4F441BCB02A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7C5D5D0A-E3F6-4268-8C83-63BBBF22758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C5FF826F-EE4F-43E8-B5E6-03000AD05B1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D678E852-46AB-4C21-9499-B2D941C7608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35796580-6385-4916-B9C8-2A931C78002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C87CF26E-2A41-4401-93F4-AC26D1777A0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0AD8F8A8-7A32-4CC0-BB7E-FCF85713096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90A1ED62-21C0-42F9-87C4-0D482012DA3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0A9459BC-8CB7-49AC-A44C-5D9656087D1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9FB880D0-4EA9-4F4F-A8F2-5E07F7DFDF8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9C9DAB00-F0CC-436C-B7AB-C23F69C6012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F7298E3C-642D-4BC5-9E93-113E33B4936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44DCF1C7-14ED-4F32-9117-6689483C2BD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4C1D382E-FD31-4311-B4E0-B06D2CF7242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22B00EFC-7C06-4008-BEBE-C95D5846DB4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A5D35CE6-78F9-4C67-9A10-7B09384BD55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77BE9808-446C-43B1-8320-A7915986A5C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BCDA7F60-2390-4BFA-B901-49C389D8242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8430813B-41C9-49D4-BD6F-24D2B2A4423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F6E7043C-8917-4143-A269-C3E9B08DB50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27C92012-5F8A-4E1F-8267-F0A1570C92C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AF5E586E-9100-4056-8C42-F270362492D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35F168C8-3759-46B9-AA4A-4439325FA7C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57FA5675-9F4B-43AC-98A1-278B8ACC724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3566FC58-64C6-445D-A464-4497E4719E8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72B3C3DB-9997-40BB-9ACD-69C75C796B6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F5E00EE4-2A6A-4D6B-88D0-A02A6D26008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7A2E8223-D7D6-44E1-8DF0-EC9E76D50FD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33458C77-DB68-40E2-B7BB-CCAC20B8FBC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8F7214B6-6D05-48C7-86DB-FEDE23AFB58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C48CB37C-4703-48EA-858E-D448665B57A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E52CFF96-5F4F-4136-AC20-4815F6AF558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2AA06CF4-A3FA-43A9-804A-8452D93CBE9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2376093E-3C8F-4E27-B4CB-E9B2208464A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26D49D5F-4E73-42CE-8BD0-795366B1618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73270837-4FC1-414D-891A-EF170B98F39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C1638D91-963C-4E2C-86D9-0D25F0AFF4A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46B4766E-779A-47D0-BB21-755F6E40916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270448D6-1CE7-4FA6-B675-A1CA0FB8947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55A74ADA-A39F-48D6-8998-95808CCC5CF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8F009981-DCCD-4E6D-8129-89ADFCADCA0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C05AD9B7-1112-40B0-988A-FD52C167D22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6252B3D2-DD4C-4E98-A263-2088D31536A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EB7AFD37-B382-4C30-B241-77B77394620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3D42970C-2D0E-4AB3-9169-4A499300DA8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E0BD121E-726D-461E-96C4-CF0313C8F77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A176DF2F-4376-49B3-A4A4-81ACC49A8F5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B9E5FD08-CC13-4752-A56B-FAEA33D3AA7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20CE88BE-F07C-4277-B3C8-3B2FA51E319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EDE8B373-88A2-40D2-8714-E1E6888722C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CA8D0360-DF24-4D2D-933C-60D5C6BD56C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CF19B91F-7AA5-4A38-878B-CAA71B90427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DE85155A-F7C1-49D2-90C7-F2F80673B3E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54F36FDD-EEE2-4012-B39E-8F13BA88254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1280EFA9-C428-4F99-A56D-829BA5CF1FB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05057A63-3452-4E31-9C93-13B16BD5F84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42C37EB9-3BD1-4379-B0A6-DB6A506036DA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2431D953-5D45-4C0C-BD64-427343EAFB5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D60C5649-CE29-4CE3-B93C-C966E07A4D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63117502-1670-4D3B-95D4-EA1DF6256B9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32CFAF71-3626-4B67-BCB4-F30856532CB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5A36B1ED-9234-4706-981D-58822B9F59B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132B0FAE-768E-4A57-84BC-4BD84AC7912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A39F68B0-F6CD-4D87-A034-48839074DB4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EA7CC7D4-936F-4846-9B56-4B3661516EA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FBB00055-EF31-4BD5-90E1-8DB0F6DEFD9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90A436A2-D692-41E8-81CB-B23ED0F0CC6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F6111071-7C4A-46B6-9674-365368755C2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F190B05E-45D6-42B0-841C-1CD40E57956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8EE7C8C0-44BA-48FF-B068-AFAEE1F1939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AB1C3CED-5EC9-4A02-9890-AB6BE396909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4D012816-95BC-4626-9F7E-B0A48B34466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A3D2B7C6-D747-4782-93E2-C122A74EEE0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B478A2FE-B1D0-4464-A67D-C7EA38367BC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1016CD13-14CD-449B-A7EA-4FDD45DE669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502274A9-A071-4D7C-B962-698364B352C9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1ED14DA4-5177-44B7-8597-8C8A6686D47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1D6E4DE1-F568-45E9-BC3A-4B99F2E1B0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BF59E3DC-BBDC-48DD-8777-5D424B5557F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512C3684-ED91-437F-A1A1-A10E5DA2209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A6ABA6F8-A0FF-4F73-810B-A13CF26AE1F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0361E508-CCD2-46A2-9A6F-91327756C08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E486A424-37DF-484E-906D-999196057AB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C81FD832-7644-4043-99CF-8026882F3C1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C99C3941-9201-4281-942A-390CFB42C60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7B8A555E-CF50-4574-85D7-E54CE7A7A5C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C6394762-79AB-47CA-BC87-63DC0C4E3CE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CAEE8365-1285-444B-802B-8F673D4EA93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C1FAEC65-CC5D-47F8-B21E-75E733BF069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0C70245A-65C9-41BB-A059-3CEB0DC18DB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609EC845-F492-4E79-8522-7B229D1D01D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152D67AA-6629-4163-83B5-FD62C657AF2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CF2F4578-753D-4BAD-8CC3-F11E9E3F623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E1E465B5-82E6-4212-8739-0F56C1BB5AE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7A689673-EE75-4F47-8B8E-B20066F4570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D1FEC485-0D3A-4794-9F26-D858287F52D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80055129-9FB8-4CEA-AD24-1BAD25D8E4D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2010292A-46ED-4263-9B3F-B3563CDEDCE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73C5B5AC-972A-4327-B9F7-D1B855AF5AF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97D0AB7D-3A30-4668-9B42-2595B07C953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9CECD855-CE44-4821-93CC-978C1121725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02005BBF-FD5E-43B8-BD2D-A2938A59D8A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34C39F93-CBE1-4A89-9756-E118D6F45ED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201F4CF9-2C15-4454-8825-3E22099F40B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7C941ACC-2696-4716-95E5-1ECAC1DB56D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B0829739-087D-4503-B975-E1C3D3DFE8A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DFC37D1F-07D6-47E1-AB2F-E35381BF5DB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036D1093-2750-4652-B8A4-5687CC49C49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468879E6-80AF-45B8-AB8C-B396B87CE94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E5AF3858-746D-46FC-A106-2CF420697DF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4058DDCD-9BE2-4709-B8D9-0358FC2B1A6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C3F1E9F2-B0CD-44BE-80F7-16F8D110C1D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95E16C74-FA3F-49F8-9DC4-FE25F9B1FB7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8E1E30DC-CC24-4CF2-BF03-C5E1C9EF770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F64FD63A-D98C-4E3E-95A0-8342EF76032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0EBC1F9B-2DEA-4F78-9589-7BF1C40F01B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A9BEB861-F699-4E16-AB17-045280AB6E3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2AAD4968-B7F5-4B07-B9E0-C34130C8EBB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7C08F100-5CCE-453A-A9E1-C840A36E2C5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B96246ED-4D1F-4745-BA7C-62E6D1B6EBE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10225C8C-0FE7-4CF5-B259-87B32949DE2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47040395-C6DF-4DE8-8FC4-0CF60397FE0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B3A45B57-E897-4207-B9E3-224B8A569A7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D0324E5E-4E84-4793-919F-6544A995783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9B332D54-FA1C-47D1-B149-381EAD2031A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72873B27-A9D2-4696-AFE3-67E3F90EA8F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8D6C6882-0246-45D6-A5A0-04DD25AE1C0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FA5807D1-885C-4C81-9CC4-DA29ED273DA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485C4969-6CCC-40AD-8664-DDA772D0B0B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0C2C3BB2-CFB8-49DF-96FF-01E5909D4FA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CFE26DA5-F993-4E75-B127-5B9780D2D5F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F25DC4D5-0F0C-47BE-9B28-99AC7B287CD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8D8D2D40-9303-4FB2-AB5E-4FEE314A9C6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69AB11D4-B3D7-47FF-846B-0BF1455FA6C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D875DE4D-8F98-420E-A64B-6F1C3EC2EED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737A9F58-5022-4984-93FB-D9446D6CF12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D17BCEAD-8C88-498E-8111-285CF6B1947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8D298902-89C0-401F-8211-CA457E12F7A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39921B86-E3B9-4C23-9BEA-B280F9D1E2C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4DDFA44A-7DA1-4DE0-928A-3D0375770C4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BF4DB6F9-4F4F-44C3-8106-00D1D5B4AEA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F0696CCC-8425-48A4-8E75-7BF981079A2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EBDEEA4D-F98D-4C51-9937-B468DD35D34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902EA35F-CB35-4DF3-ABA0-80FF9E5EDBA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F2D0107E-C06C-49DA-B160-13981926A6E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3B49FB3E-3AF2-46CA-886E-7CA63E06336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A4AF1B73-1C70-4057-8F5F-61102B8FFDB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ECEFC4F0-570C-42F6-A774-C8FF080B0C3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DB5F2366-DC1A-4A57-83F1-B74031C7CF3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4CA870B3-93DC-426C-A518-FFFD8A0418E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634A2352-1A87-4525-8437-186E2EF1430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20E905E8-3B76-4944-A664-E4E60260749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020F7648-0D26-4433-A714-BFCAE942EC1E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D8EE8A16-1630-4616-9E4B-EAA850D2DD0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98BE4FFB-4A0F-4548-8EFA-01EC0DA5E42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E3B6013F-9141-44A2-A9BB-9903200B126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337D530F-EBE0-4B04-9385-B6B2969416C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14309016-9082-4F88-90FE-9BE43A60446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D87C909D-82C5-4EF7-B172-3D37BFC9C81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A71FE2D7-3CA7-4994-86DE-570DF0D47C0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D87CFFB3-3F28-4B32-8B8B-B30EFDF8778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7A4040D9-1920-4B07-BAEC-81514944A2A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947B4FD5-A947-4DEC-80C8-A1C56478415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E4F16B85-D0F3-4C6C-B0EC-4657EAD7772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CE491BDC-CAD3-4E8B-A966-836F7E70E9A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D73532D8-67AD-40A3-BEFD-FA60FFD6705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8BFC0F89-8A0E-4CA2-9397-E5AF90A3EB4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16915DB8-ACA9-4E72-A9B9-C5554D8CF24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5BA84998-3B36-49B4-B41C-5D2078D6F60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4EBD05A4-D984-494B-9A48-278EC3517B5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DCC76849-7590-4765-BA1D-A8D6D8ADFE7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AFA23D9F-8DC8-4F9D-A3D1-0B587A73DA1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B8FC61AC-2A66-45B7-993B-A5BEEEF3A47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2BA0EA3B-93A7-4A03-889C-D3917038DC4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C0BF812D-4588-4C27-AE27-A2B5C28AD69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29501774-0D99-4AF9-A037-9571E678461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A79F2E18-3CC2-4A45-84A9-88B20104A72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ABA15A57-2992-4729-81BD-B8C58614DB5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8665F92A-3FC9-412A-8C6F-044A82B4A0D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CF2500D7-EAC1-40BC-96F7-B27511C034D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4576A346-5EE2-4158-97AE-EC48B80E924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13FA1F06-33C8-47FE-BE5F-FA8ADAC3416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D001E83A-A1B3-4681-AADC-748E33CD43F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C96C259C-92BD-46B4-A830-BFAF529761A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48925CD5-F1F7-45A0-9A39-679EC6C1AF0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632E0702-21E6-4D83-9FCF-A0AE381F12A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1DF1FE5B-89F8-481E-8705-835CA35A174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55797E42-C3FE-44A3-A326-B096AC56CFC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7BB60C36-D37E-42DD-A3C8-0E51A47631D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F0725F60-E65B-4399-B329-E3C919FCEA7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C0CE1502-780B-4C75-8E39-9984FBC18E3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5C2BEFAF-B8ED-4F03-8DE2-B7408EADF62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E34FF9C2-F16C-4054-A4E1-5F444FE400D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C9DC978C-3DD6-441F-B9F2-D3C7030B024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3A4F053C-0983-4A32-8003-E1ADC7A60F1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E2FFD9DE-326D-4062-9C60-E10734C6C34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524200E2-756C-4958-B228-6ED94571A40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9D85A75F-66DD-4F25-AB3F-66E44DACCA0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06B6CAEA-F733-48D1-AFF2-660F9D2A678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299F7440-CEE1-474C-817C-47F06C7F21E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163822C7-C340-48E3-A55F-4D6969285E4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5B8F8FC3-74DB-403C-B626-F57FEB84791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75CF1616-26DD-4830-A0B7-D50C99C9A0E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5A2190CB-623C-4853-AC9C-C0EBCC91896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45BB5351-1166-40F8-85A7-236B33F3AD9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0784DF44-8534-4221-A430-4B3F7ACF5F0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0E22BBDB-671A-4811-913C-F7555A4883C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D7F0A0CA-2527-446D-B430-CFB4B6BEA3E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CCD123E1-8D5D-48C5-95E8-A4C86CF9C65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6917DA8F-83A3-49CB-AA8F-DD724AB08FE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36682C34-D4FD-40C0-AF34-C7AF10C21DC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0B442A80-37BC-449D-A495-A24D39116CA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3FAEF66E-5B90-4073-B088-59EBF982166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469B3D0F-159A-45BA-BF49-95B10148A85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F743C827-DD5B-4B31-84C4-C712A9BC9A6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171DE2E2-25DA-4E86-9621-4084B8524E6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921F6E45-E701-4E5D-A90A-9018DA4F953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39578B88-9C58-4E5B-B592-B9C52ECB7F9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0F5EDA4F-6D53-42E5-B567-8DEF66E4EAC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0749CB00-FFBB-4272-926F-B6F6BE78BF4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88937D4E-9711-4638-A7D7-62F711DD081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E1C21701-E0D4-461F-B527-48AADE99BF5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C7BA83CA-C9AF-41DE-89C6-2A86A640786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CF470EF1-068B-49BB-BF2B-079F67CAD55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AA9BA042-B482-40FC-9443-B72EF81552E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5CA9670E-59CA-44A4-94C1-ED0B2D416DB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9C8DED9E-4A08-452B-B07B-59C50CB944D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410E2429-6713-48B0-A1FE-372FED09888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AA750227-62BD-410A-85DA-5C1C6E7E576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FC2AB898-710F-4D30-83BE-828D92DEC34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DE48E9D3-EDE0-4F6A-9351-40DCC8474B8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AA2147FD-01CC-4FF8-8404-F4CBF14DD3D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EF977D5F-E370-40CC-8174-EC48EB159E4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3</xdr:row>
      <xdr:rowOff>627139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AACC483C-8744-443E-8637-EABF332E849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9E16D730-8F90-4824-A95E-33B858EB32B9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8D01C31C-5A66-40B6-B163-5C24C7E6E2E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E8E8D64E-535D-425B-8712-347534F6842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3C03FB46-DB15-43C6-B419-83340CF81A1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CBC398B5-96DB-4A8E-A3C3-1E6D2444EBF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A6AAA4E4-06DB-4FDD-940A-7AF565EAC6C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283EE21D-9E1A-4567-9D50-4A7B28F8E6C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99836E8B-E205-4D3C-850E-13D96C1B976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7BEB3976-1FE8-4DEB-AF7E-1AF599178C6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3044CB0E-796E-4150-83D9-BDE4CDC91A0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67C5EE4D-340B-4131-9DB1-5F33F0C8D16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0A398793-C9CE-4407-9D09-DAF50635CE9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E889D930-3D8C-476B-8AEF-8B6DB7F7D89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6E18283B-6E16-463E-B022-EC523CA3EDB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986AA78B-5737-492E-B73F-DCA8D1AFAD2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680FBF8C-BB61-42D6-8CD6-5FCAC57A1C6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633FD9E9-62D4-43E3-AA94-6A34923AB7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A26DDF83-F175-4EB4-A559-BB812C35B6F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F6EDA713-4C6C-4876-B6D7-8ECE2C7EBBF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07969A4B-4905-416D-AB45-EBBEFBE8470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D2B9C89B-EDC7-4D53-AF89-7E10BFA81FF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65F28A20-8F58-4E34-9C96-775C06B8AAE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18347F7A-1EEB-40BB-952F-8B4D7CCEBA1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756C53D8-D6BB-4D70-B9D2-5C9969B831F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7693C6B6-1F3F-442A-9F43-1F904BEF46C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44C98D81-1EE7-42C6-B65C-8CE3DCED163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EED43B4B-F929-4705-A347-DBE7EFEF928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D9C73AA2-DB6F-4619-988E-E991B80A41F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40A11E60-4A86-429A-B3B2-9FAE4EFAD10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D713440A-9023-4D55-B7D4-FF09DCD1F0D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DFD1AD58-994B-466F-99AB-CD6AA22EEAF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21A46E1E-8439-445A-90F7-707A51F8645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BF86AA90-057C-4198-974B-6F79E079630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96705FFF-EC5C-453B-9288-A04488702D0C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880237A3-064B-4E86-B76D-340C0992A886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1B640A1B-4047-43A2-BEE2-B2277173765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700CF757-08E2-46DA-945B-70184DBEC07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FD0B5AD5-4211-4D73-8A09-CC0081FB095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72FD7594-6887-41B6-8E04-F00BF578F36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E54DE1F1-6498-4B3F-B495-17559E1EAAA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33B0D830-DF6D-4825-8759-9E6C44BD67D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66950A37-16DC-4F9F-AE61-D8BE30F921A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D7D949F6-5A48-41B7-9BC7-838EABDAEB7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4B199348-7086-4AA9-A074-C7A25E41618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399C722D-DD1E-45CD-A6C5-351656A654F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BD8C94A9-7766-4B81-B0B9-344F1E68D0B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B6B96FC4-D4C2-4722-A74F-1FA9F21F019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78E24880-6861-454C-897D-36D6552DDA0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C1AE251B-13F4-4A25-9E7A-87013AB1980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0AC074E9-7880-490C-9813-E500A90965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AC7C736B-205D-48C4-B08A-84EDBB4264A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6CE3A7C4-BF41-498A-A3A6-FE65C1457AA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37E9461C-BBCE-4CF4-86F5-CFA57AF2574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CC5D7A94-2D4B-45C9-ABB6-A8CAC5742DF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8EF1D42E-7731-411D-9F07-D048F47A1FF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CB951AE1-F0E5-4EC8-976D-91B84723C64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966C5594-6FD9-4FB0-9FB6-9DE4EA0CB9D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8A2873A7-B6A6-446B-97CD-B2A18DA5EA9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7A3F55CF-4653-415C-9035-A487F49653D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D33FB540-8B2D-4B29-81B5-ACCF72A8C72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FC8C3EE7-75B3-4D26-B5E1-91517112D38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C679E107-5D4D-4551-A749-F6183405B87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A3FDE400-AD5E-4CD3-B62C-9D2EF3D6A9D6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1211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69D6AD2B-63DA-4AB8-B9A2-6CA43F570F6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72829407-4ED9-427A-8666-385F3316998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E6729DF2-1E65-43CD-913E-15BCE64A6F1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B80F1F3A-91E8-4B69-87E3-79440055A8C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720D21AB-AFC7-4E9F-82CC-5CA5AA641E7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E8E0278C-74FE-426B-899D-F8BF752D3EE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6631A7A7-D7C6-429E-8E09-38EF171186C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E0362AF4-C3EC-4CFE-8ECA-E0362D38E00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471DDAB7-AF3A-437C-A082-329B7E23BE0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FF44BF76-70BE-481A-AA5A-E5B89A198D9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1795B47C-A2CA-44C6-8D5D-DF8762DA62E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EC4C1017-2280-49F3-A60E-507B1E0B776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864BDA0B-8DD8-4A55-AE82-5CEA87ABBF1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7F090E5F-CC4D-4AB3-8E4A-A838AD19DB6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922E72A7-8180-460D-A3C7-D0514435CD7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3EDE4FFC-6A07-47F7-8E41-B1306E58027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21A17CAD-9AD2-4F0F-8897-BC2CD35BA24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2210D6CF-A81D-49C3-B677-276EEEDBD51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F1B43A6E-81C9-4D61-AAFC-16E34040E54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5FE4B349-D5EF-4C7E-98C7-48A22A42C03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590CF6E2-1B37-45EA-9C73-D4A9EB30894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3D1B8CB2-926E-4246-95BF-126CA784D0E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A9BDE6F8-28F6-48B2-8C38-48384FA16EE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BA2F5D46-001E-4730-B259-A42A9317169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106A120F-8835-4850-9ACE-410B627C5FB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F2AEECCD-DA18-4E03-8CF9-49292F973C6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AEA06AA3-563E-4EA4-862D-C4B24434185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FA6E2B37-0DA7-40B9-ACDB-477E95520E7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DC02B9E0-8C37-4402-88EF-C56FD0BD15C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464E79DC-DF8B-4C74-8158-8C6AA870136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223CBB3C-6FCE-459A-ADD6-2BCBC0EFF47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14EA2626-7E01-494C-9B6C-30F4C9E1C04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1329551B-84DD-4CB0-8638-032A1218A8D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BA9B24D6-9F0F-4EC7-BFE6-0262708DB4A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D8F6E731-3588-4C12-BB0D-7BE8302F698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9ED1E376-2DB8-4D50-8AB2-40B807676B1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AE4A05F0-96F8-4D2B-B0FD-17E9E407D13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81E6F77D-4762-410D-81A4-48BBDC5838D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57C5D9B0-1CF3-46A7-A7F2-908072B30DF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0461E46F-177F-40BD-8687-DAEBA12B537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9AB28721-7084-49CF-9C76-C772FB8E1B5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CEA8204F-A5B1-413E-A964-97393A210DA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6471F83E-55AA-4A96-A9C0-C90D70A99EE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5402E3B8-E5C6-4D42-A541-4C43402EF93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30427F23-92ED-46C8-870E-15E2CD89EE8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68E35864-9099-463E-84AB-DAB252003A4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31307616-86FE-404C-AAE3-BDCED658A3D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AE8635C2-A830-44F8-81E8-B022A2D47EE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6FBEB44A-0F76-445C-94FB-E322BD692D8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4C2E0FAB-2497-4DA1-B968-925B88E71DB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2617E5BD-8522-4A19-BD89-3FC7802D6B4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C3D22034-085F-4291-9540-0208093563E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9496A10D-3145-4ADC-B8B6-4D0D579865A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45F1CF47-6FFA-47B4-B900-1708325BE1A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9E15DE45-CF77-4648-9A9B-73FF786F4EE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898A24B1-576C-4CDD-B88E-08ED0F9990D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C5DFF7A3-973E-44EF-AE75-727E45DD900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F1D159C2-7318-4379-826E-B7759485251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F13EAEE1-BA7D-4478-AADE-25FAD040DC3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8A70113B-FFAA-41A3-8C4A-CE29F7DF264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3A9E9626-1B57-4D5E-9D5A-65C328B6996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B7462EBC-68FE-4E66-896C-6EB8CB1A95C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05B02681-F50D-43FC-A302-30BEA2D8D8F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7C0AAC42-B825-46AA-844B-E6841D32BDD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63B42F26-6FF5-42CE-B69B-BC38AB3E33A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32476CF0-B4C1-4B22-B572-D9E7C8810D1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6259C708-45EC-4CDC-9B77-9B895401144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84CE3B48-A532-4FFB-AA67-45BB17DD1FD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579EB7C8-5542-4283-98DD-4731A478067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CC0B9560-E038-4DDD-85A5-5F062308C75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23ED3786-2760-4151-A1E3-1FD81CF103B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C311553A-BE91-45B6-9CC8-B4CA0367FF6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52EAAB93-139D-4451-9CB7-439DDF63E71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9EC07E47-8275-40AA-84EA-6F815BB1C74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1D6D8919-B577-474F-A941-11033C7552C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63987B08-7EE6-4F2C-BBF1-AE91B9B860E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0DE93E6E-8B3F-46C1-AAEE-10BA6369D54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DA01054E-9286-4575-B474-CE74B857BC4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24E4069C-780F-4607-A485-C6F52D591C05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0E339202-D4B6-41DD-B697-B5E83DD134C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6E4EA7BD-F00B-47F8-A8FF-E75E21DF478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5D7CD211-A854-4F68-A1F7-29635236130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C61633A4-C8DA-4886-B71E-3E15B6E717A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3263AAD8-F8D0-467A-9612-5C92476413D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98A62631-81C9-476D-B716-90DD8DC13BB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DE2AB680-236D-458F-AFEA-3F1FA50E940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1CF20269-A0FA-4B33-B5F6-BCC5F6131D8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082A89D5-AFE2-4D71-942B-340911AF382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DAE0E1AF-4D25-4EFA-930C-213820473A6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C81BD3A8-5053-4660-8E9D-DFD4C6F8E9B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D3BA60E6-A78D-4A4C-9388-4FC83A8A9D7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6129B97D-CF2D-456A-A91A-D2DF4410BE7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ECA879AB-165D-47FF-AEE4-F6813ABB8E8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D59B8B96-209F-40D3-850A-7BF0C100DAC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C49D5A16-9287-4059-8E0A-8E0626225D6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B64174DD-441B-4126-BC25-6DFC8BC7DD6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0B22D1F2-0E50-4E49-AAE5-91AE921A92C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8CEA7E03-EA8D-482D-BCF1-8063330848C7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49EBA5E5-4F45-4AD3-9A58-EF1E5494163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796AF3FD-A283-48BF-ABB2-8B17BEB4A7D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CBD0E577-8C2D-4E54-B1E0-9E5447D1F3A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F077BF10-07AA-4F31-AC4B-BA7854ABA31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02634F8E-CB16-4EC6-925E-97739BA686F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A7A92B8F-9ED8-414C-89DA-9426B953044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F76AB257-AC93-40C0-A868-81939A1F544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A0CD0F6B-0C43-42CC-ADFC-EA67B0E686FA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10F923EE-5284-43A1-9057-C208745A42B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1EC0E78A-2996-48CF-B644-CA518032B28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FF19B0BD-4921-4EBE-99E3-8403E92A31F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E1B72F2A-0F66-41C7-BCCB-1A8FC48BA049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E3B59A5D-3E2C-4CEE-93DB-98E012703089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82BAFE1C-1F2F-4E02-ADEC-15046C01FBCF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A9E1AD9D-FC68-4252-AAA2-2B420795549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C4005A97-3E37-49E7-B633-809F30E5CDD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150EF71F-0AA1-4562-88B8-E9217803800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AC6F646A-4394-4FA2-AFB4-D0AC8E8D703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2E3D8871-2290-4415-AD0E-2A28B428753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9143E9F1-F0C5-4A16-A281-C1C7E277F9D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79675EED-C44E-4DFC-976B-DEFD6814C6D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9DACD40A-2E1F-4C11-888A-EC928B5DE39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21453932-B696-4F27-8C5D-AD37DAA5CDC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69143146-2445-4CEE-9864-4517C81BC2D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182EDD71-FDE0-4B59-B2FA-C1EF4DFCF91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627BBF8D-FF36-4A3D-A12D-A19604E1AD5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8631723E-FFEA-4AB2-8327-B5CBA639022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FC784591-9725-4876-9810-8748F42812A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C159F596-C17A-44D6-B48A-24DDC8C435B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0D098178-CA4B-43D7-A873-A50D7FFAC43D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3D48FC69-9DAC-4762-A2DA-A98981F5B81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1CA73853-35B5-4654-A2F2-1DE477A4AB0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4C67903C-C450-4897-B3AF-1390E798A07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EBDD0BAB-186A-4D38-ABF1-46AC198AED8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780BF271-2B23-4C14-9F24-31564A1F18E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A2AAD591-5ADB-44FF-B644-07E3757EBF3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A2A3251D-D160-4B42-82D3-4A5DA17153B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F1F87882-0356-4152-AAA0-BA77D0D7CC6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AD8CBE67-B912-4FE7-8671-D6168B133A6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4014DA4E-9A65-4154-A94F-28974451900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99BFCE9F-34FB-4840-B4BB-7756530081E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9F9EC4ED-DB43-47C8-AA0B-9584A513B13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6E936521-BED0-4632-A4B7-7884E946926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40CB984B-C14D-4DCD-87E4-06E7CA8716F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D9A0A8CC-EB44-4600-87A3-9AEAC2EE06F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709A8EFE-B735-4BA3-8108-E28387199ACC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7F5EAAED-E0C8-4110-A77E-DF533847BCF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F30B0E5E-C027-44B1-A5DC-A3F5A17C61F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BA0CAD1D-B7DC-4EC8-8E40-64EB8FBC2F1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4FB4A3BB-8D13-44BE-B04B-9FE4D8F1AFD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B9028A4C-78B2-478A-AD7D-8159C74E26D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3376D19B-1109-4319-927B-4D1E66377B2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7C972395-0BBA-4507-AA0D-1FFA48983CF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F3FB8C66-5C5D-4C9A-83B9-8F7F4391572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0F0896FD-62E5-4F70-819F-0FF09D8CEDD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A5F53308-9755-4C5E-8C2E-E4ACAC78453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0C228DBB-02E6-438D-9226-AA351ACA977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B6B329D6-C76C-4923-B03F-92DB82B0BCE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3A6EFD13-DD73-42AB-AA5E-ADCB25F3014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00796AEF-7442-44C3-A6C7-517B70C2CC6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34FF4216-560F-4E09-B394-6FA5C37E426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B3AC83C0-6A06-4AE0-939A-2D1A5062EBF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C558F44F-8F21-4169-86D1-3E6471D9AB4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2EFCB7E4-55D5-46E7-A617-106EED997C6A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68ABFD9F-A9D3-4A4E-953B-29C066B6E893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C9037200-E18B-484B-AF7D-09910B9749C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16CB1743-34BA-47F4-AA0B-B18F81F400F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33C9A3FC-621C-4E55-ACFB-7CE44470789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3B3B0012-B088-407E-91CE-A06F5146790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C8AE5A36-98DA-4881-92FB-C07AEBB3BE8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163C812D-4F52-477E-A8C7-136C57790DE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FE28DF6F-8DA4-48F4-B019-DDEC0220D25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ABDC92D0-2C30-4B4B-AE05-0D768F44BA0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46978E9F-350C-44E3-9204-DF98EB8D7D7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251F5F8F-2555-4AC3-A8EE-1DDC0C34E6B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4B0CB624-0505-4964-B104-A28751D8D014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18447466-DEE3-4AEC-A887-1BC1E1D4CC5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99767CF8-187C-452F-BE0D-23FAC522668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96C67C08-7A31-4F06-A8DD-5B4C36D1D1F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2F9AF86D-8DC5-4AB4-AC4B-3D002AE2492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06BD6530-FE73-4CCD-A9C7-9186AB00A1B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1FA21FCD-961E-4306-8DD6-B81741DF628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E6603F3D-76C9-4EDA-8F79-21F1A86BDF2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2F1EB35F-ADB0-4187-BED0-C285DEA8B9A4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6B74A8B8-E384-48D7-91CB-B936EF5DBF1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B61336F3-A266-40FE-914E-6C416B06148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20DF882A-58B9-4329-8D32-FDE0740F699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E49ED524-A32A-428C-83B9-3E192235D2D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62C5B64C-AE70-4C24-A7B8-85220E6FC6E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15B35F4C-5B5F-4092-8741-066D9823021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3DCB2627-61C3-473F-89B5-2286ABAAD51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7D6FBEEC-3868-466D-9F94-435586FF6D3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BCC32044-9760-4312-B059-B049537DE17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65B9A4C1-640C-488B-A6C6-0D7D884BBEE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EB160B33-F172-4B5F-9765-7265CE27A8D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2B5AD169-3E5C-465D-8453-747E1A73D692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A1171C59-2B9D-4650-ACAB-87F836CE7416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1B30F5AA-FBFD-4AB3-BB06-6D3E9C5F05A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E0A8D59B-454E-4453-8120-1E37B7A0493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4954EEFF-2A9F-4D0A-B72D-607F3100EB7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CCC97C21-BE3F-4012-AD20-A99E1FAB04C2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98C0930D-C48C-4854-B423-9757266A1E4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D0695BDF-668B-442B-82F4-8427AAC7BE1C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72D74021-1CC6-4F80-A8B4-21C3E152D75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1AE1D6F9-8CD6-4749-A90D-ACB8CDD6783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C68BCB32-8E10-4574-BB9E-AC660F73A55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5B8243AC-6134-4401-AEA9-0F5B56FD53F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7825176A-BF73-46F3-BE5B-94AD9A6EDD2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D3A28850-9D01-4EC1-AFC2-CCF51826430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129A4323-F6E8-4B66-9761-FA6584EB863A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CFB5C527-1B84-4E2C-BAE8-6070DBFE01B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E489BEF6-D4B4-42B9-AE73-EE9F8396A72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E0D78953-E61B-44EF-8641-CE1C7722CEC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879C626E-CFF3-4564-AAAE-C89CB9B1CE2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AA5A63B6-94EE-4479-A996-BE960FA6251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064A36CF-978E-4B39-A67D-F4E46766345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0AFE88DA-BC81-4512-8AB6-9555849555B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10682E05-CDD7-48E7-9689-17B071135F8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022DB998-E3DF-4D4C-BB5A-5BE6174833A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0CF7AD10-DA6B-4DA3-97A2-6DF0B332AAEF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733D3524-3138-4E3E-A8C1-A9207310F4C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209092D5-FF26-40D2-B65E-6CACE8D83D64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FBAF0D0D-5B45-4E32-B9AD-F1E5AE93316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40830AAB-9890-4A6C-837B-4FD757F8374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191406DE-33BD-4CFD-AF56-EDBC2D005379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C3BC51D2-E0CD-4A4C-8488-2CDB45C16BD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C5902044-6638-4731-9575-04E7CB4B199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35A45AFD-BD7A-4A05-A73F-6DE8DC47E92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C468E396-E6A0-4745-8E77-456763FE290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1AD9E23D-4D32-4E73-872F-2DB98797478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8F867D64-C5B5-49A2-9C24-E343C45BE0C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9B50D226-863B-455C-8E53-865D9D5CB72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A53FCB26-8BD7-4AEC-A89C-73D89618AE9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032729C3-DC41-436A-BCF8-3ABB82F9C3D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02635EC7-5FAC-4585-B3A7-2A5E2131A20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4B6D92E1-C093-4EDC-8126-18127A2D165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F6E34CC6-C507-4680-AE7B-B3DAB548647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ED8837EF-3BAA-47DD-A604-00AEC554D2C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82D2AF07-CFB4-4539-A054-6A52579C541C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53D17C29-7B5A-4235-89BD-EB09F59BAE96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BA89196E-9082-4876-9D72-1D011E095C5F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D35C91BB-858F-4AE8-B3F2-643436CD2FF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0E3CEA51-B19F-4BC3-8F41-AA3FABDE556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D3D2F275-39EA-4A6F-AE21-E06C4B19394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62B9E711-CFC6-4AE0-BF85-6A97BEFC18A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9DC801D6-DAA0-407C-AA31-553DBE42250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36AB0526-9FC4-4A8D-9A4D-3489153DB35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DB3881A6-2AE3-483F-B89F-DDE4DF820DF1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97C9F6FA-5C6E-4263-9152-8AE9238A5DB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0782A527-5DEE-4BF4-9FF9-C44F8ED8881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A45157D2-F0F2-47E5-B142-2B9DD85B528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5BFC3B3E-5962-46AE-8912-CC0E91BB076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811ECC37-9C27-4F3C-A509-A7C9B6A90C2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23F1F585-4D04-4B82-BA1C-097406BDAC7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0A715829-BDBD-421D-BE98-EA07DF5DE7D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9A45D9C5-2901-4E06-A62A-5BAAE0DD043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F1F75DAA-5A2F-40B6-A15C-74BCC223E48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D7C60526-A88F-415C-BA45-9D3C38BEC3CF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8539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91BA3836-2BB2-4B6E-AA6A-8234AD200A5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A7C9E472-0B3C-41FD-A242-36B7BC531339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EC318A1D-DB29-4D69-BEF0-FB080F937898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69422BA5-470C-4744-A9FD-C9DC6079C93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D4D905C9-0D14-4C50-8FB1-952F98EE57A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04DE3C25-B567-4807-B570-88D1D23A130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7E34EB00-B958-4AE4-A812-AD16E9FC97B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5679C479-8BB6-4069-ADF0-F17DAE080EB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C9811EAE-E6A5-4E25-8FCE-BAA42A21D9F9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4671DFEF-1A28-4521-804C-3C1E1338476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C6757F39-EE58-4D8C-A40D-2D0635950BE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C0263B55-BAF9-4BAE-85EB-0C94C12B33E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48299337-91E1-4BDE-B2E3-B7EFE6988CB5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28CF02AB-90E3-4378-8328-CEF580E1179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CDE59611-A6C4-4ED0-A8B6-B308E896586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D3125180-5C0C-41EC-8FE2-BB87100EE40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2A34AA0B-6AE1-433F-BAAF-815AB4258A77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B8BD5D45-0402-4855-81C9-C29C19DB094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11FE095B-74DB-47CD-A764-AA26BB7E2E2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4616E55C-A1C1-4D04-A242-1C6B0D723B7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5C5500CD-7EA9-4D94-AA98-0B1D14BF7419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09ED491C-B9A5-4A3A-8B13-29294BAA7B93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BA170BF2-F226-420C-9721-1CD5234DBAF6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2BB8080C-7AF0-47B9-AC40-FF59F81C989F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774A22FB-6FB0-4E8F-870F-649F83A9A7F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2407951F-02F8-4F1B-805A-D4E61BAC0937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F23A5F63-3F23-4902-BAFA-4F43659835FD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10CA8B41-07F9-4C79-8C6B-F6D347E6C23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E6DB44A2-589F-4638-A9EF-409BC9976723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90B3AE83-0684-4C3F-8710-414B63AEB9E1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80C6EAF5-136B-436C-ADC0-977698334570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05A2D313-0D6C-403A-969B-349188A06208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665A60BE-A4B8-4818-BEE9-3D25DFB108AA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DF2D21DD-6530-40A1-964C-9D8BE0720651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E8ED7E84-ADCD-4A4A-8605-8C7E810F545F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0BDD5FBC-5673-4C23-9A55-E9A1ADD97E0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713449B2-C46C-47F9-BE2D-0A8AF280C38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89DE87C5-68BC-4B90-A4A3-CF133942525F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56B520AB-C639-450F-82DC-42EADD834EA5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4E4B3203-421B-4406-85BA-8E529E422E2A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E705C0AE-291A-4748-88A1-361075094420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3789E655-74AD-4E66-ABD3-C42556BE6515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28DCC87C-EDA3-4816-946D-36A5B017C90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7240000E-D8F7-48E3-A40F-7468EC5DD3BB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42DD48DB-4A7D-4C98-9AA7-F86FECC1067E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D0B28B16-685A-49F7-BB79-CD588A12B73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8FA1D502-F534-4348-99A6-02D8672EF230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84B90F49-B704-4651-9559-33D98A3FC944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56B5C635-264D-469B-A826-F640ABBDF1E4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5F08C979-5CA6-41E4-BCDB-6A682448E15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E8158548-A4C4-49A8-8B5A-647BCCAF464C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94FC5C88-2C69-4480-95D3-4018A689657E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F8CC7978-4220-407E-9F28-28BB9813A971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B6ADC4F0-E07C-4066-A088-570426A73C7D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6F725D2F-430A-4365-9723-E04D28CC47C7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BEB57320-8A61-408E-9E03-28A450007002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B0148323-A2E6-49E2-B33B-63DE3F9CF1DA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4798B100-1F23-4016-A26A-688B0DCDFF50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95474B06-3F66-40FC-9EF8-71455C319DE3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03B1D621-1D3D-48CE-879D-454C2B9AF06C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E4CD6FE8-48EA-46A0-98A2-D8E22BF7F287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5D234CFD-67FB-4C8A-B190-E481C772D26E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8FC11C7B-6C26-4108-90B5-E146530F416B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0EA169B6-CCB6-4D4B-9A80-F38441B781B2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5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1751089</xdr:rowOff>
    </xdr:from>
    <xdr:to>
      <xdr:col>5</xdr:col>
      <xdr:colOff>0</xdr:colOff>
      <xdr:row>4</xdr:row>
      <xdr:rowOff>7489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0A34A095-E97A-4102-AC41-B9E94AD2C665}"/>
                </a:ext>
              </a:extLst>
            </xdr14:cNvPr>
            <xdr14:cNvContentPartPr/>
          </xdr14:nvContentPartPr>
          <xdr14:nvPr macro=""/>
          <xdr14:xfrm>
            <a:off x="6853145" y="2668953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FDECF7A9-0529-4DC6-8595-9BDC4661FB17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7086960" y="22100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8257A0AC-A9B7-4E2C-82E1-E5364D6147DB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86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0EA74894-DB90-4720-9A37-724ECD2D3DBD}"/>
                </a:ext>
              </a:extLst>
            </xdr14:cNvPr>
            <xdr14:cNvContentPartPr/>
          </xdr14:nvContentPartPr>
          <xdr14:nvPr macro=""/>
          <xdr14:xfrm>
            <a:off x="9888681" y="20684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119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0BFF7B77-71DD-4C9A-A455-FD66AE1AB8DD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15D8D6C3-3B3E-4BB4-AC33-A0AE2CB0D1A3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310DE84A-FB75-4D9A-8CB8-35B64B43EB80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1B448E3B-E4C8-478B-AC06-8DFCB3D8B4BB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104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E829447A-6506-40A5-856E-04144C97F258}"/>
                </a:ext>
              </a:extLst>
            </xdr14:cNvPr>
            <xdr14:cNvContentPartPr/>
          </xdr14:nvContentPartPr>
          <xdr14:nvPr macro=""/>
          <xdr14:xfrm>
            <a:off x="9888681" y="247996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8A0AA599-C901-45A3-8BE2-5777E2C8CD3B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D4A75403-D18B-45F4-A718-DE3F38EABFBE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105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2553B0E0-6AD6-4D58-9290-DC19524E4B38}"/>
                </a:ext>
              </a:extLst>
            </xdr14:cNvPr>
            <xdr14:cNvContentPartPr/>
          </xdr14:nvContentPartPr>
          <xdr14:nvPr macro=""/>
          <xdr14:xfrm>
            <a:off x="9888681" y="250282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1AC50544-3C84-4FF9-A70D-A6823A472A12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75A15299-5687-435E-8E9C-02F3947A141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39320" y="3857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6409C278-2331-4776-B1A4-0807C1601A11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DEF2F61F-C107-46C5-9C65-F0314172C03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7640" y="388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1610590</xdr:colOff>
      <xdr:row>106</xdr:row>
      <xdr:rowOff>450273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E2F6676F-A3BF-4178-9996-12DCAF1746E8}"/>
                </a:ext>
              </a:extLst>
            </xdr14:cNvPr>
            <xdr14:cNvContentPartPr/>
          </xdr14:nvContentPartPr>
          <xdr14:nvPr macro=""/>
          <xdr14:xfrm>
            <a:off x="9888681" y="252568364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4115F444-FCD0-4E6D-BEC4-20F5431E3FE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72240" y="838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7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7:35.8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0:08.9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0.7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5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07.6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03:58.7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4.5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19.9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0.0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25.3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5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1.6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8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36.9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0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2:59.9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3.1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1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48.2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0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3.0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1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4:57.9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19:59:38.6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0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8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49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5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04.50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4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46.1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2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7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3:51.92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0.0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7-14T20:35:16.71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3"/>
  <sheetViews>
    <sheetView zoomScale="82" zoomScaleNormal="82" workbookViewId="0">
      <selection activeCell="P11" sqref="P11"/>
    </sheetView>
  </sheetViews>
  <sheetFormatPr defaultColWidth="9.7109375" defaultRowHeight="15"/>
  <cols>
    <col min="1" max="1" width="7.140625" style="31" customWidth="1"/>
    <col min="2" max="2" width="33.28515625" style="1" customWidth="1"/>
    <col min="3" max="3" width="6.7109375" style="26" bestFit="1" customWidth="1"/>
    <col min="4" max="4" width="36" style="1" customWidth="1"/>
    <col min="5" max="5" width="19" style="31" customWidth="1"/>
    <col min="6" max="6" width="8.85546875" style="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284</v>
      </c>
      <c r="L1" s="78" t="s">
        <v>285</v>
      </c>
      <c r="M1" s="78" t="s">
        <v>281</v>
      </c>
      <c r="N1" s="78" t="s">
        <v>286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45">
        <v>45181</v>
      </c>
      <c r="L3" s="145">
        <v>45182</v>
      </c>
      <c r="M3" s="145">
        <v>45182</v>
      </c>
      <c r="N3" s="145">
        <v>45183</v>
      </c>
      <c r="O3" s="42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44"/>
      <c r="L4" s="144"/>
      <c r="M4" s="144"/>
      <c r="N4" s="144"/>
      <c r="O4" s="41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v>9</v>
      </c>
      <c r="I5" s="24">
        <f>H5-(SUM(K5:AB5))</f>
        <v>0</v>
      </c>
      <c r="J5" s="25" t="str">
        <f t="shared" ref="J5:J26" si="0">IF(I5&lt;0,"ATENÇÃO","OK")</f>
        <v>OK</v>
      </c>
      <c r="K5" s="144"/>
      <c r="L5" s="144">
        <v>9</v>
      </c>
      <c r="M5" s="144"/>
      <c r="N5" s="144"/>
      <c r="O5" s="41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>
        <v>2</v>
      </c>
      <c r="I6" s="24">
        <f t="shared" ref="I6:I26" si="1">H6-(SUM(K6:AB6))</f>
        <v>2</v>
      </c>
      <c r="J6" s="25" t="str">
        <f t="shared" si="0"/>
        <v>OK</v>
      </c>
      <c r="K6" s="144"/>
      <c r="L6" s="144"/>
      <c r="M6" s="144"/>
      <c r="N6" s="144"/>
      <c r="O6" s="41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24">
        <f t="shared" si="1"/>
        <v>0</v>
      </c>
      <c r="J7" s="25" t="str">
        <f t="shared" si="0"/>
        <v>OK</v>
      </c>
      <c r="K7" s="144"/>
      <c r="L7" s="144"/>
      <c r="M7" s="144"/>
      <c r="N7" s="144"/>
      <c r="O7" s="41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24">
        <f t="shared" si="1"/>
        <v>0</v>
      </c>
      <c r="J8" s="25" t="str">
        <f t="shared" si="0"/>
        <v>OK</v>
      </c>
      <c r="K8" s="144"/>
      <c r="L8" s="144"/>
      <c r="M8" s="144"/>
      <c r="N8" s="144"/>
      <c r="O8" s="41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24">
        <f t="shared" si="1"/>
        <v>0</v>
      </c>
      <c r="J9" s="25" t="str">
        <f t="shared" si="0"/>
        <v>OK</v>
      </c>
      <c r="K9" s="144"/>
      <c r="L9" s="144"/>
      <c r="M9" s="144"/>
      <c r="N9" s="144"/>
      <c r="O9" s="41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24">
        <f t="shared" si="1"/>
        <v>0</v>
      </c>
      <c r="J10" s="25" t="str">
        <f t="shared" si="0"/>
        <v>OK</v>
      </c>
      <c r="K10" s="144"/>
      <c r="L10" s="144"/>
      <c r="M10" s="144"/>
      <c r="N10" s="144"/>
      <c r="O10" s="41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2</v>
      </c>
      <c r="I11" s="24">
        <f t="shared" si="1"/>
        <v>2</v>
      </c>
      <c r="J11" s="25" t="str">
        <f t="shared" si="0"/>
        <v>OK</v>
      </c>
      <c r="K11" s="144"/>
      <c r="L11" s="144"/>
      <c r="M11" s="144"/>
      <c r="N11" s="144"/>
      <c r="O11" s="41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24">
        <f t="shared" si="1"/>
        <v>0</v>
      </c>
      <c r="J12" s="25" t="str">
        <f t="shared" si="0"/>
        <v>OK</v>
      </c>
      <c r="K12" s="144"/>
      <c r="L12" s="144"/>
      <c r="M12" s="144"/>
      <c r="N12" s="144"/>
      <c r="O12" s="41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24">
        <f t="shared" si="1"/>
        <v>0</v>
      </c>
      <c r="J13" s="25" t="str">
        <f t="shared" si="0"/>
        <v>OK</v>
      </c>
      <c r="K13" s="144"/>
      <c r="L13" s="144"/>
      <c r="M13" s="144"/>
      <c r="N13" s="144"/>
      <c r="O13" s="41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24">
        <f t="shared" si="1"/>
        <v>0</v>
      </c>
      <c r="J14" s="25" t="str">
        <f t="shared" si="0"/>
        <v>OK</v>
      </c>
      <c r="K14" s="144"/>
      <c r="L14" s="144"/>
      <c r="M14" s="144"/>
      <c r="N14" s="144"/>
      <c r="O14" s="41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24">
        <f t="shared" si="1"/>
        <v>0</v>
      </c>
      <c r="J15" s="25" t="str">
        <f t="shared" si="0"/>
        <v>OK</v>
      </c>
      <c r="K15" s="144"/>
      <c r="L15" s="144"/>
      <c r="M15" s="144"/>
      <c r="N15" s="144"/>
      <c r="O15" s="41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24">
        <f t="shared" si="1"/>
        <v>0</v>
      </c>
      <c r="J16" s="25" t="str">
        <f t="shared" si="0"/>
        <v>OK</v>
      </c>
      <c r="K16" s="144"/>
      <c r="L16" s="144"/>
      <c r="M16" s="144"/>
      <c r="N16" s="144"/>
      <c r="O16" s="41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24">
        <f t="shared" si="1"/>
        <v>0</v>
      </c>
      <c r="J17" s="25" t="str">
        <f t="shared" si="0"/>
        <v>OK</v>
      </c>
      <c r="K17" s="144"/>
      <c r="L17" s="144"/>
      <c r="M17" s="144"/>
      <c r="N17" s="144"/>
      <c r="O17" s="41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24">
        <f t="shared" si="1"/>
        <v>0</v>
      </c>
      <c r="J18" s="25" t="str">
        <f t="shared" si="0"/>
        <v>OK</v>
      </c>
      <c r="K18" s="144"/>
      <c r="L18" s="144"/>
      <c r="M18" s="144"/>
      <c r="N18" s="144"/>
      <c r="O18" s="41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24">
        <f t="shared" si="1"/>
        <v>0</v>
      </c>
      <c r="J19" s="25" t="str">
        <f t="shared" si="0"/>
        <v>OK</v>
      </c>
      <c r="K19" s="144"/>
      <c r="L19" s="144"/>
      <c r="M19" s="144"/>
      <c r="N19" s="144"/>
      <c r="O19" s="41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24">
        <f t="shared" si="1"/>
        <v>0</v>
      </c>
      <c r="J20" s="25" t="str">
        <f t="shared" si="0"/>
        <v>OK</v>
      </c>
      <c r="K20" s="144"/>
      <c r="L20" s="144"/>
      <c r="M20" s="144"/>
      <c r="N20" s="144"/>
      <c r="O20" s="41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24">
        <f t="shared" si="1"/>
        <v>0</v>
      </c>
      <c r="J21" s="25" t="str">
        <f t="shared" si="0"/>
        <v>OK</v>
      </c>
      <c r="K21" s="144"/>
      <c r="L21" s="144"/>
      <c r="M21" s="144"/>
      <c r="N21" s="144"/>
      <c r="O21" s="41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24">
        <f t="shared" si="1"/>
        <v>0</v>
      </c>
      <c r="J22" s="25" t="str">
        <f t="shared" si="0"/>
        <v>OK</v>
      </c>
      <c r="K22" s="144"/>
      <c r="L22" s="144"/>
      <c r="M22" s="144"/>
      <c r="N22" s="144"/>
      <c r="O22" s="41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24">
        <f t="shared" si="1"/>
        <v>0</v>
      </c>
      <c r="J23" s="25" t="str">
        <f t="shared" si="0"/>
        <v>OK</v>
      </c>
      <c r="K23" s="144"/>
      <c r="L23" s="144"/>
      <c r="M23" s="144"/>
      <c r="N23" s="144"/>
      <c r="O23" s="41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2</v>
      </c>
      <c r="I24" s="24">
        <f t="shared" si="1"/>
        <v>2</v>
      </c>
      <c r="J24" s="25" t="str">
        <f t="shared" si="0"/>
        <v>OK</v>
      </c>
      <c r="K24" s="144"/>
      <c r="L24" s="144"/>
      <c r="M24" s="144"/>
      <c r="N24" s="144"/>
      <c r="O24" s="41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24">
        <f t="shared" si="1"/>
        <v>0</v>
      </c>
      <c r="J25" s="25" t="str">
        <f t="shared" si="0"/>
        <v>OK</v>
      </c>
      <c r="K25" s="144"/>
      <c r="L25" s="144"/>
      <c r="M25" s="144"/>
      <c r="N25" s="144"/>
      <c r="O25" s="41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24">
        <f t="shared" si="1"/>
        <v>0</v>
      </c>
      <c r="J26" s="25" t="str">
        <f t="shared" si="0"/>
        <v>OK</v>
      </c>
      <c r="K26" s="144"/>
      <c r="L26" s="144"/>
      <c r="M26" s="144"/>
      <c r="N26" s="144"/>
      <c r="O26" s="41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20</v>
      </c>
      <c r="I27" s="40">
        <f t="shared" ref="I27:I90" si="2">H27-(SUM(K27:AB27))</f>
        <v>20</v>
      </c>
      <c r="J27" s="25" t="str">
        <f t="shared" ref="J27:J90" si="3">IF(I27&lt;0,"ATENÇÃO","OK")</f>
        <v>OK</v>
      </c>
      <c r="K27" s="144"/>
      <c r="L27" s="144"/>
      <c r="M27" s="144"/>
      <c r="N27" s="1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2"/>
        <v>0</v>
      </c>
      <c r="J28" s="25" t="str">
        <f t="shared" si="3"/>
        <v>OK</v>
      </c>
      <c r="K28" s="144"/>
      <c r="L28" s="144"/>
      <c r="M28" s="144"/>
      <c r="N28" s="1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2"/>
        <v>0</v>
      </c>
      <c r="J29" s="25" t="str">
        <f t="shared" si="3"/>
        <v>OK</v>
      </c>
      <c r="K29" s="144"/>
      <c r="L29" s="144"/>
      <c r="M29" s="144"/>
      <c r="N29" s="144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2"/>
        <v>0</v>
      </c>
      <c r="J30" s="25" t="str">
        <f t="shared" si="3"/>
        <v>OK</v>
      </c>
      <c r="K30" s="144"/>
      <c r="L30" s="144"/>
      <c r="M30" s="144"/>
      <c r="N30" s="144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2"/>
        <v>0</v>
      </c>
      <c r="J31" s="25" t="str">
        <f t="shared" si="3"/>
        <v>OK</v>
      </c>
      <c r="K31" s="144"/>
      <c r="L31" s="144"/>
      <c r="M31" s="144"/>
      <c r="N31" s="144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2"/>
        <v>0</v>
      </c>
      <c r="J32" s="25" t="str">
        <f t="shared" si="3"/>
        <v>OK</v>
      </c>
      <c r="K32" s="144"/>
      <c r="L32" s="144"/>
      <c r="M32" s="144"/>
      <c r="N32" s="144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2</v>
      </c>
      <c r="I33" s="40">
        <f t="shared" si="2"/>
        <v>2</v>
      </c>
      <c r="J33" s="25" t="str">
        <f t="shared" si="3"/>
        <v>OK</v>
      </c>
      <c r="K33" s="144"/>
      <c r="L33" s="144"/>
      <c r="M33" s="144"/>
      <c r="N33" s="144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2"/>
        <v>0</v>
      </c>
      <c r="J34" s="25" t="str">
        <f t="shared" si="3"/>
        <v>OK</v>
      </c>
      <c r="K34" s="144"/>
      <c r="L34" s="144"/>
      <c r="M34" s="144"/>
      <c r="N34" s="144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2"/>
        <v>0</v>
      </c>
      <c r="J35" s="25" t="str">
        <f t="shared" si="3"/>
        <v>OK</v>
      </c>
      <c r="K35" s="144"/>
      <c r="L35" s="144"/>
      <c r="M35" s="144"/>
      <c r="N35" s="144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2"/>
        <v>0</v>
      </c>
      <c r="J36" s="25" t="str">
        <f t="shared" si="3"/>
        <v>OK</v>
      </c>
      <c r="K36" s="144"/>
      <c r="L36" s="144"/>
      <c r="M36" s="144"/>
      <c r="N36" s="144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2"/>
        <v>0</v>
      </c>
      <c r="J37" s="25" t="str">
        <f t="shared" si="3"/>
        <v>OK</v>
      </c>
      <c r="K37" s="144"/>
      <c r="L37" s="144"/>
      <c r="M37" s="144"/>
      <c r="N37" s="144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2"/>
        <v>0</v>
      </c>
      <c r="J38" s="25" t="str">
        <f t="shared" si="3"/>
        <v>OK</v>
      </c>
      <c r="K38" s="144"/>
      <c r="L38" s="144"/>
      <c r="M38" s="144"/>
      <c r="N38" s="144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2"/>
        <v>0</v>
      </c>
      <c r="J39" s="25" t="str">
        <f t="shared" si="3"/>
        <v>OK</v>
      </c>
      <c r="K39" s="144"/>
      <c r="L39" s="144"/>
      <c r="M39" s="144"/>
      <c r="N39" s="144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2"/>
        <v>0</v>
      </c>
      <c r="J40" s="25" t="str">
        <f t="shared" si="3"/>
        <v>OK</v>
      </c>
      <c r="K40" s="144"/>
      <c r="L40" s="144"/>
      <c r="M40" s="144"/>
      <c r="N40" s="144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2"/>
        <v>0</v>
      </c>
      <c r="J41" s="25" t="str">
        <f t="shared" si="3"/>
        <v>OK</v>
      </c>
      <c r="K41" s="144"/>
      <c r="L41" s="144"/>
      <c r="M41" s="144"/>
      <c r="N41" s="144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2"/>
        <v>0</v>
      </c>
      <c r="J42" s="25" t="str">
        <f t="shared" si="3"/>
        <v>OK</v>
      </c>
      <c r="K42" s="144"/>
      <c r="L42" s="144"/>
      <c r="M42" s="144"/>
      <c r="N42" s="1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2"/>
        <v>0</v>
      </c>
      <c r="J43" s="25" t="str">
        <f t="shared" si="3"/>
        <v>OK</v>
      </c>
      <c r="K43" s="144"/>
      <c r="L43" s="144"/>
      <c r="M43" s="144"/>
      <c r="N43" s="144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2"/>
        <v>0</v>
      </c>
      <c r="J44" s="25" t="str">
        <f t="shared" si="3"/>
        <v>OK</v>
      </c>
      <c r="K44" s="144"/>
      <c r="L44" s="144"/>
      <c r="M44" s="144"/>
      <c r="N44" s="144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2"/>
        <v>0</v>
      </c>
      <c r="J45" s="25" t="str">
        <f t="shared" si="3"/>
        <v>OK</v>
      </c>
      <c r="K45" s="144"/>
      <c r="L45" s="144"/>
      <c r="M45" s="144"/>
      <c r="N45" s="144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2"/>
        <v>0</v>
      </c>
      <c r="J46" s="25" t="str">
        <f t="shared" si="3"/>
        <v>OK</v>
      </c>
      <c r="K46" s="144"/>
      <c r="L46" s="144"/>
      <c r="M46" s="144"/>
      <c r="N46" s="144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2"/>
        <v>0</v>
      </c>
      <c r="J47" s="25" t="str">
        <f t="shared" si="3"/>
        <v>OK</v>
      </c>
      <c r="K47" s="144"/>
      <c r="L47" s="144"/>
      <c r="M47" s="144"/>
      <c r="N47" s="144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2"/>
        <v>0</v>
      </c>
      <c r="J48" s="25" t="str">
        <f t="shared" si="3"/>
        <v>OK</v>
      </c>
      <c r="K48" s="144"/>
      <c r="L48" s="144"/>
      <c r="M48" s="144"/>
      <c r="N48" s="144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2"/>
        <v>0</v>
      </c>
      <c r="J49" s="25" t="str">
        <f t="shared" si="3"/>
        <v>OK</v>
      </c>
      <c r="K49" s="144"/>
      <c r="L49" s="144"/>
      <c r="M49" s="144"/>
      <c r="N49" s="144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2"/>
        <v>0</v>
      </c>
      <c r="J50" s="25" t="str">
        <f t="shared" si="3"/>
        <v>OK</v>
      </c>
      <c r="K50" s="144"/>
      <c r="L50" s="144"/>
      <c r="M50" s="144"/>
      <c r="N50" s="144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2"/>
        <v>0</v>
      </c>
      <c r="J51" s="25" t="str">
        <f t="shared" si="3"/>
        <v>OK</v>
      </c>
      <c r="K51" s="144"/>
      <c r="L51" s="144"/>
      <c r="M51" s="144"/>
      <c r="N51" s="144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2"/>
        <v>0</v>
      </c>
      <c r="J52" s="25" t="str">
        <f t="shared" si="3"/>
        <v>OK</v>
      </c>
      <c r="K52" s="144"/>
      <c r="L52" s="144"/>
      <c r="M52" s="144"/>
      <c r="N52" s="144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2"/>
        <v>0</v>
      </c>
      <c r="J53" s="25" t="str">
        <f t="shared" si="3"/>
        <v>OK</v>
      </c>
      <c r="K53" s="144"/>
      <c r="L53" s="144"/>
      <c r="M53" s="144"/>
      <c r="N53" s="144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2"/>
        <v>0</v>
      </c>
      <c r="J54" s="25" t="str">
        <f t="shared" si="3"/>
        <v>OK</v>
      </c>
      <c r="K54" s="144"/>
      <c r="L54" s="144"/>
      <c r="M54" s="144"/>
      <c r="N54" s="144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2"/>
        <v>0</v>
      </c>
      <c r="J55" s="25" t="str">
        <f t="shared" si="3"/>
        <v>OK</v>
      </c>
      <c r="K55" s="144"/>
      <c r="L55" s="144"/>
      <c r="M55" s="144"/>
      <c r="N55" s="144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2"/>
        <v>0</v>
      </c>
      <c r="J56" s="25" t="str">
        <f t="shared" si="3"/>
        <v>OK</v>
      </c>
      <c r="K56" s="144"/>
      <c r="L56" s="144"/>
      <c r="M56" s="144"/>
      <c r="N56" s="144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2"/>
        <v>0</v>
      </c>
      <c r="J57" s="25" t="str">
        <f t="shared" si="3"/>
        <v>OK</v>
      </c>
      <c r="K57" s="144"/>
      <c r="L57" s="144"/>
      <c r="M57" s="144"/>
      <c r="N57" s="144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2"/>
        <v>0</v>
      </c>
      <c r="J58" s="25" t="str">
        <f t="shared" si="3"/>
        <v>OK</v>
      </c>
      <c r="K58" s="144"/>
      <c r="L58" s="144"/>
      <c r="M58" s="144"/>
      <c r="N58" s="144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1</v>
      </c>
      <c r="I59" s="40">
        <f t="shared" si="2"/>
        <v>0</v>
      </c>
      <c r="J59" s="25" t="str">
        <f t="shared" si="3"/>
        <v>OK</v>
      </c>
      <c r="K59" s="144">
        <v>1</v>
      </c>
      <c r="L59" s="144"/>
      <c r="M59" s="144"/>
      <c r="N59" s="144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2"/>
        <v>0</v>
      </c>
      <c r="J60" s="25" t="str">
        <f t="shared" si="3"/>
        <v>OK</v>
      </c>
      <c r="K60" s="144"/>
      <c r="L60" s="144"/>
      <c r="M60" s="144"/>
      <c r="N60" s="144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2"/>
        <v>0</v>
      </c>
      <c r="J61" s="25" t="str">
        <f t="shared" si="3"/>
        <v>OK</v>
      </c>
      <c r="K61" s="144"/>
      <c r="L61" s="144"/>
      <c r="M61" s="144"/>
      <c r="N61" s="144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2"/>
        <v>0</v>
      </c>
      <c r="J62" s="25" t="str">
        <f t="shared" si="3"/>
        <v>OK</v>
      </c>
      <c r="K62" s="144"/>
      <c r="L62" s="144"/>
      <c r="M62" s="144"/>
      <c r="N62" s="144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2"/>
        <v>0</v>
      </c>
      <c r="J63" s="25" t="str">
        <f t="shared" si="3"/>
        <v>OK</v>
      </c>
      <c r="K63" s="144"/>
      <c r="L63" s="144"/>
      <c r="M63" s="144"/>
      <c r="N63" s="144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2"/>
        <v>0</v>
      </c>
      <c r="J64" s="25" t="str">
        <f t="shared" si="3"/>
        <v>OK</v>
      </c>
      <c r="K64" s="144"/>
      <c r="L64" s="144"/>
      <c r="M64" s="144"/>
      <c r="N64" s="144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2"/>
        <v>0</v>
      </c>
      <c r="J65" s="25" t="str">
        <f t="shared" si="3"/>
        <v>OK</v>
      </c>
      <c r="K65" s="144"/>
      <c r="L65" s="144"/>
      <c r="M65" s="144"/>
      <c r="N65" s="144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2"/>
        <v>0</v>
      </c>
      <c r="J66" s="25" t="str">
        <f t="shared" si="3"/>
        <v>OK</v>
      </c>
      <c r="K66" s="144"/>
      <c r="L66" s="144"/>
      <c r="M66" s="144"/>
      <c r="N66" s="144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2"/>
        <v>0</v>
      </c>
      <c r="J67" s="25" t="str">
        <f t="shared" si="3"/>
        <v>OK</v>
      </c>
      <c r="K67" s="144"/>
      <c r="L67" s="144"/>
      <c r="M67" s="144"/>
      <c r="N67" s="144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v>14</v>
      </c>
      <c r="I68" s="40">
        <f t="shared" si="2"/>
        <v>5</v>
      </c>
      <c r="J68" s="25" t="str">
        <f t="shared" si="3"/>
        <v>OK</v>
      </c>
      <c r="K68" s="144">
        <v>9</v>
      </c>
      <c r="L68" s="144"/>
      <c r="M68" s="144"/>
      <c r="N68" s="144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si="2"/>
        <v>0</v>
      </c>
      <c r="J69" s="25" t="str">
        <f t="shared" si="3"/>
        <v>OK</v>
      </c>
      <c r="K69" s="144"/>
      <c r="L69" s="144"/>
      <c r="M69" s="144"/>
      <c r="N69" s="144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1</v>
      </c>
      <c r="I70" s="40">
        <f t="shared" si="2"/>
        <v>0</v>
      </c>
      <c r="J70" s="25" t="str">
        <f t="shared" si="3"/>
        <v>OK</v>
      </c>
      <c r="K70" s="144">
        <v>1</v>
      </c>
      <c r="L70" s="144"/>
      <c r="M70" s="144"/>
      <c r="N70" s="144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v>4</v>
      </c>
      <c r="I71" s="40">
        <f t="shared" si="2"/>
        <v>4</v>
      </c>
      <c r="J71" s="25" t="str">
        <f t="shared" si="3"/>
        <v>OK</v>
      </c>
      <c r="K71" s="144"/>
      <c r="L71" s="144"/>
      <c r="M71" s="144"/>
      <c r="N71" s="144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1</v>
      </c>
      <c r="I72" s="40">
        <f t="shared" si="2"/>
        <v>1</v>
      </c>
      <c r="J72" s="25" t="str">
        <f t="shared" si="3"/>
        <v>OK</v>
      </c>
      <c r="K72" s="144"/>
      <c r="L72" s="144"/>
      <c r="M72" s="144"/>
      <c r="N72" s="144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7</v>
      </c>
      <c r="I73" s="40">
        <f t="shared" si="2"/>
        <v>0</v>
      </c>
      <c r="J73" s="25" t="str">
        <f t="shared" si="3"/>
        <v>OK</v>
      </c>
      <c r="K73" s="144"/>
      <c r="L73" s="144"/>
      <c r="M73" s="144">
        <v>7</v>
      </c>
      <c r="N73" s="144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44"/>
      <c r="L74" s="144"/>
      <c r="M74" s="144"/>
      <c r="N74" s="144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44"/>
      <c r="L75" s="144"/>
      <c r="M75" s="144"/>
      <c r="N75" s="144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>
        <v>3</v>
      </c>
      <c r="I76" s="40">
        <f t="shared" si="2"/>
        <v>2</v>
      </c>
      <c r="J76" s="25" t="str">
        <f t="shared" si="3"/>
        <v>OK</v>
      </c>
      <c r="K76" s="144"/>
      <c r="L76" s="144"/>
      <c r="M76" s="144">
        <v>1</v>
      </c>
      <c r="N76" s="144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44"/>
      <c r="L77" s="144"/>
      <c r="M77" s="144"/>
      <c r="N77" s="144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44"/>
      <c r="L78" s="144"/>
      <c r="M78" s="144"/>
      <c r="N78" s="144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44"/>
      <c r="L79" s="144"/>
      <c r="M79" s="144"/>
      <c r="N79" s="144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44"/>
      <c r="L80" s="144"/>
      <c r="M80" s="144"/>
      <c r="N80" s="144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44"/>
      <c r="L81" s="144"/>
      <c r="M81" s="144"/>
      <c r="N81" s="144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44"/>
      <c r="L82" s="144"/>
      <c r="M82" s="144"/>
      <c r="N82" s="144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44"/>
      <c r="L83" s="144"/>
      <c r="M83" s="144"/>
      <c r="N83" s="144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44"/>
      <c r="L84" s="144"/>
      <c r="M84" s="144"/>
      <c r="N84" s="144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44"/>
      <c r="L85" s="144"/>
      <c r="M85" s="144"/>
      <c r="N85" s="144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44"/>
      <c r="L86" s="144"/>
      <c r="M86" s="144"/>
      <c r="N86" s="144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44"/>
      <c r="L87" s="144"/>
      <c r="M87" s="144"/>
      <c r="N87" s="144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2</v>
      </c>
      <c r="I88" s="40">
        <f t="shared" si="2"/>
        <v>0</v>
      </c>
      <c r="J88" s="25" t="str">
        <f t="shared" si="3"/>
        <v>OK</v>
      </c>
      <c r="K88" s="144"/>
      <c r="L88" s="144"/>
      <c r="M88" s="144">
        <v>2</v>
      </c>
      <c r="N88" s="144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44"/>
      <c r="L89" s="144"/>
      <c r="M89" s="144"/>
      <c r="N89" s="144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44"/>
      <c r="L90" s="144"/>
      <c r="M90" s="144"/>
      <c r="N90" s="144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ref="I91:I131" si="4">H91-(SUM(K91:AB91))</f>
        <v>0</v>
      </c>
      <c r="J91" s="25" t="str">
        <f t="shared" ref="J91:J132" si="5">IF(I91&lt;0,"ATENÇÃO","OK")</f>
        <v>OK</v>
      </c>
      <c r="K91" s="144"/>
      <c r="L91" s="144"/>
      <c r="M91" s="144"/>
      <c r="N91" s="144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4"/>
        <v>0</v>
      </c>
      <c r="J92" s="25" t="str">
        <f t="shared" si="5"/>
        <v>OK</v>
      </c>
      <c r="K92" s="144"/>
      <c r="L92" s="144"/>
      <c r="M92" s="144"/>
      <c r="N92" s="144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4"/>
        <v>0</v>
      </c>
      <c r="J93" s="25" t="str">
        <f t="shared" si="5"/>
        <v>OK</v>
      </c>
      <c r="K93" s="144"/>
      <c r="L93" s="144"/>
      <c r="M93" s="144"/>
      <c r="N93" s="144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4"/>
        <v>0</v>
      </c>
      <c r="J94" s="25" t="str">
        <f t="shared" si="5"/>
        <v>OK</v>
      </c>
      <c r="K94" s="144"/>
      <c r="L94" s="144"/>
      <c r="M94" s="144"/>
      <c r="N94" s="144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4"/>
        <v>0</v>
      </c>
      <c r="J95" s="25" t="str">
        <f t="shared" si="5"/>
        <v>OK</v>
      </c>
      <c r="K95" s="144"/>
      <c r="L95" s="144"/>
      <c r="M95" s="144"/>
      <c r="N95" s="144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4</v>
      </c>
      <c r="I96" s="40">
        <f t="shared" si="4"/>
        <v>4</v>
      </c>
      <c r="J96" s="25" t="str">
        <f t="shared" si="5"/>
        <v>OK</v>
      </c>
      <c r="K96" s="144"/>
      <c r="L96" s="144"/>
      <c r="M96" s="144"/>
      <c r="N96" s="144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4"/>
        <v>0</v>
      </c>
      <c r="J97" s="25" t="str">
        <f t="shared" si="5"/>
        <v>OK</v>
      </c>
      <c r="K97" s="144"/>
      <c r="L97" s="144"/>
      <c r="M97" s="144"/>
      <c r="N97" s="144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6</v>
      </c>
      <c r="I98" s="40">
        <f t="shared" si="4"/>
        <v>6</v>
      </c>
      <c r="J98" s="25" t="str">
        <f t="shared" si="5"/>
        <v>OK</v>
      </c>
      <c r="K98" s="144"/>
      <c r="L98" s="144"/>
      <c r="M98" s="144"/>
      <c r="N98" s="144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4"/>
        <v>0</v>
      </c>
      <c r="J99" s="25" t="str">
        <f t="shared" si="5"/>
        <v>OK</v>
      </c>
      <c r="K99" s="144"/>
      <c r="L99" s="144"/>
      <c r="M99" s="144"/>
      <c r="N99" s="144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12</v>
      </c>
      <c r="I100" s="40">
        <f t="shared" si="4"/>
        <v>12</v>
      </c>
      <c r="J100" s="25" t="str">
        <f t="shared" si="5"/>
        <v>OK</v>
      </c>
      <c r="K100" s="144"/>
      <c r="L100" s="144"/>
      <c r="M100" s="144"/>
      <c r="N100" s="144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4"/>
        <v>0</v>
      </c>
      <c r="J101" s="25" t="str">
        <f t="shared" si="5"/>
        <v>OK</v>
      </c>
      <c r="K101" s="144"/>
      <c r="L101" s="144"/>
      <c r="M101" s="144"/>
      <c r="N101" s="144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v>10</v>
      </c>
      <c r="I102" s="40">
        <f t="shared" si="4"/>
        <v>10</v>
      </c>
      <c r="J102" s="25" t="str">
        <f t="shared" si="5"/>
        <v>OK</v>
      </c>
      <c r="K102" s="144"/>
      <c r="L102" s="144"/>
      <c r="M102" s="144"/>
      <c r="N102" s="144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30</v>
      </c>
      <c r="I103" s="40">
        <f t="shared" si="4"/>
        <v>30</v>
      </c>
      <c r="J103" s="25" t="str">
        <f t="shared" si="5"/>
        <v>OK</v>
      </c>
      <c r="K103" s="144"/>
      <c r="L103" s="144"/>
      <c r="M103" s="144"/>
      <c r="N103" s="144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30</v>
      </c>
      <c r="I104" s="40">
        <f t="shared" si="4"/>
        <v>25</v>
      </c>
      <c r="J104" s="25" t="str">
        <f t="shared" si="5"/>
        <v>OK</v>
      </c>
      <c r="K104" s="144"/>
      <c r="L104" s="144">
        <v>5</v>
      </c>
      <c r="M104" s="144"/>
      <c r="N104" s="144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4"/>
        <v>0</v>
      </c>
      <c r="J105" s="25" t="str">
        <f t="shared" si="5"/>
        <v>OK</v>
      </c>
      <c r="K105" s="144"/>
      <c r="L105" s="144"/>
      <c r="M105" s="144"/>
      <c r="N105" s="144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4"/>
        <v>0</v>
      </c>
      <c r="J106" s="25" t="str">
        <f t="shared" si="5"/>
        <v>OK</v>
      </c>
      <c r="K106" s="144"/>
      <c r="L106" s="144"/>
      <c r="M106" s="144"/>
      <c r="N106" s="144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4"/>
        <v>0</v>
      </c>
      <c r="J107" s="25" t="str">
        <f t="shared" si="5"/>
        <v>OK</v>
      </c>
      <c r="K107" s="144"/>
      <c r="L107" s="144"/>
      <c r="M107" s="144"/>
      <c r="N107" s="144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4"/>
        <v>0</v>
      </c>
      <c r="J108" s="25" t="str">
        <f t="shared" si="5"/>
        <v>OK</v>
      </c>
      <c r="K108" s="144"/>
      <c r="L108" s="144"/>
      <c r="M108" s="144"/>
      <c r="N108" s="144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4"/>
        <v>0</v>
      </c>
      <c r="J109" s="25" t="str">
        <f t="shared" si="5"/>
        <v>OK</v>
      </c>
      <c r="K109" s="144"/>
      <c r="L109" s="144"/>
      <c r="M109" s="144"/>
      <c r="N109" s="144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4"/>
        <v>0</v>
      </c>
      <c r="J110" s="25" t="str">
        <f t="shared" si="5"/>
        <v>OK</v>
      </c>
      <c r="K110" s="144"/>
      <c r="L110" s="144"/>
      <c r="M110" s="144"/>
      <c r="N110" s="144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1</v>
      </c>
      <c r="I111" s="40">
        <f t="shared" si="4"/>
        <v>1</v>
      </c>
      <c r="J111" s="25" t="str">
        <f t="shared" si="5"/>
        <v>OK</v>
      </c>
      <c r="K111" s="144"/>
      <c r="L111" s="144"/>
      <c r="M111" s="144"/>
      <c r="N111" s="144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/>
      <c r="I112" s="40">
        <f t="shared" si="4"/>
        <v>0</v>
      </c>
      <c r="J112" s="25" t="str">
        <f t="shared" si="5"/>
        <v>OK</v>
      </c>
      <c r="K112" s="144"/>
      <c r="L112" s="144"/>
      <c r="M112" s="144"/>
      <c r="N112" s="144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4"/>
        <v>0</v>
      </c>
      <c r="J113" s="25" t="str">
        <f t="shared" si="5"/>
        <v>OK</v>
      </c>
      <c r="K113" s="144"/>
      <c r="L113" s="144"/>
      <c r="M113" s="144"/>
      <c r="N113" s="144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4"/>
        <v>0</v>
      </c>
      <c r="J114" s="25" t="str">
        <f t="shared" si="5"/>
        <v>OK</v>
      </c>
      <c r="K114" s="144"/>
      <c r="L114" s="144"/>
      <c r="M114" s="144"/>
      <c r="N114" s="144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4"/>
        <v>0</v>
      </c>
      <c r="J115" s="25" t="str">
        <f t="shared" si="5"/>
        <v>OK</v>
      </c>
      <c r="K115" s="144"/>
      <c r="L115" s="144"/>
      <c r="M115" s="144"/>
      <c r="N115" s="144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4"/>
        <v>0</v>
      </c>
      <c r="J116" s="25" t="str">
        <f t="shared" si="5"/>
        <v>OK</v>
      </c>
      <c r="K116" s="144"/>
      <c r="L116" s="144"/>
      <c r="M116" s="144"/>
      <c r="N116" s="144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4</v>
      </c>
      <c r="I117" s="40">
        <f t="shared" si="4"/>
        <v>4</v>
      </c>
      <c r="J117" s="25" t="str">
        <f t="shared" si="5"/>
        <v>OK</v>
      </c>
      <c r="K117" s="144"/>
      <c r="L117" s="144"/>
      <c r="M117" s="144"/>
      <c r="N117" s="144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4"/>
        <v>0</v>
      </c>
      <c r="J118" s="25" t="str">
        <f t="shared" si="5"/>
        <v>OK</v>
      </c>
      <c r="K118" s="144"/>
      <c r="L118" s="144"/>
      <c r="M118" s="144"/>
      <c r="N118" s="144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4"/>
        <v>0</v>
      </c>
      <c r="J119" s="25" t="str">
        <f t="shared" si="5"/>
        <v>OK</v>
      </c>
      <c r="K119" s="144"/>
      <c r="L119" s="144"/>
      <c r="M119" s="144"/>
      <c r="N119" s="144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4"/>
        <v>0</v>
      </c>
      <c r="J120" s="25" t="str">
        <f t="shared" si="5"/>
        <v>OK</v>
      </c>
      <c r="K120" s="144"/>
      <c r="L120" s="144"/>
      <c r="M120" s="144"/>
      <c r="N120" s="144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4"/>
        <v>0</v>
      </c>
      <c r="J121" s="25" t="str">
        <f t="shared" si="5"/>
        <v>OK</v>
      </c>
      <c r="K121" s="144"/>
      <c r="L121" s="144"/>
      <c r="M121" s="144"/>
      <c r="N121" s="144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4"/>
        <v>0</v>
      </c>
      <c r="J122" s="25" t="str">
        <f t="shared" si="5"/>
        <v>OK</v>
      </c>
      <c r="K122" s="144"/>
      <c r="L122" s="144"/>
      <c r="M122" s="144"/>
      <c r="N122" s="144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4"/>
        <v>0</v>
      </c>
      <c r="J123" s="25" t="str">
        <f t="shared" si="5"/>
        <v>OK</v>
      </c>
      <c r="K123" s="144"/>
      <c r="L123" s="144"/>
      <c r="M123" s="144"/>
      <c r="N123" s="144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/>
      <c r="I124" s="40">
        <f t="shared" si="4"/>
        <v>0</v>
      </c>
      <c r="J124" s="25" t="str">
        <f t="shared" si="5"/>
        <v>OK</v>
      </c>
      <c r="K124" s="144"/>
      <c r="L124" s="144"/>
      <c r="M124" s="144"/>
      <c r="N124" s="144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4</v>
      </c>
      <c r="I125" s="40">
        <f t="shared" si="4"/>
        <v>0</v>
      </c>
      <c r="J125" s="25" t="str">
        <f t="shared" si="5"/>
        <v>OK</v>
      </c>
      <c r="K125" s="144"/>
      <c r="L125" s="144"/>
      <c r="M125" s="144"/>
      <c r="N125" s="144">
        <v>4</v>
      </c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2</v>
      </c>
      <c r="I126" s="40">
        <f t="shared" si="4"/>
        <v>2</v>
      </c>
      <c r="J126" s="25" t="str">
        <f t="shared" si="5"/>
        <v>OK</v>
      </c>
      <c r="K126" s="144"/>
      <c r="L126" s="144"/>
      <c r="M126" s="144"/>
      <c r="N126" s="144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4"/>
        <v>0</v>
      </c>
      <c r="J127" s="25" t="str">
        <f t="shared" si="5"/>
        <v>OK</v>
      </c>
      <c r="K127" s="144"/>
      <c r="L127" s="144"/>
      <c r="M127" s="144"/>
      <c r="N127" s="144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4"/>
        <v>0</v>
      </c>
      <c r="J128" s="25" t="str">
        <f t="shared" si="5"/>
        <v>OK</v>
      </c>
      <c r="K128" s="144"/>
      <c r="L128" s="144"/>
      <c r="M128" s="144"/>
      <c r="N128" s="144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4"/>
        <v>0</v>
      </c>
      <c r="J129" s="25" t="str">
        <f t="shared" si="5"/>
        <v>OK</v>
      </c>
      <c r="K129" s="144"/>
      <c r="L129" s="144"/>
      <c r="M129" s="144"/>
      <c r="N129" s="144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4"/>
        <v>0</v>
      </c>
      <c r="J130" s="25" t="str">
        <f t="shared" si="5"/>
        <v>OK</v>
      </c>
      <c r="K130" s="144"/>
      <c r="L130" s="144"/>
      <c r="M130" s="144"/>
      <c r="N130" s="144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4"/>
        <v>0</v>
      </c>
      <c r="J131" s="25" t="str">
        <f t="shared" si="5"/>
        <v>OK</v>
      </c>
      <c r="K131" s="144"/>
      <c r="L131" s="144"/>
      <c r="M131" s="144"/>
      <c r="N131" s="144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5"/>
        <v>OK</v>
      </c>
      <c r="K132" s="144"/>
      <c r="L132" s="144"/>
      <c r="M132" s="144"/>
      <c r="N132" s="144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K133" s="146">
        <v>271.49</v>
      </c>
      <c r="L133" s="146">
        <v>540.79</v>
      </c>
      <c r="M133" s="146">
        <v>553.29</v>
      </c>
      <c r="N133" s="146">
        <v>100.04</v>
      </c>
    </row>
  </sheetData>
  <mergeCells count="82">
    <mergeCell ref="N1:N2"/>
    <mergeCell ref="B110:B111"/>
    <mergeCell ref="B112:B116"/>
    <mergeCell ref="B117:B120"/>
    <mergeCell ref="B121:B123"/>
    <mergeCell ref="B130:B131"/>
    <mergeCell ref="B91:B94"/>
    <mergeCell ref="B97:B101"/>
    <mergeCell ref="B102:B105"/>
    <mergeCell ref="B106:B107"/>
    <mergeCell ref="B108:B109"/>
    <mergeCell ref="B76:B79"/>
    <mergeCell ref="B83:B84"/>
    <mergeCell ref="B85:B86"/>
    <mergeCell ref="B87:B88"/>
    <mergeCell ref="B89:B90"/>
    <mergeCell ref="A130:A131"/>
    <mergeCell ref="B4:B6"/>
    <mergeCell ref="B9:B10"/>
    <mergeCell ref="B11:B17"/>
    <mergeCell ref="B19:B21"/>
    <mergeCell ref="B22:B24"/>
    <mergeCell ref="B25:B32"/>
    <mergeCell ref="B34:B44"/>
    <mergeCell ref="B45:B48"/>
    <mergeCell ref="B49:B52"/>
    <mergeCell ref="B53:B54"/>
    <mergeCell ref="B55:B58"/>
    <mergeCell ref="B59:B61"/>
    <mergeCell ref="B62:B64"/>
    <mergeCell ref="B66:B70"/>
    <mergeCell ref="B71:B74"/>
    <mergeCell ref="A4:A6"/>
    <mergeCell ref="A9:A10"/>
    <mergeCell ref="A11:A17"/>
    <mergeCell ref="A19:A21"/>
    <mergeCell ref="A22:A24"/>
    <mergeCell ref="A25:A32"/>
    <mergeCell ref="A34:A44"/>
    <mergeCell ref="A45:A48"/>
    <mergeCell ref="A49:A52"/>
    <mergeCell ref="A53:A54"/>
    <mergeCell ref="A55:A58"/>
    <mergeCell ref="A59:A61"/>
    <mergeCell ref="A62:A64"/>
    <mergeCell ref="A66:A70"/>
    <mergeCell ref="A71:A74"/>
    <mergeCell ref="A121:A123"/>
    <mergeCell ref="A87:A88"/>
    <mergeCell ref="A89:A90"/>
    <mergeCell ref="A91:A94"/>
    <mergeCell ref="A97:A101"/>
    <mergeCell ref="A102:A105"/>
    <mergeCell ref="A106:A107"/>
    <mergeCell ref="A108:A109"/>
    <mergeCell ref="A110:A111"/>
    <mergeCell ref="A112:A116"/>
    <mergeCell ref="A117:A120"/>
    <mergeCell ref="A76:A79"/>
    <mergeCell ref="A83:A84"/>
    <mergeCell ref="A85:A86"/>
    <mergeCell ref="AB1:AB2"/>
    <mergeCell ref="W1:W2"/>
    <mergeCell ref="X1:X2"/>
    <mergeCell ref="Y1:Y2"/>
    <mergeCell ref="Z1:Z2"/>
    <mergeCell ref="AA1:AA2"/>
    <mergeCell ref="V1:V2"/>
    <mergeCell ref="T1:T2"/>
    <mergeCell ref="U1:U2"/>
    <mergeCell ref="D1:G1"/>
    <mergeCell ref="H1:J1"/>
    <mergeCell ref="A2:J2"/>
    <mergeCell ref="A1:C1"/>
    <mergeCell ref="S1:S2"/>
    <mergeCell ref="P1:P2"/>
    <mergeCell ref="Q1:Q2"/>
    <mergeCell ref="R1:R2"/>
    <mergeCell ref="O1:O2"/>
    <mergeCell ref="K1:K2"/>
    <mergeCell ref="L1:L2"/>
    <mergeCell ref="M1:M2"/>
  </mergeCells>
  <conditionalFormatting sqref="U4:AB132 R5:T132 L4:Q132 K5:K132">
    <cfRule type="cellIs" dxfId="152" priority="49" stopIfTrue="1" operator="greaterThan">
      <formula>0</formula>
    </cfRule>
    <cfRule type="cellIs" dxfId="151" priority="50" stopIfTrue="1" operator="greaterThan">
      <formula>0</formula>
    </cfRule>
    <cfRule type="cellIs" dxfId="150" priority="51" stopIfTrue="1" operator="greaterThan">
      <formula>0</formula>
    </cfRule>
  </conditionalFormatting>
  <conditionalFormatting sqref="R4:T4">
    <cfRule type="cellIs" dxfId="149" priority="25" stopIfTrue="1" operator="greaterThan">
      <formula>0</formula>
    </cfRule>
    <cfRule type="cellIs" dxfId="148" priority="26" stopIfTrue="1" operator="greaterThan">
      <formula>0</formula>
    </cfRule>
    <cfRule type="cellIs" dxfId="147" priority="27" stopIfTrue="1" operator="greaterThan">
      <formula>0</formula>
    </cfRule>
  </conditionalFormatting>
  <conditionalFormatting sqref="K4">
    <cfRule type="cellIs" dxfId="146" priority="7" stopIfTrue="1" operator="greaterThan">
      <formula>0</formula>
    </cfRule>
    <cfRule type="cellIs" dxfId="145" priority="8" stopIfTrue="1" operator="greaterThan">
      <formula>0</formula>
    </cfRule>
    <cfRule type="cellIs" dxfId="144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C690-3CD3-4613-A23F-503C5F349CEA}">
  <dimension ref="A1:AB132"/>
  <sheetViews>
    <sheetView topLeftCell="F1" zoomScale="86" zoomScaleNormal="86" workbookViewId="0">
      <selection activeCell="H4" sqref="H4:H132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90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90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90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05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>
        <v>15</v>
      </c>
      <c r="I31" s="40">
        <f t="shared" si="0"/>
        <v>15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20</v>
      </c>
      <c r="I33" s="40">
        <f t="shared" si="0"/>
        <v>20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/>
      <c r="I112" s="40">
        <f t="shared" si="2"/>
        <v>0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2</v>
      </c>
      <c r="I117" s="40">
        <f t="shared" si="2"/>
        <v>2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2</v>
      </c>
      <c r="I118" s="40">
        <f t="shared" si="2"/>
        <v>2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6</v>
      </c>
      <c r="I124" s="40">
        <f t="shared" si="2"/>
        <v>6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10</v>
      </c>
      <c r="I125" s="40">
        <f t="shared" si="2"/>
        <v>10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/>
      <c r="I126" s="40">
        <f t="shared" si="2"/>
        <v>0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A4:A6"/>
    <mergeCell ref="B4:B6"/>
    <mergeCell ref="A9:A10"/>
    <mergeCell ref="B9:B10"/>
    <mergeCell ref="A11:A17"/>
    <mergeCell ref="B11:B17"/>
    <mergeCell ref="A19:A21"/>
    <mergeCell ref="B19:B21"/>
    <mergeCell ref="A22:A24"/>
    <mergeCell ref="B22:B24"/>
    <mergeCell ref="A25:A32"/>
    <mergeCell ref="B25:B3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1:C1"/>
    <mergeCell ref="N1:N2"/>
    <mergeCell ref="O1:O2"/>
    <mergeCell ref="P1:P2"/>
    <mergeCell ref="D1:G1"/>
    <mergeCell ref="H1:J1"/>
    <mergeCell ref="K1:K2"/>
    <mergeCell ref="L1:L2"/>
    <mergeCell ref="M1:M2"/>
    <mergeCell ref="A2:J2"/>
  </mergeCells>
  <conditionalFormatting sqref="U4:AB132 R5:T132 L4:Q132 K5:K132">
    <cfRule type="cellIs" dxfId="71" priority="7" stopIfTrue="1" operator="greaterThan">
      <formula>0</formula>
    </cfRule>
    <cfRule type="cellIs" dxfId="70" priority="8" stopIfTrue="1" operator="greaterThan">
      <formula>0</formula>
    </cfRule>
    <cfRule type="cellIs" dxfId="69" priority="9" stopIfTrue="1" operator="greaterThan">
      <formula>0</formula>
    </cfRule>
  </conditionalFormatting>
  <conditionalFormatting sqref="R4:T4">
    <cfRule type="cellIs" dxfId="68" priority="4" stopIfTrue="1" operator="greaterThan">
      <formula>0</formula>
    </cfRule>
    <cfRule type="cellIs" dxfId="67" priority="5" stopIfTrue="1" operator="greaterThan">
      <formula>0</formula>
    </cfRule>
    <cfRule type="cellIs" dxfId="66" priority="6" stopIfTrue="1" operator="greaterThan">
      <formula>0</formula>
    </cfRule>
  </conditionalFormatting>
  <conditionalFormatting sqref="K4">
    <cfRule type="cellIs" dxfId="65" priority="1" stopIfTrue="1" operator="greaterThan">
      <formula>0</formula>
    </cfRule>
    <cfRule type="cellIs" dxfId="64" priority="2" stopIfTrue="1" operator="greaterThan">
      <formula>0</formula>
    </cfRule>
    <cfRule type="cellIs" dxfId="6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B4FB-0E57-413E-905D-AB1A3C1BD2FF}">
  <dimension ref="A1:AB133"/>
  <sheetViews>
    <sheetView zoomScale="86" zoomScaleNormal="86" workbookViewId="0">
      <selection activeCell="P9" sqref="P9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116" t="s">
        <v>250</v>
      </c>
      <c r="L1" s="115" t="s">
        <v>251</v>
      </c>
      <c r="M1" s="115" t="s">
        <v>252</v>
      </c>
      <c r="N1" s="115" t="s">
        <v>253</v>
      </c>
      <c r="O1" s="115" t="s">
        <v>254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117"/>
      <c r="L2" s="115"/>
      <c r="M2" s="115"/>
      <c r="N2" s="115"/>
      <c r="O2" s="115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23" t="s">
        <v>255</v>
      </c>
      <c r="L3" s="128" t="s">
        <v>256</v>
      </c>
      <c r="M3" s="128" t="s">
        <v>256</v>
      </c>
      <c r="N3" s="128" t="s">
        <v>256</v>
      </c>
      <c r="O3" s="128" t="s">
        <v>256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>
        <v>4</v>
      </c>
      <c r="I4" s="40">
        <f>H4-(SUM(K4:AB4))</f>
        <v>4</v>
      </c>
      <c r="J4" s="25" t="str">
        <f>IF(I4&lt;0,"ATENÇÃO","OK")</f>
        <v>OK</v>
      </c>
      <c r="K4" s="127"/>
      <c r="L4" s="122"/>
      <c r="M4" s="121"/>
      <c r="N4" s="121"/>
      <c r="O4" s="121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v>5</v>
      </c>
      <c r="I5" s="40">
        <f t="shared" ref="I5:I68" si="0">H5-(SUM(K5:AB5))</f>
        <v>5</v>
      </c>
      <c r="J5" s="25" t="str">
        <f t="shared" ref="J5:J68" si="1">IF(I5&lt;0,"ATENÇÃO","OK")</f>
        <v>OK</v>
      </c>
      <c r="K5" s="124"/>
      <c r="L5" s="122"/>
      <c r="M5" s="121"/>
      <c r="N5" s="121"/>
      <c r="O5" s="121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>
        <v>3</v>
      </c>
      <c r="I6" s="40">
        <f t="shared" si="0"/>
        <v>3</v>
      </c>
      <c r="J6" s="25" t="str">
        <f t="shared" si="1"/>
        <v>OK</v>
      </c>
      <c r="K6" s="124"/>
      <c r="L6" s="122"/>
      <c r="M6" s="121"/>
      <c r="N6" s="121"/>
      <c r="O6" s="121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>
        <v>4</v>
      </c>
      <c r="I7" s="40">
        <f t="shared" si="0"/>
        <v>4</v>
      </c>
      <c r="J7" s="25" t="str">
        <f t="shared" si="1"/>
        <v>OK</v>
      </c>
      <c r="K7" s="124"/>
      <c r="L7" s="122"/>
      <c r="M7" s="121"/>
      <c r="N7" s="121"/>
      <c r="O7" s="121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24"/>
      <c r="L8" s="122"/>
      <c r="M8" s="121"/>
      <c r="N8" s="121"/>
      <c r="O8" s="121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5</v>
      </c>
      <c r="I9" s="40">
        <f t="shared" si="0"/>
        <v>5</v>
      </c>
      <c r="J9" s="25" t="str">
        <f t="shared" si="1"/>
        <v>OK</v>
      </c>
      <c r="K9" s="124"/>
      <c r="L9" s="122"/>
      <c r="M9" s="121"/>
      <c r="N9" s="121"/>
      <c r="O9" s="121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>
        <v>7</v>
      </c>
      <c r="I10" s="40">
        <f t="shared" si="0"/>
        <v>7</v>
      </c>
      <c r="J10" s="25" t="str">
        <f t="shared" si="1"/>
        <v>OK</v>
      </c>
      <c r="K10" s="124"/>
      <c r="L10" s="122"/>
      <c r="M10" s="121"/>
      <c r="N10" s="121"/>
      <c r="O10" s="121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36</v>
      </c>
      <c r="I11" s="40">
        <f t="shared" si="0"/>
        <v>36</v>
      </c>
      <c r="J11" s="25" t="str">
        <f t="shared" si="1"/>
        <v>OK</v>
      </c>
      <c r="K11" s="124"/>
      <c r="L11" s="122"/>
      <c r="M11" s="121"/>
      <c r="N11" s="121"/>
      <c r="O11" s="121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>
        <v>8</v>
      </c>
      <c r="I12" s="40">
        <f t="shared" si="0"/>
        <v>8</v>
      </c>
      <c r="J12" s="25" t="str">
        <f t="shared" si="1"/>
        <v>OK</v>
      </c>
      <c r="K12" s="124"/>
      <c r="L12" s="122"/>
      <c r="M12" s="121"/>
      <c r="N12" s="121"/>
      <c r="O12" s="121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>
        <v>18</v>
      </c>
      <c r="I13" s="40">
        <f t="shared" si="0"/>
        <v>18</v>
      </c>
      <c r="J13" s="25" t="str">
        <f t="shared" si="1"/>
        <v>OK</v>
      </c>
      <c r="K13" s="124"/>
      <c r="L13" s="122"/>
      <c r="M13" s="121"/>
      <c r="N13" s="121"/>
      <c r="O13" s="121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>
        <v>25</v>
      </c>
      <c r="I14" s="40">
        <f t="shared" si="0"/>
        <v>25</v>
      </c>
      <c r="J14" s="25" t="str">
        <f t="shared" si="1"/>
        <v>OK</v>
      </c>
      <c r="K14" s="124"/>
      <c r="L14" s="122"/>
      <c r="M14" s="121"/>
      <c r="N14" s="121"/>
      <c r="O14" s="121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v>10</v>
      </c>
      <c r="I15" s="40">
        <f t="shared" si="0"/>
        <v>10</v>
      </c>
      <c r="J15" s="25" t="str">
        <f t="shared" si="1"/>
        <v>OK</v>
      </c>
      <c r="K15" s="124"/>
      <c r="L15" s="122"/>
      <c r="M15" s="121"/>
      <c r="N15" s="121"/>
      <c r="O15" s="121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>
        <v>5</v>
      </c>
      <c r="I16" s="40">
        <f t="shared" si="0"/>
        <v>5</v>
      </c>
      <c r="J16" s="25" t="str">
        <f t="shared" si="1"/>
        <v>OK</v>
      </c>
      <c r="K16" s="124"/>
      <c r="L16" s="122"/>
      <c r="M16" s="121"/>
      <c r="N16" s="121"/>
      <c r="O16" s="121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12</v>
      </c>
      <c r="I17" s="40">
        <f t="shared" si="0"/>
        <v>12</v>
      </c>
      <c r="J17" s="25" t="str">
        <f t="shared" si="1"/>
        <v>OK</v>
      </c>
      <c r="K17" s="124"/>
      <c r="L17" s="122"/>
      <c r="M17" s="121"/>
      <c r="N17" s="121"/>
      <c r="O17" s="121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24"/>
      <c r="L18" s="122"/>
      <c r="M18" s="121"/>
      <c r="N18" s="121"/>
      <c r="O18" s="121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>
        <v>26</v>
      </c>
      <c r="I19" s="40">
        <f t="shared" si="0"/>
        <v>26</v>
      </c>
      <c r="J19" s="25" t="str">
        <f t="shared" si="1"/>
        <v>OK</v>
      </c>
      <c r="K19" s="124"/>
      <c r="L19" s="122"/>
      <c r="M19" s="121"/>
      <c r="N19" s="121"/>
      <c r="O19" s="121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24"/>
      <c r="L20" s="122"/>
      <c r="M20" s="121"/>
      <c r="N20" s="121"/>
      <c r="O20" s="121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4</v>
      </c>
      <c r="I21" s="40">
        <f t="shared" si="0"/>
        <v>4</v>
      </c>
      <c r="J21" s="25" t="str">
        <f t="shared" si="1"/>
        <v>OK</v>
      </c>
      <c r="K21" s="124"/>
      <c r="L21" s="122"/>
      <c r="M21" s="121"/>
      <c r="N21" s="121"/>
      <c r="O21" s="12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25</v>
      </c>
      <c r="I22" s="40">
        <f t="shared" si="0"/>
        <v>25</v>
      </c>
      <c r="J22" s="25" t="str">
        <f t="shared" si="1"/>
        <v>OK</v>
      </c>
      <c r="K22" s="124"/>
      <c r="L22" s="122"/>
      <c r="M22" s="121"/>
      <c r="N22" s="121"/>
      <c r="O22" s="121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2</v>
      </c>
      <c r="I23" s="40">
        <f t="shared" si="0"/>
        <v>2</v>
      </c>
      <c r="J23" s="25" t="str">
        <f t="shared" si="1"/>
        <v>OK</v>
      </c>
      <c r="K23" s="124"/>
      <c r="L23" s="122"/>
      <c r="M23" s="121"/>
      <c r="N23" s="121"/>
      <c r="O23" s="121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2</v>
      </c>
      <c r="I24" s="40">
        <f t="shared" si="0"/>
        <v>2</v>
      </c>
      <c r="J24" s="25" t="str">
        <f t="shared" si="1"/>
        <v>OK</v>
      </c>
      <c r="K24" s="124"/>
      <c r="L24" s="122"/>
      <c r="M24" s="121"/>
      <c r="N24" s="121"/>
      <c r="O24" s="121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20</v>
      </c>
      <c r="I25" s="40">
        <f t="shared" si="0"/>
        <v>20</v>
      </c>
      <c r="J25" s="25" t="str">
        <f t="shared" si="1"/>
        <v>OK</v>
      </c>
      <c r="K25" s="124"/>
      <c r="L25" s="122"/>
      <c r="M25" s="121"/>
      <c r="N25" s="121"/>
      <c r="O25" s="121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>
        <v>20</v>
      </c>
      <c r="I26" s="40">
        <f t="shared" si="0"/>
        <v>20</v>
      </c>
      <c r="J26" s="25" t="str">
        <f t="shared" si="1"/>
        <v>OK</v>
      </c>
      <c r="K26" s="124"/>
      <c r="L26" s="122"/>
      <c r="M26" s="121"/>
      <c r="N26" s="121"/>
      <c r="O26" s="121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150</v>
      </c>
      <c r="I27" s="40">
        <f t="shared" si="0"/>
        <v>150</v>
      </c>
      <c r="J27" s="25" t="str">
        <f t="shared" si="1"/>
        <v>OK</v>
      </c>
      <c r="K27" s="124"/>
      <c r="L27" s="122"/>
      <c r="M27" s="121"/>
      <c r="N27" s="121"/>
      <c r="O27" s="121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>
        <v>320</v>
      </c>
      <c r="I28" s="40">
        <f t="shared" si="0"/>
        <v>320</v>
      </c>
      <c r="J28" s="25" t="str">
        <f t="shared" si="1"/>
        <v>OK</v>
      </c>
      <c r="K28" s="124"/>
      <c r="L28" s="122"/>
      <c r="M28" s="121"/>
      <c r="N28" s="121"/>
      <c r="O28" s="121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>
        <v>22</v>
      </c>
      <c r="I29" s="40">
        <f t="shared" si="0"/>
        <v>22</v>
      </c>
      <c r="J29" s="25" t="str">
        <f t="shared" si="1"/>
        <v>OK</v>
      </c>
      <c r="K29" s="124"/>
      <c r="L29" s="122"/>
      <c r="M29" s="121"/>
      <c r="N29" s="121"/>
      <c r="O29" s="121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>
        <v>50</v>
      </c>
      <c r="I30" s="40">
        <f t="shared" si="0"/>
        <v>50</v>
      </c>
      <c r="J30" s="25" t="str">
        <f t="shared" si="1"/>
        <v>OK</v>
      </c>
      <c r="K30" s="124"/>
      <c r="L30" s="122"/>
      <c r="M30" s="121"/>
      <c r="N30" s="121"/>
      <c r="O30" s="121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24"/>
      <c r="L31" s="122"/>
      <c r="M31" s="121"/>
      <c r="N31" s="121"/>
      <c r="O31" s="121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24"/>
      <c r="L32" s="122"/>
      <c r="M32" s="121"/>
      <c r="N32" s="121"/>
      <c r="O32" s="121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505</v>
      </c>
      <c r="I33" s="40">
        <f t="shared" si="0"/>
        <v>505</v>
      </c>
      <c r="J33" s="25" t="str">
        <f t="shared" si="1"/>
        <v>OK</v>
      </c>
      <c r="K33" s="124"/>
      <c r="L33" s="122"/>
      <c r="M33" s="121"/>
      <c r="N33" s="121"/>
      <c r="O33" s="121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>
        <v>4</v>
      </c>
      <c r="I34" s="40">
        <f t="shared" si="0"/>
        <v>4</v>
      </c>
      <c r="J34" s="25" t="str">
        <f t="shared" si="1"/>
        <v>OK</v>
      </c>
      <c r="K34" s="124"/>
      <c r="L34" s="122"/>
      <c r="M34" s="121"/>
      <c r="N34" s="121"/>
      <c r="O34" s="121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12</v>
      </c>
      <c r="I35" s="40">
        <f t="shared" si="0"/>
        <v>12</v>
      </c>
      <c r="J35" s="25" t="str">
        <f t="shared" si="1"/>
        <v>OK</v>
      </c>
      <c r="K35" s="124"/>
      <c r="L35" s="122"/>
      <c r="M35" s="121"/>
      <c r="N35" s="121"/>
      <c r="O35" s="121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24"/>
      <c r="L36" s="122"/>
      <c r="M36" s="121"/>
      <c r="N36" s="121"/>
      <c r="O36" s="121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24"/>
      <c r="L37" s="122"/>
      <c r="M37" s="121"/>
      <c r="N37" s="121"/>
      <c r="O37" s="121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24"/>
      <c r="L38" s="122"/>
      <c r="M38" s="121"/>
      <c r="N38" s="121"/>
      <c r="O38" s="121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>
        <v>6</v>
      </c>
      <c r="I39" s="40">
        <f t="shared" si="0"/>
        <v>6</v>
      </c>
      <c r="J39" s="25" t="str">
        <f t="shared" si="1"/>
        <v>OK</v>
      </c>
      <c r="K39" s="124"/>
      <c r="L39" s="122"/>
      <c r="M39" s="121"/>
      <c r="N39" s="121"/>
      <c r="O39" s="121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>
        <v>15</v>
      </c>
      <c r="I40" s="40">
        <f t="shared" si="0"/>
        <v>15</v>
      </c>
      <c r="J40" s="25" t="str">
        <f t="shared" si="1"/>
        <v>OK</v>
      </c>
      <c r="K40" s="124"/>
      <c r="L40" s="122"/>
      <c r="M40" s="121"/>
      <c r="N40" s="121"/>
      <c r="O40" s="121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>
        <v>10</v>
      </c>
      <c r="I41" s="40">
        <f t="shared" si="0"/>
        <v>10</v>
      </c>
      <c r="J41" s="25" t="str">
        <f t="shared" si="1"/>
        <v>OK</v>
      </c>
      <c r="K41" s="124"/>
      <c r="L41" s="122"/>
      <c r="M41" s="121"/>
      <c r="N41" s="121"/>
      <c r="O41" s="121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>
        <v>6</v>
      </c>
      <c r="I42" s="40">
        <f t="shared" si="0"/>
        <v>6</v>
      </c>
      <c r="J42" s="25" t="str">
        <f t="shared" si="1"/>
        <v>OK</v>
      </c>
      <c r="K42" s="124"/>
      <c r="L42" s="122"/>
      <c r="M42" s="121"/>
      <c r="N42" s="121"/>
      <c r="O42" s="121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>
        <v>6</v>
      </c>
      <c r="I43" s="40">
        <f t="shared" si="0"/>
        <v>6</v>
      </c>
      <c r="J43" s="25" t="str">
        <f t="shared" si="1"/>
        <v>OK</v>
      </c>
      <c r="K43" s="124"/>
      <c r="L43" s="122"/>
      <c r="M43" s="121"/>
      <c r="N43" s="121"/>
      <c r="O43" s="121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24"/>
      <c r="L44" s="122"/>
      <c r="M44" s="121"/>
      <c r="N44" s="121"/>
      <c r="O44" s="121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14</v>
      </c>
      <c r="I45" s="40">
        <f t="shared" si="0"/>
        <v>14</v>
      </c>
      <c r="J45" s="25" t="str">
        <f t="shared" si="1"/>
        <v>OK</v>
      </c>
      <c r="K45" s="124"/>
      <c r="L45" s="122"/>
      <c r="M45" s="121"/>
      <c r="N45" s="121"/>
      <c r="O45" s="121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>
        <v>18</v>
      </c>
      <c r="I46" s="40">
        <f t="shared" si="0"/>
        <v>18</v>
      </c>
      <c r="J46" s="25" t="str">
        <f t="shared" si="1"/>
        <v>OK</v>
      </c>
      <c r="K46" s="124"/>
      <c r="L46" s="122"/>
      <c r="M46" s="121"/>
      <c r="N46" s="121"/>
      <c r="O46" s="121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>
        <v>18</v>
      </c>
      <c r="I47" s="40">
        <f t="shared" si="0"/>
        <v>18</v>
      </c>
      <c r="J47" s="25" t="str">
        <f t="shared" si="1"/>
        <v>OK</v>
      </c>
      <c r="K47" s="124"/>
      <c r="L47" s="122"/>
      <c r="M47" s="121"/>
      <c r="N47" s="121"/>
      <c r="O47" s="121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>
        <v>18</v>
      </c>
      <c r="I48" s="40">
        <f t="shared" si="0"/>
        <v>18</v>
      </c>
      <c r="J48" s="25" t="str">
        <f t="shared" si="1"/>
        <v>OK</v>
      </c>
      <c r="K48" s="124"/>
      <c r="L48" s="122"/>
      <c r="M48" s="121"/>
      <c r="N48" s="121"/>
      <c r="O48" s="121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12</v>
      </c>
      <c r="I49" s="40">
        <f t="shared" si="0"/>
        <v>12</v>
      </c>
      <c r="J49" s="25" t="str">
        <f t="shared" si="1"/>
        <v>OK</v>
      </c>
      <c r="K49" s="124"/>
      <c r="L49" s="122"/>
      <c r="M49" s="121"/>
      <c r="N49" s="121"/>
      <c r="O49" s="121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38</v>
      </c>
      <c r="I50" s="40">
        <f t="shared" si="0"/>
        <v>38</v>
      </c>
      <c r="J50" s="25" t="str">
        <f t="shared" si="1"/>
        <v>OK</v>
      </c>
      <c r="K50" s="124"/>
      <c r="L50" s="122"/>
      <c r="M50" s="121"/>
      <c r="N50" s="121"/>
      <c r="O50" s="121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40</v>
      </c>
      <c r="I51" s="40">
        <f t="shared" si="0"/>
        <v>40</v>
      </c>
      <c r="J51" s="25" t="str">
        <f t="shared" si="1"/>
        <v>OK</v>
      </c>
      <c r="K51" s="124"/>
      <c r="L51" s="122"/>
      <c r="M51" s="121"/>
      <c r="N51" s="121"/>
      <c r="O51" s="121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24"/>
      <c r="L52" s="122"/>
      <c r="M52" s="121"/>
      <c r="N52" s="121"/>
      <c r="O52" s="121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100</v>
      </c>
      <c r="I53" s="40">
        <f t="shared" si="0"/>
        <v>100</v>
      </c>
      <c r="J53" s="25" t="str">
        <f t="shared" si="1"/>
        <v>OK</v>
      </c>
      <c r="K53" s="124"/>
      <c r="L53" s="122"/>
      <c r="M53" s="121"/>
      <c r="N53" s="121"/>
      <c r="O53" s="121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79</v>
      </c>
      <c r="I54" s="40">
        <f t="shared" si="0"/>
        <v>79</v>
      </c>
      <c r="J54" s="25" t="str">
        <f t="shared" si="1"/>
        <v>OK</v>
      </c>
      <c r="K54" s="124"/>
      <c r="L54" s="122"/>
      <c r="M54" s="121"/>
      <c r="N54" s="121"/>
      <c r="O54" s="121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34</v>
      </c>
      <c r="I55" s="40">
        <f t="shared" si="0"/>
        <v>34</v>
      </c>
      <c r="J55" s="25" t="str">
        <f t="shared" si="1"/>
        <v>OK</v>
      </c>
      <c r="K55" s="124"/>
      <c r="L55" s="122"/>
      <c r="M55" s="121"/>
      <c r="N55" s="121"/>
      <c r="O55" s="121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22</v>
      </c>
      <c r="I56" s="40">
        <f t="shared" si="0"/>
        <v>22</v>
      </c>
      <c r="J56" s="25" t="str">
        <f t="shared" si="1"/>
        <v>OK</v>
      </c>
      <c r="K56" s="124"/>
      <c r="L56" s="122"/>
      <c r="M56" s="121"/>
      <c r="N56" s="121"/>
      <c r="O56" s="121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21</v>
      </c>
      <c r="I57" s="40">
        <f t="shared" si="0"/>
        <v>21</v>
      </c>
      <c r="J57" s="25" t="str">
        <f t="shared" si="1"/>
        <v>OK</v>
      </c>
      <c r="K57" s="124"/>
      <c r="L57" s="122"/>
      <c r="M57" s="121"/>
      <c r="N57" s="121"/>
      <c r="O57" s="121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24"/>
      <c r="L58" s="122"/>
      <c r="M58" s="121"/>
      <c r="N58" s="121"/>
      <c r="O58" s="121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125</v>
      </c>
      <c r="I59" s="40">
        <f t="shared" si="0"/>
        <v>125</v>
      </c>
      <c r="J59" s="25" t="str">
        <f t="shared" si="1"/>
        <v>OK</v>
      </c>
      <c r="K59" s="124"/>
      <c r="L59" s="122"/>
      <c r="M59" s="121"/>
      <c r="N59" s="121"/>
      <c r="O59" s="121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24"/>
      <c r="L60" s="122"/>
      <c r="M60" s="121"/>
      <c r="N60" s="121"/>
      <c r="O60" s="121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>
        <v>60</v>
      </c>
      <c r="I61" s="40">
        <f t="shared" si="0"/>
        <v>60</v>
      </c>
      <c r="J61" s="25" t="str">
        <f t="shared" si="1"/>
        <v>OK</v>
      </c>
      <c r="K61" s="124"/>
      <c r="L61" s="122"/>
      <c r="M61" s="121"/>
      <c r="N61" s="121"/>
      <c r="O61" s="121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24"/>
      <c r="L62" s="122"/>
      <c r="M62" s="121"/>
      <c r="N62" s="121"/>
      <c r="O62" s="121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24"/>
      <c r="L63" s="122"/>
      <c r="M63" s="121"/>
      <c r="N63" s="121"/>
      <c r="O63" s="121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>
        <v>1</v>
      </c>
      <c r="I64" s="40">
        <f t="shared" si="0"/>
        <v>1</v>
      </c>
      <c r="J64" s="25" t="str">
        <f t="shared" si="1"/>
        <v>OK</v>
      </c>
      <c r="K64" s="124"/>
      <c r="L64" s="122"/>
      <c r="M64" s="121"/>
      <c r="N64" s="121"/>
      <c r="O64" s="121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24"/>
      <c r="L65" s="122"/>
      <c r="M65" s="121"/>
      <c r="N65" s="121"/>
      <c r="O65" s="121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2</v>
      </c>
      <c r="I66" s="40">
        <f t="shared" si="0"/>
        <v>2</v>
      </c>
      <c r="J66" s="25" t="str">
        <f t="shared" si="1"/>
        <v>OK</v>
      </c>
      <c r="K66" s="124"/>
      <c r="L66" s="122"/>
      <c r="M66" s="121"/>
      <c r="N66" s="121"/>
      <c r="O66" s="121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>
        <v>14</v>
      </c>
      <c r="I67" s="40">
        <f t="shared" si="0"/>
        <v>14</v>
      </c>
      <c r="J67" s="25" t="str">
        <f t="shared" si="1"/>
        <v>OK</v>
      </c>
      <c r="K67" s="124"/>
      <c r="L67" s="122"/>
      <c r="M67" s="121"/>
      <c r="N67" s="121"/>
      <c r="O67" s="121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v>1</v>
      </c>
      <c r="I68" s="40">
        <f t="shared" si="0"/>
        <v>1</v>
      </c>
      <c r="J68" s="25" t="str">
        <f t="shared" si="1"/>
        <v>OK</v>
      </c>
      <c r="K68" s="124"/>
      <c r="L68" s="122"/>
      <c r="M68" s="121"/>
      <c r="N68" s="121"/>
      <c r="O68" s="121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v>1</v>
      </c>
      <c r="I69" s="40">
        <f t="shared" ref="I69:I131" si="2">H69-(SUM(K69:AB69))</f>
        <v>1</v>
      </c>
      <c r="J69" s="25" t="str">
        <f t="shared" ref="J69:J132" si="3">IF(I69&lt;0,"ATENÇÃO","OK")</f>
        <v>OK</v>
      </c>
      <c r="K69" s="124"/>
      <c r="L69" s="122"/>
      <c r="M69" s="121"/>
      <c r="N69" s="121"/>
      <c r="O69" s="121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11</v>
      </c>
      <c r="I70" s="40">
        <f t="shared" si="2"/>
        <v>11</v>
      </c>
      <c r="J70" s="25" t="str">
        <f t="shared" si="3"/>
        <v>OK</v>
      </c>
      <c r="K70" s="124"/>
      <c r="L70" s="122"/>
      <c r="M70" s="121"/>
      <c r="N70" s="121"/>
      <c r="O70" s="121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v>23</v>
      </c>
      <c r="I71" s="40">
        <f t="shared" si="2"/>
        <v>23</v>
      </c>
      <c r="J71" s="25" t="str">
        <f t="shared" si="3"/>
        <v>OK</v>
      </c>
      <c r="K71" s="124"/>
      <c r="L71" s="122"/>
      <c r="M71" s="121"/>
      <c r="N71" s="121"/>
      <c r="O71" s="121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36</v>
      </c>
      <c r="I72" s="40">
        <f t="shared" si="2"/>
        <v>36</v>
      </c>
      <c r="J72" s="25" t="str">
        <f t="shared" si="3"/>
        <v>OK</v>
      </c>
      <c r="K72" s="124"/>
      <c r="L72" s="122"/>
      <c r="M72" s="121"/>
      <c r="N72" s="121"/>
      <c r="O72" s="121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13</v>
      </c>
      <c r="I73" s="40">
        <f t="shared" si="2"/>
        <v>13</v>
      </c>
      <c r="J73" s="25" t="str">
        <f t="shared" si="3"/>
        <v>OK</v>
      </c>
      <c r="K73" s="124"/>
      <c r="L73" s="122"/>
      <c r="M73" s="121"/>
      <c r="N73" s="121"/>
      <c r="O73" s="121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>
        <v>6</v>
      </c>
      <c r="I74" s="40">
        <f t="shared" si="2"/>
        <v>6</v>
      </c>
      <c r="J74" s="25" t="str">
        <f t="shared" si="3"/>
        <v>OK</v>
      </c>
      <c r="K74" s="124"/>
      <c r="L74" s="122"/>
      <c r="M74" s="121"/>
      <c r="N74" s="121"/>
      <c r="O74" s="121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24"/>
      <c r="L75" s="122"/>
      <c r="M75" s="121"/>
      <c r="N75" s="121"/>
      <c r="O75" s="121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24"/>
      <c r="L76" s="122"/>
      <c r="M76" s="121"/>
      <c r="N76" s="121"/>
      <c r="O76" s="121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24"/>
      <c r="L77" s="122"/>
      <c r="M77" s="121"/>
      <c r="N77" s="121"/>
      <c r="O77" s="121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>
        <v>12</v>
      </c>
      <c r="I78" s="40">
        <f t="shared" si="2"/>
        <v>12</v>
      </c>
      <c r="J78" s="25" t="str">
        <f t="shared" si="3"/>
        <v>OK</v>
      </c>
      <c r="K78" s="124"/>
      <c r="L78" s="122"/>
      <c r="M78" s="121"/>
      <c r="N78" s="121"/>
      <c r="O78" s="121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>
        <v>20</v>
      </c>
      <c r="I79" s="40">
        <f t="shared" si="2"/>
        <v>20</v>
      </c>
      <c r="J79" s="25" t="str">
        <f t="shared" si="3"/>
        <v>OK</v>
      </c>
      <c r="K79" s="124"/>
      <c r="L79" s="122"/>
      <c r="M79" s="121"/>
      <c r="N79" s="121"/>
      <c r="O79" s="121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>
        <v>10</v>
      </c>
      <c r="I80" s="40">
        <f t="shared" si="2"/>
        <v>10</v>
      </c>
      <c r="J80" s="25" t="str">
        <f t="shared" si="3"/>
        <v>OK</v>
      </c>
      <c r="K80" s="124"/>
      <c r="L80" s="122"/>
      <c r="M80" s="121"/>
      <c r="N80" s="121"/>
      <c r="O80" s="121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93</v>
      </c>
      <c r="I81" s="40">
        <f t="shared" si="2"/>
        <v>93</v>
      </c>
      <c r="J81" s="25" t="str">
        <f t="shared" si="3"/>
        <v>OK</v>
      </c>
      <c r="K81" s="124"/>
      <c r="L81" s="122"/>
      <c r="M81" s="121"/>
      <c r="N81" s="121"/>
      <c r="O81" s="121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>
        <v>16</v>
      </c>
      <c r="I82" s="40">
        <f t="shared" si="2"/>
        <v>16</v>
      </c>
      <c r="J82" s="25" t="str">
        <f t="shared" si="3"/>
        <v>OK</v>
      </c>
      <c r="K82" s="124"/>
      <c r="L82" s="122"/>
      <c r="M82" s="121"/>
      <c r="N82" s="121"/>
      <c r="O82" s="121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24"/>
      <c r="L83" s="122"/>
      <c r="M83" s="121"/>
      <c r="N83" s="121"/>
      <c r="O83" s="121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24"/>
      <c r="L84" s="122"/>
      <c r="M84" s="121"/>
      <c r="N84" s="121"/>
      <c r="O84" s="121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24"/>
      <c r="L85" s="122"/>
      <c r="M85" s="121"/>
      <c r="N85" s="121"/>
      <c r="O85" s="121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24"/>
      <c r="L86" s="122"/>
      <c r="M86" s="121"/>
      <c r="N86" s="121"/>
      <c r="O86" s="121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>
        <v>2</v>
      </c>
      <c r="I87" s="40">
        <f t="shared" si="2"/>
        <v>2</v>
      </c>
      <c r="J87" s="25" t="str">
        <f t="shared" si="3"/>
        <v>OK</v>
      </c>
      <c r="K87" s="124"/>
      <c r="L87" s="122"/>
      <c r="M87" s="121"/>
      <c r="N87" s="121"/>
      <c r="O87" s="121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25</v>
      </c>
      <c r="I88" s="40">
        <f t="shared" si="2"/>
        <v>15</v>
      </c>
      <c r="J88" s="25" t="str">
        <f t="shared" si="3"/>
        <v>OK</v>
      </c>
      <c r="K88" s="124"/>
      <c r="L88" s="122">
        <v>10</v>
      </c>
      <c r="M88" s="121"/>
      <c r="N88" s="121"/>
      <c r="O88" s="121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>
        <v>2</v>
      </c>
      <c r="I89" s="40">
        <f t="shared" si="2"/>
        <v>2</v>
      </c>
      <c r="J89" s="25" t="str">
        <f t="shared" si="3"/>
        <v>OK</v>
      </c>
      <c r="K89" s="124"/>
      <c r="L89" s="122"/>
      <c r="M89" s="121"/>
      <c r="N89" s="121"/>
      <c r="O89" s="121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>
        <v>2</v>
      </c>
      <c r="I90" s="40">
        <f t="shared" si="2"/>
        <v>2</v>
      </c>
      <c r="J90" s="25" t="str">
        <f t="shared" si="3"/>
        <v>OK</v>
      </c>
      <c r="K90" s="124"/>
      <c r="L90" s="122"/>
      <c r="M90" s="121"/>
      <c r="N90" s="121"/>
      <c r="O90" s="121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>
        <v>2</v>
      </c>
      <c r="I91" s="40">
        <f t="shared" si="2"/>
        <v>2</v>
      </c>
      <c r="J91" s="25" t="str">
        <f t="shared" si="3"/>
        <v>OK</v>
      </c>
      <c r="K91" s="124"/>
      <c r="L91" s="122"/>
      <c r="M91" s="121"/>
      <c r="N91" s="121"/>
      <c r="O91" s="121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24"/>
      <c r="L92" s="122"/>
      <c r="M92" s="121"/>
      <c r="N92" s="121"/>
      <c r="O92" s="121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>
        <v>5</v>
      </c>
      <c r="I93" s="40">
        <f t="shared" si="2"/>
        <v>5</v>
      </c>
      <c r="J93" s="25" t="str">
        <f t="shared" si="3"/>
        <v>OK</v>
      </c>
      <c r="K93" s="124"/>
      <c r="L93" s="122"/>
      <c r="M93" s="121"/>
      <c r="N93" s="121"/>
      <c r="O93" s="121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24"/>
      <c r="L94" s="122"/>
      <c r="M94" s="121"/>
      <c r="N94" s="121"/>
      <c r="O94" s="121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>
        <v>14</v>
      </c>
      <c r="I95" s="40">
        <f t="shared" si="2"/>
        <v>14</v>
      </c>
      <c r="J95" s="25" t="str">
        <f t="shared" si="3"/>
        <v>OK</v>
      </c>
      <c r="K95" s="124"/>
      <c r="L95" s="122"/>
      <c r="M95" s="121"/>
      <c r="N95" s="121"/>
      <c r="O95" s="121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124"/>
      <c r="L96" s="122"/>
      <c r="M96" s="121"/>
      <c r="N96" s="121"/>
      <c r="O96" s="121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24"/>
      <c r="L97" s="122"/>
      <c r="M97" s="121"/>
      <c r="N97" s="121"/>
      <c r="O97" s="121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2</v>
      </c>
      <c r="I98" s="40">
        <f t="shared" si="2"/>
        <v>2</v>
      </c>
      <c r="J98" s="25" t="str">
        <f t="shared" si="3"/>
        <v>OK</v>
      </c>
      <c r="K98" s="124"/>
      <c r="L98" s="122"/>
      <c r="M98" s="121"/>
      <c r="N98" s="121"/>
      <c r="O98" s="121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24"/>
      <c r="L99" s="122"/>
      <c r="M99" s="121"/>
      <c r="N99" s="121"/>
      <c r="O99" s="121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24"/>
      <c r="L100" s="122"/>
      <c r="M100" s="121"/>
      <c r="N100" s="121"/>
      <c r="O100" s="121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24"/>
      <c r="L101" s="122"/>
      <c r="M101" s="121"/>
      <c r="N101" s="121"/>
      <c r="O101" s="121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v>18</v>
      </c>
      <c r="I102" s="40">
        <f t="shared" si="2"/>
        <v>8</v>
      </c>
      <c r="J102" s="25" t="str">
        <f t="shared" si="3"/>
        <v>OK</v>
      </c>
      <c r="K102" s="124"/>
      <c r="L102" s="122"/>
      <c r="M102" s="121">
        <v>10</v>
      </c>
      <c r="N102" s="121"/>
      <c r="O102" s="121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33</v>
      </c>
      <c r="I103" s="40">
        <f t="shared" si="2"/>
        <v>3</v>
      </c>
      <c r="J103" s="25" t="str">
        <f t="shared" si="3"/>
        <v>OK</v>
      </c>
      <c r="K103" s="124"/>
      <c r="L103" s="122"/>
      <c r="M103" s="121">
        <v>30</v>
      </c>
      <c r="N103" s="121"/>
      <c r="O103" s="121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28</v>
      </c>
      <c r="I104" s="40">
        <f t="shared" si="2"/>
        <v>8</v>
      </c>
      <c r="J104" s="25" t="str">
        <f t="shared" si="3"/>
        <v>OK</v>
      </c>
      <c r="K104" s="124"/>
      <c r="L104" s="122"/>
      <c r="M104" s="121">
        <v>20</v>
      </c>
      <c r="N104" s="121"/>
      <c r="O104" s="121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>
        <v>8</v>
      </c>
      <c r="I105" s="40">
        <f t="shared" si="2"/>
        <v>8</v>
      </c>
      <c r="J105" s="25" t="str">
        <f t="shared" si="3"/>
        <v>OK</v>
      </c>
      <c r="K105" s="124"/>
      <c r="L105" s="122"/>
      <c r="M105" s="121"/>
      <c r="N105" s="121"/>
      <c r="O105" s="121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>
        <f>20-2</f>
        <v>18</v>
      </c>
      <c r="I106" s="40">
        <f t="shared" si="2"/>
        <v>18</v>
      </c>
      <c r="J106" s="25" t="str">
        <f t="shared" si="3"/>
        <v>OK</v>
      </c>
      <c r="K106" s="124"/>
      <c r="L106" s="122"/>
      <c r="M106" s="121"/>
      <c r="N106" s="121"/>
      <c r="O106" s="121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>
        <f>17-2</f>
        <v>15</v>
      </c>
      <c r="I107" s="40">
        <f t="shared" si="2"/>
        <v>15</v>
      </c>
      <c r="J107" s="25" t="str">
        <f t="shared" si="3"/>
        <v>OK</v>
      </c>
      <c r="K107" s="124"/>
      <c r="L107" s="122"/>
      <c r="M107" s="121"/>
      <c r="N107" s="121"/>
      <c r="O107" s="121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24"/>
      <c r="L108" s="122"/>
      <c r="M108" s="121"/>
      <c r="N108" s="121"/>
      <c r="O108" s="121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24"/>
      <c r="L109" s="122"/>
      <c r="M109" s="121"/>
      <c r="N109" s="121"/>
      <c r="O109" s="121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6</v>
      </c>
      <c r="I110" s="40">
        <f t="shared" si="2"/>
        <v>6</v>
      </c>
      <c r="J110" s="25" t="str">
        <f t="shared" si="3"/>
        <v>OK</v>
      </c>
      <c r="K110" s="124"/>
      <c r="L110" s="122"/>
      <c r="M110" s="121"/>
      <c r="N110" s="121"/>
      <c r="O110" s="121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124"/>
      <c r="L111" s="122"/>
      <c r="M111" s="121"/>
      <c r="N111" s="121"/>
      <c r="O111" s="121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22</v>
      </c>
      <c r="I112" s="40">
        <f t="shared" si="2"/>
        <v>2</v>
      </c>
      <c r="J112" s="25" t="str">
        <f t="shared" si="3"/>
        <v>OK</v>
      </c>
      <c r="K112" s="124"/>
      <c r="L112" s="122"/>
      <c r="M112" s="121"/>
      <c r="N112" s="121">
        <v>20</v>
      </c>
      <c r="O112" s="121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10</v>
      </c>
      <c r="I113" s="40">
        <f t="shared" si="2"/>
        <v>0</v>
      </c>
      <c r="J113" s="25" t="str">
        <f t="shared" si="3"/>
        <v>OK</v>
      </c>
      <c r="K113" s="124"/>
      <c r="L113" s="122"/>
      <c r="M113" s="121"/>
      <c r="N113" s="121">
        <v>10</v>
      </c>
      <c r="O113" s="121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10</v>
      </c>
      <c r="I114" s="40">
        <f t="shared" si="2"/>
        <v>10</v>
      </c>
      <c r="J114" s="25" t="str">
        <f t="shared" si="3"/>
        <v>OK</v>
      </c>
      <c r="K114" s="124"/>
      <c r="L114" s="122"/>
      <c r="M114" s="121"/>
      <c r="N114" s="121"/>
      <c r="O114" s="121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124"/>
      <c r="L115" s="122"/>
      <c r="M115" s="121"/>
      <c r="N115" s="121"/>
      <c r="O115" s="121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24"/>
      <c r="L116" s="122"/>
      <c r="M116" s="121"/>
      <c r="N116" s="121"/>
      <c r="O116" s="121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10</v>
      </c>
      <c r="I117" s="40">
        <f t="shared" si="2"/>
        <v>0</v>
      </c>
      <c r="J117" s="25" t="str">
        <f t="shared" si="3"/>
        <v>OK</v>
      </c>
      <c r="K117" s="124"/>
      <c r="L117" s="122"/>
      <c r="M117" s="121"/>
      <c r="N117" s="121"/>
      <c r="O117" s="121">
        <v>10</v>
      </c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10</v>
      </c>
      <c r="I118" s="40">
        <f t="shared" si="2"/>
        <v>0</v>
      </c>
      <c r="J118" s="25" t="str">
        <f t="shared" si="3"/>
        <v>OK</v>
      </c>
      <c r="K118" s="124"/>
      <c r="L118" s="122"/>
      <c r="M118" s="121"/>
      <c r="N118" s="121"/>
      <c r="O118" s="121">
        <v>10</v>
      </c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20</v>
      </c>
      <c r="I119" s="40">
        <f t="shared" si="2"/>
        <v>0</v>
      </c>
      <c r="J119" s="25" t="str">
        <f t="shared" si="3"/>
        <v>OK</v>
      </c>
      <c r="K119" s="124"/>
      <c r="L119" s="122"/>
      <c r="M119" s="121"/>
      <c r="N119" s="121"/>
      <c r="O119" s="121">
        <v>20</v>
      </c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20</v>
      </c>
      <c r="I120" s="40">
        <f t="shared" si="2"/>
        <v>0</v>
      </c>
      <c r="J120" s="25" t="str">
        <f t="shared" si="3"/>
        <v>OK</v>
      </c>
      <c r="K120" s="124"/>
      <c r="L120" s="122"/>
      <c r="M120" s="121"/>
      <c r="N120" s="121"/>
      <c r="O120" s="121">
        <v>20</v>
      </c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>
        <v>3</v>
      </c>
      <c r="I121" s="40">
        <f t="shared" si="2"/>
        <v>3</v>
      </c>
      <c r="J121" s="25" t="str">
        <f t="shared" si="3"/>
        <v>OK</v>
      </c>
      <c r="K121" s="124"/>
      <c r="L121" s="122"/>
      <c r="M121" s="121"/>
      <c r="N121" s="121"/>
      <c r="O121" s="121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24"/>
      <c r="L122" s="122"/>
      <c r="M122" s="121"/>
      <c r="N122" s="121"/>
      <c r="O122" s="121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24"/>
      <c r="L123" s="122"/>
      <c r="M123" s="121"/>
      <c r="N123" s="121"/>
      <c r="O123" s="121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1</v>
      </c>
      <c r="I124" s="40">
        <f t="shared" si="2"/>
        <v>1</v>
      </c>
      <c r="J124" s="25" t="str">
        <f t="shared" si="3"/>
        <v>OK</v>
      </c>
      <c r="K124" s="124"/>
      <c r="L124" s="122"/>
      <c r="M124" s="121"/>
      <c r="N124" s="121"/>
      <c r="O124" s="121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3</v>
      </c>
      <c r="I125" s="40">
        <f t="shared" si="2"/>
        <v>2</v>
      </c>
      <c r="J125" s="25" t="str">
        <f t="shared" si="3"/>
        <v>OK</v>
      </c>
      <c r="K125" s="125">
        <v>1</v>
      </c>
      <c r="L125" s="122"/>
      <c r="M125" s="121"/>
      <c r="N125" s="121"/>
      <c r="O125" s="121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17</v>
      </c>
      <c r="I126" s="40">
        <f t="shared" si="2"/>
        <v>17</v>
      </c>
      <c r="J126" s="25" t="str">
        <f t="shared" si="3"/>
        <v>OK</v>
      </c>
      <c r="K126" s="124"/>
      <c r="L126" s="122"/>
      <c r="M126" s="121"/>
      <c r="N126" s="121"/>
      <c r="O126" s="121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>
        <v>1</v>
      </c>
      <c r="I127" s="40">
        <f t="shared" si="2"/>
        <v>1</v>
      </c>
      <c r="J127" s="25" t="str">
        <f t="shared" si="3"/>
        <v>OK</v>
      </c>
      <c r="K127" s="124"/>
      <c r="L127" s="122"/>
      <c r="M127" s="121"/>
      <c r="N127" s="121"/>
      <c r="O127" s="121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>
        <v>2</v>
      </c>
      <c r="I128" s="40">
        <f t="shared" si="2"/>
        <v>2</v>
      </c>
      <c r="J128" s="25" t="str">
        <f t="shared" si="3"/>
        <v>OK</v>
      </c>
      <c r="K128" s="124"/>
      <c r="L128" s="122"/>
      <c r="M128" s="121"/>
      <c r="N128" s="121"/>
      <c r="O128" s="121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>
        <v>4</v>
      </c>
      <c r="I129" s="40">
        <f t="shared" si="2"/>
        <v>4</v>
      </c>
      <c r="J129" s="25" t="str">
        <f t="shared" si="3"/>
        <v>OK</v>
      </c>
      <c r="K129" s="124"/>
      <c r="L129" s="122"/>
      <c r="M129" s="121"/>
      <c r="N129" s="121"/>
      <c r="O129" s="121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>
        <v>2</v>
      </c>
      <c r="I130" s="40">
        <f t="shared" si="2"/>
        <v>2</v>
      </c>
      <c r="J130" s="25" t="str">
        <f t="shared" si="3"/>
        <v>OK</v>
      </c>
      <c r="K130" s="124"/>
      <c r="L130" s="122"/>
      <c r="M130" s="121"/>
      <c r="N130" s="121"/>
      <c r="O130" s="121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>
        <v>2</v>
      </c>
      <c r="I131" s="40">
        <f t="shared" si="2"/>
        <v>2</v>
      </c>
      <c r="J131" s="25" t="str">
        <f t="shared" si="3"/>
        <v>OK</v>
      </c>
      <c r="K131" s="124"/>
      <c r="L131" s="122"/>
      <c r="M131" s="121"/>
      <c r="N131" s="121"/>
      <c r="O131" s="121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24"/>
      <c r="L132" s="122"/>
      <c r="M132" s="121"/>
      <c r="N132" s="121"/>
      <c r="O132" s="121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 ht="15.75" thickBot="1">
      <c r="K133" s="126">
        <v>25.01</v>
      </c>
      <c r="L133" s="126">
        <v>190.9</v>
      </c>
      <c r="M133" s="126">
        <v>723.6</v>
      </c>
      <c r="N133" s="126">
        <v>1009</v>
      </c>
      <c r="O133" s="126">
        <v>3436.8</v>
      </c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N1:N2"/>
    <mergeCell ref="O1:O2"/>
    <mergeCell ref="K1:K2"/>
    <mergeCell ref="L1:L2"/>
    <mergeCell ref="M1:M2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A1:C1"/>
    <mergeCell ref="D1:G1"/>
    <mergeCell ref="H1:J1"/>
  </mergeCells>
  <conditionalFormatting sqref="U4:AB132 R5:T132 L4:Q132 K5:K132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R4:T4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K4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7E71-F628-4ABE-9BB9-6CC697ECEB3D}">
  <dimension ref="A1:AB132"/>
  <sheetViews>
    <sheetView zoomScale="40" zoomScaleNormal="40" workbookViewId="0">
      <selection activeCell="H4" sqref="H4:H132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5</v>
      </c>
      <c r="I9" s="40">
        <f t="shared" si="0"/>
        <v>5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20</v>
      </c>
      <c r="I11" s="40">
        <f t="shared" si="0"/>
        <v>20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v>10</v>
      </c>
      <c r="I15" s="40">
        <f t="shared" si="0"/>
        <v>10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5</v>
      </c>
      <c r="I17" s="40">
        <f t="shared" si="0"/>
        <v>5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30</v>
      </c>
      <c r="I25" s="40">
        <f t="shared" si="0"/>
        <v>30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90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>
        <v>50</v>
      </c>
      <c r="I26" s="40">
        <f t="shared" si="0"/>
        <v>50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90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90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05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30</v>
      </c>
      <c r="I33" s="40">
        <f t="shared" si="0"/>
        <v>30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1</v>
      </c>
      <c r="I35" s="40">
        <f t="shared" si="0"/>
        <v>1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10</v>
      </c>
      <c r="I50" s="40">
        <f t="shared" si="0"/>
        <v>10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5</v>
      </c>
      <c r="I81" s="40">
        <f t="shared" si="2"/>
        <v>5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v>10</v>
      </c>
      <c r="I102" s="40">
        <f t="shared" si="2"/>
        <v>10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10</v>
      </c>
      <c r="I103" s="40">
        <f t="shared" si="2"/>
        <v>10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>
        <v>20</v>
      </c>
      <c r="I105" s="40">
        <f t="shared" si="2"/>
        <v>20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10</v>
      </c>
      <c r="I110" s="40">
        <f t="shared" si="2"/>
        <v>10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10</v>
      </c>
      <c r="I111" s="40">
        <f t="shared" si="2"/>
        <v>10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5</v>
      </c>
      <c r="I112" s="40">
        <f t="shared" si="2"/>
        <v>5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10</v>
      </c>
      <c r="I113" s="40">
        <f t="shared" si="2"/>
        <v>10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10</v>
      </c>
      <c r="I114" s="40">
        <f t="shared" si="2"/>
        <v>10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10</v>
      </c>
      <c r="I115" s="40">
        <f t="shared" si="2"/>
        <v>10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10</v>
      </c>
      <c r="I116" s="40">
        <f t="shared" si="2"/>
        <v>10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20</v>
      </c>
      <c r="I117" s="40">
        <f t="shared" si="2"/>
        <v>20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20</v>
      </c>
      <c r="I118" s="40">
        <f t="shared" si="2"/>
        <v>20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5</v>
      </c>
      <c r="I119" s="40">
        <f t="shared" si="2"/>
        <v>5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5</v>
      </c>
      <c r="I120" s="40">
        <f t="shared" si="2"/>
        <v>5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>
        <v>1</v>
      </c>
      <c r="I121" s="40">
        <f t="shared" si="2"/>
        <v>1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20</v>
      </c>
      <c r="I124" s="40">
        <f t="shared" si="2"/>
        <v>20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50</v>
      </c>
      <c r="I125" s="40">
        <f t="shared" si="2"/>
        <v>50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2</v>
      </c>
      <c r="I126" s="40">
        <f t="shared" si="2"/>
        <v>2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conditionalFormatting sqref="U4:AB132 R5:T132 L4:Q132 K5:K132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R4:T4">
    <cfRule type="cellIs" dxfId="50" priority="4" stopIfTrue="1" operator="greaterThan">
      <formula>0</formula>
    </cfRule>
    <cfRule type="cellIs" dxfId="49" priority="5" stopIfTrue="1" operator="greaterThan">
      <formula>0</formula>
    </cfRule>
    <cfRule type="cellIs" dxfId="48" priority="6" stopIfTrue="1" operator="greaterThan">
      <formula>0</formula>
    </cfRule>
  </conditionalFormatting>
  <conditionalFormatting sqref="K4">
    <cfRule type="cellIs" dxfId="47" priority="1" stopIfTrue="1" operator="greaterThan">
      <formula>0</formula>
    </cfRule>
    <cfRule type="cellIs" dxfId="46" priority="2" stopIfTrue="1" operator="greaterThan">
      <formula>0</formula>
    </cfRule>
    <cfRule type="cellIs" dxfId="4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1B8C-986D-4FD6-863F-9F30E2AB203D}">
  <dimension ref="A1:AB132"/>
  <sheetViews>
    <sheetView topLeftCell="A79" zoomScale="93" zoomScaleNormal="93" workbookViewId="0">
      <selection activeCell="O89" sqref="O89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v>16</v>
      </c>
      <c r="I5" s="40">
        <f t="shared" ref="I5:I68" si="0">H5-(SUM(K5:AB5))</f>
        <v>16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>
        <v>4</v>
      </c>
      <c r="I7" s="40">
        <f t="shared" si="0"/>
        <v>4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>
        <v>7</v>
      </c>
      <c r="I8" s="40">
        <f t="shared" si="0"/>
        <v>7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5</v>
      </c>
      <c r="I9" s="40">
        <f t="shared" si="0"/>
        <v>5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>
        <v>1</v>
      </c>
      <c r="I10" s="40">
        <f t="shared" si="0"/>
        <v>1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9</v>
      </c>
      <c r="I11" s="40">
        <f t="shared" si="0"/>
        <v>9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>
        <v>30</v>
      </c>
      <c r="I13" s="40">
        <f t="shared" si="0"/>
        <v>30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f>67-12</f>
        <v>55</v>
      </c>
      <c r="I15" s="40">
        <f t="shared" si="0"/>
        <v>55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>
        <v>3</v>
      </c>
      <c r="I16" s="40">
        <f t="shared" si="0"/>
        <v>3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27</v>
      </c>
      <c r="I17" s="40">
        <f t="shared" si="0"/>
        <v>27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>
        <v>3</v>
      </c>
      <c r="I19" s="40">
        <f t="shared" si="0"/>
        <v>3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>
        <v>2</v>
      </c>
      <c r="I20" s="40">
        <f t="shared" si="0"/>
        <v>2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2</v>
      </c>
      <c r="I21" s="40">
        <f t="shared" si="0"/>
        <v>2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38</v>
      </c>
      <c r="I22" s="40">
        <f t="shared" si="0"/>
        <v>38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2</v>
      </c>
      <c r="I23" s="40">
        <f t="shared" si="0"/>
        <v>2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1</v>
      </c>
      <c r="I24" s="40">
        <f t="shared" si="0"/>
        <v>1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50</v>
      </c>
      <c r="I25" s="40">
        <f t="shared" si="0"/>
        <v>50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>
        <v>50</v>
      </c>
      <c r="I26" s="40">
        <f t="shared" si="0"/>
        <v>50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60</v>
      </c>
      <c r="I27" s="40">
        <f t="shared" si="0"/>
        <v>60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>
        <v>60</v>
      </c>
      <c r="I29" s="40">
        <f t="shared" si="0"/>
        <v>60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>
        <v>10</v>
      </c>
      <c r="I30" s="40">
        <f t="shared" si="0"/>
        <v>10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>
        <v>70</v>
      </c>
      <c r="I32" s="40">
        <f t="shared" si="0"/>
        <v>70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44</v>
      </c>
      <c r="I33" s="40">
        <f t="shared" si="0"/>
        <v>44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17</v>
      </c>
      <c r="I35" s="40">
        <f t="shared" si="0"/>
        <v>17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>
        <v>40</v>
      </c>
      <c r="I36" s="40">
        <f t="shared" si="0"/>
        <v>40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>
        <v>12</v>
      </c>
      <c r="I41" s="40">
        <f t="shared" si="0"/>
        <v>12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74</v>
      </c>
      <c r="I45" s="40">
        <f t="shared" si="0"/>
        <v>74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>
        <v>26</v>
      </c>
      <c r="I46" s="40">
        <f t="shared" si="0"/>
        <v>26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34</v>
      </c>
      <c r="I49" s="40">
        <f t="shared" si="0"/>
        <v>34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98</v>
      </c>
      <c r="I50" s="40">
        <f t="shared" si="0"/>
        <v>98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65</v>
      </c>
      <c r="I51" s="40">
        <f t="shared" si="0"/>
        <v>65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262</v>
      </c>
      <c r="I53" s="40">
        <f t="shared" si="0"/>
        <v>262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65</v>
      </c>
      <c r="I54" s="40">
        <f t="shared" si="0"/>
        <v>65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6</v>
      </c>
      <c r="I55" s="40">
        <f t="shared" si="0"/>
        <v>6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28</v>
      </c>
      <c r="I56" s="40">
        <f t="shared" si="0"/>
        <v>28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6</v>
      </c>
      <c r="I57" s="40">
        <f t="shared" si="0"/>
        <v>6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>
        <v>25</v>
      </c>
      <c r="I58" s="40">
        <f t="shared" si="0"/>
        <v>25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33</v>
      </c>
      <c r="I59" s="40">
        <f t="shared" si="0"/>
        <v>33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>
        <v>7</v>
      </c>
      <c r="I60" s="40">
        <f t="shared" si="0"/>
        <v>7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>
        <v>10</v>
      </c>
      <c r="I62" s="40">
        <f t="shared" si="0"/>
        <v>10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>
        <v>10</v>
      </c>
      <c r="I65" s="40">
        <f t="shared" si="0"/>
        <v>10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5</v>
      </c>
      <c r="I66" s="40">
        <f t="shared" si="0"/>
        <v>5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v>11</v>
      </c>
      <c r="I69" s="40">
        <f t="shared" ref="I69:I131" si="2">H69-(SUM(K69:AB69))</f>
        <v>11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10</v>
      </c>
      <c r="I70" s="40">
        <f t="shared" si="2"/>
        <v>10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f>14-6</f>
        <v>8</v>
      </c>
      <c r="I71" s="40">
        <f t="shared" si="2"/>
        <v>8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9</v>
      </c>
      <c r="I72" s="40">
        <f t="shared" si="2"/>
        <v>9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1</v>
      </c>
      <c r="I73" s="40">
        <f t="shared" si="2"/>
        <v>1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>
        <v>8</v>
      </c>
      <c r="I74" s="40">
        <f t="shared" si="2"/>
        <v>8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>
        <v>12</v>
      </c>
      <c r="I75" s="40">
        <f t="shared" si="2"/>
        <v>12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>
        <v>15</v>
      </c>
      <c r="I76" s="40">
        <f t="shared" si="2"/>
        <v>15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>
        <v>69</v>
      </c>
      <c r="I80" s="40">
        <f t="shared" si="2"/>
        <v>69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49</v>
      </c>
      <c r="I81" s="40">
        <f t="shared" si="2"/>
        <v>49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>
        <v>10</v>
      </c>
      <c r="I82" s="40">
        <f t="shared" si="2"/>
        <v>10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>
        <v>6</v>
      </c>
      <c r="I85" s="40">
        <f t="shared" si="2"/>
        <v>6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>
        <v>30</v>
      </c>
      <c r="I86" s="40">
        <f t="shared" si="2"/>
        <v>30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>
        <v>7</v>
      </c>
      <c r="I87" s="40">
        <f t="shared" si="2"/>
        <v>7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f>57-12</f>
        <v>45</v>
      </c>
      <c r="I88" s="40">
        <f t="shared" si="2"/>
        <v>45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>
        <v>5</v>
      </c>
      <c r="I90" s="40">
        <f t="shared" si="2"/>
        <v>5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>
        <v>6</v>
      </c>
      <c r="I92" s="40">
        <f t="shared" si="2"/>
        <v>6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>
        <v>9</v>
      </c>
      <c r="I93" s="40">
        <f t="shared" si="2"/>
        <v>9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>
        <v>5</v>
      </c>
      <c r="I94" s="40">
        <f t="shared" si="2"/>
        <v>5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2</v>
      </c>
      <c r="I96" s="40">
        <f t="shared" si="2"/>
        <v>2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6</v>
      </c>
      <c r="I98" s="40">
        <f t="shared" si="2"/>
        <v>6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15</v>
      </c>
      <c r="I103" s="40">
        <f t="shared" si="2"/>
        <v>15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10</v>
      </c>
      <c r="I104" s="40">
        <f t="shared" si="2"/>
        <v>10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>
        <v>62</v>
      </c>
      <c r="I106" s="40">
        <f t="shared" si="2"/>
        <v>62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>
        <v>11</v>
      </c>
      <c r="I107" s="40">
        <f t="shared" si="2"/>
        <v>11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>
        <v>35</v>
      </c>
      <c r="I108" s="40">
        <f t="shared" si="2"/>
        <v>35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>
        <v>40</v>
      </c>
      <c r="I109" s="40">
        <f t="shared" si="2"/>
        <v>40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2</v>
      </c>
      <c r="I110" s="40">
        <f t="shared" si="2"/>
        <v>2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2</v>
      </c>
      <c r="I111" s="40">
        <f t="shared" si="2"/>
        <v>2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29</v>
      </c>
      <c r="I112" s="40">
        <f t="shared" si="2"/>
        <v>29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16</v>
      </c>
      <c r="I114" s="40">
        <f t="shared" si="2"/>
        <v>16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4</v>
      </c>
      <c r="I115" s="40">
        <f t="shared" si="2"/>
        <v>4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10</v>
      </c>
      <c r="I116" s="40">
        <f t="shared" si="2"/>
        <v>10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11</v>
      </c>
      <c r="I117" s="40">
        <f t="shared" si="2"/>
        <v>11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</v>
      </c>
      <c r="I118" s="40">
        <f t="shared" si="2"/>
        <v>1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2</v>
      </c>
      <c r="I119" s="40">
        <f t="shared" si="2"/>
        <v>2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3</v>
      </c>
      <c r="I120" s="40">
        <f t="shared" si="2"/>
        <v>3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>
        <v>1</v>
      </c>
      <c r="I121" s="40">
        <f t="shared" si="2"/>
        <v>1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>
        <v>1</v>
      </c>
      <c r="I122" s="40">
        <f t="shared" si="2"/>
        <v>1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61</v>
      </c>
      <c r="I124" s="40">
        <f t="shared" si="2"/>
        <v>61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12</v>
      </c>
      <c r="I125" s="40">
        <f t="shared" si="2"/>
        <v>12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2</v>
      </c>
      <c r="I126" s="40">
        <f t="shared" si="2"/>
        <v>2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conditionalFormatting sqref="U4:AB132 R5:T132 L4:Q132 K5:K132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R4:T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K4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E86B-EAE4-4002-9D71-FDFC4E6AB0CC}">
  <dimension ref="A1:AB132"/>
  <sheetViews>
    <sheetView topLeftCell="A7" zoomScale="93" zoomScaleNormal="93" workbookViewId="0">
      <selection activeCell="K14" sqref="K14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>
        <v>2</v>
      </c>
      <c r="I4" s="40">
        <f>H4-(SUM(K4:AB4))</f>
        <v>2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>
        <v>2</v>
      </c>
      <c r="I7" s="40">
        <f t="shared" si="0"/>
        <v>2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>
        <v>26</v>
      </c>
      <c r="I8" s="40">
        <f t="shared" si="0"/>
        <v>26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4</v>
      </c>
      <c r="I9" s="40">
        <f t="shared" si="0"/>
        <v>4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>
        <v>2</v>
      </c>
      <c r="I10" s="40">
        <f t="shared" si="0"/>
        <v>2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10</v>
      </c>
      <c r="I11" s="40">
        <f t="shared" si="0"/>
        <v>10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>
        <v>0</v>
      </c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>
        <v>8</v>
      </c>
      <c r="I13" s="40">
        <f t="shared" si="0"/>
        <v>8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>
        <v>5</v>
      </c>
      <c r="I14" s="40">
        <f t="shared" si="0"/>
        <v>5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f>25-6</f>
        <v>19</v>
      </c>
      <c r="I15" s="40">
        <f t="shared" si="0"/>
        <v>19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7</v>
      </c>
      <c r="I17" s="40">
        <f t="shared" si="0"/>
        <v>7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2</v>
      </c>
      <c r="I21" s="40">
        <f t="shared" si="0"/>
        <v>2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16</v>
      </c>
      <c r="I22" s="40">
        <f t="shared" si="0"/>
        <v>16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11</v>
      </c>
      <c r="I23" s="40">
        <f t="shared" si="0"/>
        <v>11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12</v>
      </c>
      <c r="I24" s="40">
        <f t="shared" si="0"/>
        <v>12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>
        <v>50</v>
      </c>
      <c r="I26" s="40">
        <f t="shared" si="0"/>
        <v>50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30</v>
      </c>
      <c r="I27" s="40">
        <f t="shared" si="0"/>
        <v>30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>
        <v>1500</v>
      </c>
      <c r="I28" s="40">
        <f t="shared" si="0"/>
        <v>1500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>
        <v>1</v>
      </c>
      <c r="I31" s="40">
        <f t="shared" si="0"/>
        <v>1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81</v>
      </c>
      <c r="I33" s="40">
        <f t="shared" si="0"/>
        <v>81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5</v>
      </c>
      <c r="I35" s="40">
        <f t="shared" si="0"/>
        <v>5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>
        <v>3</v>
      </c>
      <c r="I39" s="40">
        <f t="shared" si="0"/>
        <v>3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53</v>
      </c>
      <c r="I45" s="40">
        <f t="shared" si="0"/>
        <v>53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49</v>
      </c>
      <c r="I49" s="40">
        <f t="shared" si="0"/>
        <v>49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66</v>
      </c>
      <c r="I50" s="40">
        <f t="shared" si="0"/>
        <v>66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40</v>
      </c>
      <c r="I51" s="40">
        <f t="shared" si="0"/>
        <v>40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23</v>
      </c>
      <c r="I53" s="40">
        <f t="shared" si="0"/>
        <v>23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17</v>
      </c>
      <c r="I54" s="40">
        <f t="shared" si="0"/>
        <v>17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11</v>
      </c>
      <c r="I55" s="40">
        <f t="shared" si="0"/>
        <v>11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13</v>
      </c>
      <c r="I56" s="40">
        <f t="shared" si="0"/>
        <v>13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25</v>
      </c>
      <c r="I57" s="40">
        <f t="shared" si="0"/>
        <v>25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10</v>
      </c>
      <c r="I59" s="40">
        <f t="shared" si="0"/>
        <v>10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>
        <v>5</v>
      </c>
      <c r="I65" s="40">
        <f t="shared" si="0"/>
        <v>5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7</v>
      </c>
      <c r="I66" s="40">
        <f t="shared" si="0"/>
        <v>7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>
        <v>5</v>
      </c>
      <c r="I67" s="40">
        <f t="shared" si="0"/>
        <v>5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v>32</v>
      </c>
      <c r="I68" s="40">
        <f t="shared" si="0"/>
        <v>32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v>46</v>
      </c>
      <c r="I69" s="40">
        <f t="shared" ref="I69:I131" si="2">H69-(SUM(K69:AB69))</f>
        <v>46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139</v>
      </c>
      <c r="I70" s="40">
        <f t="shared" si="2"/>
        <v>139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6</v>
      </c>
      <c r="I73" s="40">
        <f t="shared" si="2"/>
        <v>6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>
        <v>28</v>
      </c>
      <c r="I80" s="40">
        <f t="shared" si="2"/>
        <v>28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6</v>
      </c>
      <c r="I81" s="40">
        <f t="shared" si="2"/>
        <v>6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>
        <v>5</v>
      </c>
      <c r="I82" s="40">
        <f t="shared" si="2"/>
        <v>5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>
        <v>43</v>
      </c>
      <c r="I85" s="40">
        <f t="shared" si="2"/>
        <v>43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>
        <v>2</v>
      </c>
      <c r="I87" s="40">
        <f t="shared" si="2"/>
        <v>2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2</v>
      </c>
      <c r="I88" s="40">
        <f t="shared" si="2"/>
        <v>2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>
        <v>5</v>
      </c>
      <c r="I94" s="40">
        <f t="shared" si="2"/>
        <v>5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1</v>
      </c>
      <c r="I96" s="40">
        <f t="shared" si="2"/>
        <v>1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15</v>
      </c>
      <c r="I103" s="40">
        <f t="shared" si="2"/>
        <v>15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5</v>
      </c>
      <c r="I104" s="40">
        <f t="shared" si="2"/>
        <v>5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>
        <v>4</v>
      </c>
      <c r="I107" s="40">
        <f t="shared" si="2"/>
        <v>4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>
        <v>1</v>
      </c>
      <c r="I109" s="40">
        <f t="shared" si="2"/>
        <v>1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/>
      <c r="I112" s="40">
        <f t="shared" si="2"/>
        <v>0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5</v>
      </c>
      <c r="I117" s="40">
        <f t="shared" si="2"/>
        <v>5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7</v>
      </c>
      <c r="I118" s="40">
        <f t="shared" si="2"/>
        <v>7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5</v>
      </c>
      <c r="I119" s="40">
        <f t="shared" si="2"/>
        <v>5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7</v>
      </c>
      <c r="I120" s="40">
        <f t="shared" si="2"/>
        <v>7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>
        <v>1</v>
      </c>
      <c r="I121" s="40">
        <f t="shared" si="2"/>
        <v>1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2</v>
      </c>
      <c r="I124" s="40">
        <f t="shared" si="2"/>
        <v>2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32</v>
      </c>
      <c r="I125" s="40">
        <f t="shared" si="2"/>
        <v>32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21</v>
      </c>
      <c r="I126" s="40">
        <f t="shared" si="2"/>
        <v>21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conditionalFormatting sqref="U4:AB132 R5:T132 L4:Q132 K5:K132">
    <cfRule type="cellIs" dxfId="35" priority="7" stopIfTrue="1" operator="greaterThan">
      <formula>0</formula>
    </cfRule>
    <cfRule type="cellIs" dxfId="34" priority="8" stopIfTrue="1" operator="greaterThan">
      <formula>0</formula>
    </cfRule>
    <cfRule type="cellIs" dxfId="33" priority="9" stopIfTrue="1" operator="greaterThan">
      <formula>0</formula>
    </cfRule>
  </conditionalFormatting>
  <conditionalFormatting sqref="R4:T4">
    <cfRule type="cellIs" dxfId="32" priority="4" stopIfTrue="1" operator="greaterThan">
      <formula>0</formula>
    </cfRule>
    <cfRule type="cellIs" dxfId="31" priority="5" stopIfTrue="1" operator="greaterThan">
      <formula>0</formula>
    </cfRule>
    <cfRule type="cellIs" dxfId="30" priority="6" stopIfTrue="1" operator="greaterThan">
      <formula>0</formula>
    </cfRule>
  </conditionalFormatting>
  <conditionalFormatting sqref="K4">
    <cfRule type="cellIs" dxfId="29" priority="1" stopIfTrue="1" operator="greaterThan">
      <formula>0</formula>
    </cfRule>
    <cfRule type="cellIs" dxfId="28" priority="2" stopIfTrue="1" operator="greaterThan">
      <formula>0</formula>
    </cfRule>
    <cfRule type="cellIs" dxfId="2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9B62-7739-4DE5-B253-A49F743FF5BA}">
  <dimension ref="A1:AB132"/>
  <sheetViews>
    <sheetView topLeftCell="A115" zoomScale="75" zoomScaleNormal="75" workbookViewId="0">
      <selection activeCell="K1" sqref="K1:V132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19" t="s">
        <v>1</v>
      </c>
      <c r="L3" s="119" t="s">
        <v>1</v>
      </c>
      <c r="M3" s="119" t="s">
        <v>1</v>
      </c>
      <c r="N3" s="119" t="s">
        <v>1</v>
      </c>
      <c r="O3" s="119" t="s">
        <v>1</v>
      </c>
      <c r="P3" s="119" t="s">
        <v>1</v>
      </c>
      <c r="Q3" s="119" t="s">
        <v>1</v>
      </c>
      <c r="R3" s="119" t="s">
        <v>1</v>
      </c>
      <c r="S3" s="119" t="s">
        <v>1</v>
      </c>
      <c r="T3" s="119" t="s">
        <v>1</v>
      </c>
      <c r="U3" s="119" t="s">
        <v>1</v>
      </c>
      <c r="V3" s="119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v>45</v>
      </c>
      <c r="I5" s="40">
        <f t="shared" ref="I5:I68" si="0">H5-(SUM(K5:AB5))</f>
        <v>5</v>
      </c>
      <c r="J5" s="25" t="str">
        <f t="shared" ref="J5:J68" si="1">IF(I5&lt;0,"ATENÇÃO","OK")</f>
        <v>OK</v>
      </c>
      <c r="K5" s="120">
        <v>40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>
        <v>1</v>
      </c>
      <c r="I7" s="40">
        <f t="shared" si="0"/>
        <v>1</v>
      </c>
      <c r="J7" s="25" t="str">
        <f t="shared" si="1"/>
        <v>OK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>
        <v>1</v>
      </c>
      <c r="I8" s="40">
        <f t="shared" si="0"/>
        <v>1</v>
      </c>
      <c r="J8" s="25" t="str">
        <f t="shared" si="1"/>
        <v>OK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7</v>
      </c>
      <c r="I11" s="40">
        <f t="shared" si="0"/>
        <v>0</v>
      </c>
      <c r="J11" s="25" t="str">
        <f t="shared" si="1"/>
        <v>OK</v>
      </c>
      <c r="K11" s="120"/>
      <c r="L11" s="120"/>
      <c r="M11" s="120"/>
      <c r="N11" s="120"/>
      <c r="O11" s="120"/>
      <c r="P11" s="120"/>
      <c r="Q11" s="120"/>
      <c r="R11" s="120">
        <v>7</v>
      </c>
      <c r="S11" s="120"/>
      <c r="T11" s="120"/>
      <c r="U11" s="120"/>
      <c r="V11" s="120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>
        <v>7</v>
      </c>
      <c r="I12" s="40">
        <f t="shared" si="0"/>
        <v>0</v>
      </c>
      <c r="J12" s="25" t="str">
        <f t="shared" si="1"/>
        <v>OK</v>
      </c>
      <c r="K12" s="120"/>
      <c r="L12" s="120"/>
      <c r="M12" s="120"/>
      <c r="N12" s="120"/>
      <c r="O12" s="120"/>
      <c r="P12" s="120"/>
      <c r="Q12" s="120"/>
      <c r="R12" s="120">
        <v>7</v>
      </c>
      <c r="S12" s="120"/>
      <c r="T12" s="120"/>
      <c r="U12" s="120"/>
      <c r="V12" s="120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>
        <v>2</v>
      </c>
      <c r="I13" s="40">
        <f t="shared" si="0"/>
        <v>0</v>
      </c>
      <c r="J13" s="25" t="str">
        <f t="shared" si="1"/>
        <v>OK</v>
      </c>
      <c r="K13" s="120"/>
      <c r="L13" s="120"/>
      <c r="M13" s="120"/>
      <c r="N13" s="120"/>
      <c r="O13" s="120"/>
      <c r="P13" s="120"/>
      <c r="Q13" s="120"/>
      <c r="R13" s="120">
        <v>2</v>
      </c>
      <c r="S13" s="120"/>
      <c r="T13" s="120"/>
      <c r="U13" s="120"/>
      <c r="V13" s="120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>
        <v>2</v>
      </c>
      <c r="I14" s="40">
        <f t="shared" si="0"/>
        <v>0</v>
      </c>
      <c r="J14" s="25" t="str">
        <f t="shared" si="1"/>
        <v>OK</v>
      </c>
      <c r="K14" s="120"/>
      <c r="L14" s="120"/>
      <c r="M14" s="120"/>
      <c r="N14" s="120"/>
      <c r="O14" s="120"/>
      <c r="P14" s="120"/>
      <c r="Q14" s="120"/>
      <c r="R14" s="120">
        <v>2</v>
      </c>
      <c r="S14" s="120"/>
      <c r="T14" s="120"/>
      <c r="U14" s="120"/>
      <c r="V14" s="120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v>14</v>
      </c>
      <c r="I15" s="40">
        <f t="shared" si="0"/>
        <v>0</v>
      </c>
      <c r="J15" s="25" t="str">
        <f t="shared" si="1"/>
        <v>OK</v>
      </c>
      <c r="K15" s="120"/>
      <c r="L15" s="120"/>
      <c r="M15" s="120"/>
      <c r="N15" s="120"/>
      <c r="O15" s="120"/>
      <c r="P15" s="120"/>
      <c r="Q15" s="120"/>
      <c r="R15" s="120">
        <v>14</v>
      </c>
      <c r="S15" s="120"/>
      <c r="T15" s="120"/>
      <c r="U15" s="120"/>
      <c r="V15" s="120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>
        <v>2</v>
      </c>
      <c r="I16" s="40">
        <f t="shared" si="0"/>
        <v>0</v>
      </c>
      <c r="J16" s="25" t="str">
        <f t="shared" si="1"/>
        <v>OK</v>
      </c>
      <c r="K16" s="120"/>
      <c r="L16" s="120"/>
      <c r="M16" s="120"/>
      <c r="N16" s="120"/>
      <c r="O16" s="120"/>
      <c r="P16" s="120"/>
      <c r="Q16" s="120"/>
      <c r="R16" s="120">
        <v>2</v>
      </c>
      <c r="S16" s="120"/>
      <c r="T16" s="120"/>
      <c r="U16" s="120"/>
      <c r="V16" s="120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2</v>
      </c>
      <c r="I17" s="40">
        <f t="shared" si="0"/>
        <v>0</v>
      </c>
      <c r="J17" s="25" t="str">
        <f t="shared" si="1"/>
        <v>OK</v>
      </c>
      <c r="K17" s="120"/>
      <c r="L17" s="120"/>
      <c r="M17" s="120"/>
      <c r="N17" s="120"/>
      <c r="O17" s="120"/>
      <c r="P17" s="120"/>
      <c r="Q17" s="120"/>
      <c r="R17" s="120">
        <v>2</v>
      </c>
      <c r="S17" s="120"/>
      <c r="T17" s="120"/>
      <c r="U17" s="120"/>
      <c r="V17" s="120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>
        <v>5</v>
      </c>
      <c r="I19" s="40">
        <f t="shared" si="0"/>
        <v>5</v>
      </c>
      <c r="J19" s="25" t="str">
        <f t="shared" si="1"/>
        <v>OK</v>
      </c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>
        <v>3</v>
      </c>
      <c r="I20" s="40">
        <f t="shared" si="0"/>
        <v>3</v>
      </c>
      <c r="J20" s="25" t="str">
        <f t="shared" si="1"/>
        <v>OK</v>
      </c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1</v>
      </c>
      <c r="I21" s="40">
        <f t="shared" si="0"/>
        <v>1</v>
      </c>
      <c r="J21" s="25" t="str">
        <f t="shared" si="1"/>
        <v>OK</v>
      </c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4</v>
      </c>
      <c r="I22" s="40">
        <f t="shared" si="0"/>
        <v>4</v>
      </c>
      <c r="J22" s="25" t="str">
        <f t="shared" si="1"/>
        <v>OK</v>
      </c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3</v>
      </c>
      <c r="I23" s="40">
        <f t="shared" si="0"/>
        <v>1</v>
      </c>
      <c r="J23" s="25" t="str">
        <f t="shared" si="1"/>
        <v>OK</v>
      </c>
      <c r="K23" s="120"/>
      <c r="L23" s="120">
        <v>2</v>
      </c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2</v>
      </c>
      <c r="I24" s="40">
        <f t="shared" si="0"/>
        <v>0</v>
      </c>
      <c r="J24" s="25" t="str">
        <f t="shared" si="1"/>
        <v>OK</v>
      </c>
      <c r="K24" s="120"/>
      <c r="L24" s="120">
        <v>2</v>
      </c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2</v>
      </c>
      <c r="I25" s="40">
        <f t="shared" si="0"/>
        <v>0</v>
      </c>
      <c r="J25" s="25" t="str">
        <f t="shared" si="1"/>
        <v>OK</v>
      </c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>
        <v>2</v>
      </c>
      <c r="V25" s="120"/>
      <c r="W25" s="43"/>
      <c r="X25" s="43"/>
      <c r="Y25" s="43"/>
      <c r="Z25" s="43"/>
      <c r="AA25" s="43"/>
      <c r="AB25" s="43"/>
    </row>
    <row r="26" spans="1:28" ht="90" customHeight="1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>
        <v>102</v>
      </c>
      <c r="I26" s="40">
        <f t="shared" si="0"/>
        <v>0</v>
      </c>
      <c r="J26" s="25" t="str">
        <f t="shared" si="1"/>
        <v>OK</v>
      </c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>
        <v>102</v>
      </c>
      <c r="V26" s="120"/>
      <c r="W26" s="43"/>
      <c r="X26" s="43"/>
      <c r="Y26" s="43"/>
      <c r="Z26" s="43"/>
      <c r="AA26" s="43"/>
      <c r="AB26" s="43"/>
    </row>
    <row r="27" spans="1:28" ht="90" customHeight="1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2</v>
      </c>
      <c r="I27" s="40">
        <f t="shared" si="0"/>
        <v>0</v>
      </c>
      <c r="J27" s="25" t="str">
        <f t="shared" si="1"/>
        <v>OK</v>
      </c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>
        <v>2</v>
      </c>
      <c r="V27" s="120"/>
      <c r="W27" s="43"/>
      <c r="X27" s="43"/>
      <c r="Y27" s="43"/>
      <c r="Z27" s="43"/>
      <c r="AA27" s="43"/>
      <c r="AB27" s="43"/>
    </row>
    <row r="28" spans="1:28" ht="90" customHeight="1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>
        <v>2</v>
      </c>
      <c r="I28" s="40">
        <f t="shared" si="0"/>
        <v>0</v>
      </c>
      <c r="J28" s="25" t="str">
        <f t="shared" si="1"/>
        <v>OK</v>
      </c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>
        <v>2</v>
      </c>
      <c r="V28" s="120"/>
      <c r="W28" s="43"/>
      <c r="X28" s="43"/>
      <c r="Y28" s="43"/>
      <c r="Z28" s="43"/>
      <c r="AA28" s="43"/>
      <c r="AB28" s="43"/>
    </row>
    <row r="29" spans="1:28" ht="105" customHeight="1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>
        <v>2</v>
      </c>
      <c r="I29" s="40">
        <f t="shared" si="0"/>
        <v>0</v>
      </c>
      <c r="J29" s="25" t="str">
        <f t="shared" si="1"/>
        <v>OK</v>
      </c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>
        <v>2</v>
      </c>
      <c r="V29" s="120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>
        <v>102</v>
      </c>
      <c r="I30" s="40">
        <f t="shared" si="0"/>
        <v>0</v>
      </c>
      <c r="J30" s="25" t="str">
        <f t="shared" si="1"/>
        <v>OK</v>
      </c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>
        <v>102</v>
      </c>
      <c r="V30" s="120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>
        <v>105</v>
      </c>
      <c r="I32" s="40">
        <f t="shared" si="0"/>
        <v>3</v>
      </c>
      <c r="J32" s="25" t="str">
        <f t="shared" si="1"/>
        <v>OK</v>
      </c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>
        <v>102</v>
      </c>
      <c r="V32" s="120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1</v>
      </c>
      <c r="I33" s="40">
        <f t="shared" si="0"/>
        <v>1</v>
      </c>
      <c r="J33" s="25" t="str">
        <f t="shared" si="1"/>
        <v>OK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>
        <v>2</v>
      </c>
      <c r="I34" s="40">
        <f t="shared" si="0"/>
        <v>2</v>
      </c>
      <c r="J34" s="25" t="str">
        <f t="shared" si="1"/>
        <v>OK</v>
      </c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2</v>
      </c>
      <c r="I35" s="40">
        <f t="shared" si="0"/>
        <v>2</v>
      </c>
      <c r="J35" s="25" t="str">
        <f t="shared" si="1"/>
        <v>OK</v>
      </c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>
        <v>2</v>
      </c>
      <c r="I36" s="40">
        <f t="shared" si="0"/>
        <v>2</v>
      </c>
      <c r="J36" s="25" t="str">
        <f t="shared" si="1"/>
        <v>OK</v>
      </c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>
        <v>2</v>
      </c>
      <c r="I37" s="40">
        <f t="shared" si="0"/>
        <v>2</v>
      </c>
      <c r="J37" s="25" t="str">
        <f t="shared" si="1"/>
        <v>OK</v>
      </c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>
        <v>1</v>
      </c>
      <c r="I41" s="40">
        <f t="shared" si="0"/>
        <v>1</v>
      </c>
      <c r="J41" s="25" t="str">
        <f t="shared" si="1"/>
        <v>OK</v>
      </c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>
        <v>1</v>
      </c>
      <c r="I44" s="40">
        <f t="shared" si="0"/>
        <v>1</v>
      </c>
      <c r="J44" s="25" t="str">
        <f t="shared" si="1"/>
        <v>OK</v>
      </c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5</v>
      </c>
      <c r="I45" s="40">
        <f t="shared" si="0"/>
        <v>5</v>
      </c>
      <c r="J45" s="25" t="str">
        <f t="shared" si="1"/>
        <v>OK</v>
      </c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>
        <v>5</v>
      </c>
      <c r="I46" s="40">
        <f t="shared" si="0"/>
        <v>5</v>
      </c>
      <c r="J46" s="25" t="str">
        <f t="shared" si="1"/>
        <v>OK</v>
      </c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59</v>
      </c>
      <c r="I49" s="40">
        <f t="shared" si="0"/>
        <v>0</v>
      </c>
      <c r="J49" s="25" t="str">
        <f t="shared" si="1"/>
        <v>OK</v>
      </c>
      <c r="K49" s="120"/>
      <c r="L49" s="120">
        <v>55</v>
      </c>
      <c r="M49" s="120"/>
      <c r="N49" s="120"/>
      <c r="O49" s="120"/>
      <c r="P49" s="120"/>
      <c r="Q49" s="120"/>
      <c r="R49" s="120"/>
      <c r="S49" s="120"/>
      <c r="T49" s="120"/>
      <c r="U49" s="120">
        <v>4</v>
      </c>
      <c r="V49" s="120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20</v>
      </c>
      <c r="I51" s="40">
        <f t="shared" si="0"/>
        <v>0</v>
      </c>
      <c r="J51" s="25" t="str">
        <f t="shared" si="1"/>
        <v>OK</v>
      </c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>
        <v>20</v>
      </c>
      <c r="V51" s="120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15</v>
      </c>
      <c r="I53" s="40">
        <f t="shared" si="0"/>
        <v>15</v>
      </c>
      <c r="J53" s="25" t="str">
        <f t="shared" si="1"/>
        <v>OK</v>
      </c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2</v>
      </c>
      <c r="I54" s="40">
        <f t="shared" si="0"/>
        <v>2</v>
      </c>
      <c r="J54" s="25" t="str">
        <f t="shared" si="1"/>
        <v>OK</v>
      </c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9</v>
      </c>
      <c r="I55" s="40">
        <f t="shared" si="0"/>
        <v>1</v>
      </c>
      <c r="J55" s="25" t="str">
        <f t="shared" si="1"/>
        <v>OK</v>
      </c>
      <c r="K55" s="120"/>
      <c r="L55" s="120"/>
      <c r="M55" s="120"/>
      <c r="N55" s="120"/>
      <c r="O55" s="120"/>
      <c r="P55" s="120">
        <v>8</v>
      </c>
      <c r="Q55" s="120"/>
      <c r="R55" s="120"/>
      <c r="S55" s="120"/>
      <c r="T55" s="120"/>
      <c r="U55" s="120"/>
      <c r="V55" s="120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4</v>
      </c>
      <c r="I56" s="40">
        <f t="shared" si="0"/>
        <v>4</v>
      </c>
      <c r="J56" s="25" t="str">
        <f t="shared" si="1"/>
        <v>OK</v>
      </c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6</v>
      </c>
      <c r="I57" s="40">
        <f t="shared" si="0"/>
        <v>6</v>
      </c>
      <c r="J57" s="25" t="str">
        <f t="shared" si="1"/>
        <v>OK</v>
      </c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>
        <v>2</v>
      </c>
      <c r="I58" s="40">
        <f t="shared" si="0"/>
        <v>2</v>
      </c>
      <c r="J58" s="25" t="str">
        <f t="shared" si="1"/>
        <v>OK</v>
      </c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>
        <v>2</v>
      </c>
      <c r="I60" s="40">
        <f t="shared" si="0"/>
        <v>2</v>
      </c>
      <c r="J60" s="25" t="str">
        <f t="shared" si="1"/>
        <v>OK</v>
      </c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>
        <v>2</v>
      </c>
      <c r="I62" s="40">
        <f t="shared" si="0"/>
        <v>2</v>
      </c>
      <c r="J62" s="25" t="str">
        <f t="shared" si="1"/>
        <v>OK</v>
      </c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>
        <v>2</v>
      </c>
      <c r="I63" s="40">
        <f t="shared" si="0"/>
        <v>2</v>
      </c>
      <c r="J63" s="25" t="str">
        <f t="shared" si="1"/>
        <v>OK</v>
      </c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3</v>
      </c>
      <c r="I66" s="40">
        <f t="shared" si="0"/>
        <v>0</v>
      </c>
      <c r="J66" s="25" t="str">
        <f t="shared" si="1"/>
        <v>OK</v>
      </c>
      <c r="K66" s="120"/>
      <c r="L66" s="120"/>
      <c r="M66" s="120"/>
      <c r="N66" s="120"/>
      <c r="O66" s="120"/>
      <c r="P66" s="120"/>
      <c r="Q66" s="120"/>
      <c r="R66" s="120"/>
      <c r="S66" s="120"/>
      <c r="T66" s="120">
        <v>3</v>
      </c>
      <c r="U66" s="120"/>
      <c r="V66" s="120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>
        <v>3</v>
      </c>
      <c r="I67" s="40">
        <f t="shared" si="0"/>
        <v>0</v>
      </c>
      <c r="J67" s="25" t="str">
        <f t="shared" si="1"/>
        <v>OK</v>
      </c>
      <c r="K67" s="120"/>
      <c r="L67" s="120"/>
      <c r="M67" s="120"/>
      <c r="N67" s="120"/>
      <c r="O67" s="120"/>
      <c r="P67" s="120"/>
      <c r="Q67" s="120"/>
      <c r="R67" s="120"/>
      <c r="S67" s="120"/>
      <c r="T67" s="120">
        <v>3</v>
      </c>
      <c r="U67" s="120"/>
      <c r="V67" s="120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v>1</v>
      </c>
      <c r="I68" s="40">
        <f t="shared" si="0"/>
        <v>0</v>
      </c>
      <c r="J68" s="25" t="str">
        <f t="shared" si="1"/>
        <v>OK</v>
      </c>
      <c r="K68" s="120"/>
      <c r="L68" s="120"/>
      <c r="M68" s="120"/>
      <c r="N68" s="120"/>
      <c r="O68" s="120"/>
      <c r="P68" s="120"/>
      <c r="Q68" s="120"/>
      <c r="R68" s="120"/>
      <c r="S68" s="120"/>
      <c r="T68" s="120">
        <v>1</v>
      </c>
      <c r="U68" s="120"/>
      <c r="V68" s="120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v>6</v>
      </c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20"/>
      <c r="L69" s="120"/>
      <c r="M69" s="120"/>
      <c r="N69" s="120"/>
      <c r="O69" s="120"/>
      <c r="P69" s="120"/>
      <c r="Q69" s="120"/>
      <c r="R69" s="120"/>
      <c r="S69" s="120"/>
      <c r="T69" s="120">
        <v>6</v>
      </c>
      <c r="U69" s="120"/>
      <c r="V69" s="120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28</v>
      </c>
      <c r="I70" s="40">
        <f t="shared" si="2"/>
        <v>0</v>
      </c>
      <c r="J70" s="25" t="str">
        <f t="shared" si="3"/>
        <v>OK</v>
      </c>
      <c r="K70" s="120"/>
      <c r="L70" s="120"/>
      <c r="M70" s="120"/>
      <c r="N70" s="120"/>
      <c r="O70" s="120"/>
      <c r="P70" s="120"/>
      <c r="Q70" s="120"/>
      <c r="R70" s="120"/>
      <c r="S70" s="120"/>
      <c r="T70" s="120">
        <v>28</v>
      </c>
      <c r="U70" s="120"/>
      <c r="V70" s="120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v>1</v>
      </c>
      <c r="I71" s="40">
        <f t="shared" si="2"/>
        <v>0</v>
      </c>
      <c r="J71" s="25" t="str">
        <f t="shared" si="3"/>
        <v>OK</v>
      </c>
      <c r="K71" s="120"/>
      <c r="L71" s="120"/>
      <c r="M71" s="120"/>
      <c r="N71" s="120"/>
      <c r="O71" s="120"/>
      <c r="P71" s="120"/>
      <c r="Q71" s="120"/>
      <c r="R71" s="120"/>
      <c r="S71" s="120">
        <v>1</v>
      </c>
      <c r="T71" s="120"/>
      <c r="U71" s="120"/>
      <c r="V71" s="120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40</v>
      </c>
      <c r="I72" s="40">
        <f t="shared" si="2"/>
        <v>35</v>
      </c>
      <c r="J72" s="25" t="str">
        <f t="shared" si="3"/>
        <v>OK</v>
      </c>
      <c r="K72" s="120"/>
      <c r="L72" s="120"/>
      <c r="M72" s="120"/>
      <c r="N72" s="120"/>
      <c r="O72" s="120"/>
      <c r="P72" s="120"/>
      <c r="Q72" s="120"/>
      <c r="R72" s="120"/>
      <c r="S72" s="120">
        <v>5</v>
      </c>
      <c r="T72" s="120"/>
      <c r="U72" s="120"/>
      <c r="V72" s="120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7</v>
      </c>
      <c r="I73" s="40">
        <f t="shared" si="2"/>
        <v>0</v>
      </c>
      <c r="J73" s="25" t="str">
        <f t="shared" si="3"/>
        <v>OK</v>
      </c>
      <c r="K73" s="120"/>
      <c r="L73" s="120"/>
      <c r="M73" s="120"/>
      <c r="N73" s="120"/>
      <c r="O73" s="120"/>
      <c r="P73" s="120"/>
      <c r="Q73" s="120"/>
      <c r="R73" s="120"/>
      <c r="S73" s="120">
        <v>7</v>
      </c>
      <c r="T73" s="120"/>
      <c r="U73" s="120"/>
      <c r="V73" s="120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>
        <v>1</v>
      </c>
      <c r="I74" s="40">
        <f t="shared" si="2"/>
        <v>0</v>
      </c>
      <c r="J74" s="25" t="str">
        <f t="shared" si="3"/>
        <v>OK</v>
      </c>
      <c r="K74" s="120"/>
      <c r="L74" s="120"/>
      <c r="M74" s="120"/>
      <c r="N74" s="120"/>
      <c r="O74" s="120"/>
      <c r="P74" s="120"/>
      <c r="Q74" s="120"/>
      <c r="R74" s="120"/>
      <c r="S74" s="120">
        <v>1</v>
      </c>
      <c r="T74" s="120"/>
      <c r="U74" s="120"/>
      <c r="V74" s="120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>
        <v>4</v>
      </c>
      <c r="I76" s="40">
        <f t="shared" si="2"/>
        <v>4</v>
      </c>
      <c r="J76" s="25" t="str">
        <f t="shared" si="3"/>
        <v>OK</v>
      </c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>
        <v>2</v>
      </c>
      <c r="I77" s="40">
        <f t="shared" si="2"/>
        <v>2</v>
      </c>
      <c r="J77" s="25" t="str">
        <f t="shared" si="3"/>
        <v>OK</v>
      </c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>
        <v>10</v>
      </c>
      <c r="I78" s="40">
        <f t="shared" si="2"/>
        <v>2</v>
      </c>
      <c r="J78" s="25" t="str">
        <f t="shared" si="3"/>
        <v>OK</v>
      </c>
      <c r="K78" s="120"/>
      <c r="L78" s="120"/>
      <c r="M78" s="120"/>
      <c r="N78" s="120"/>
      <c r="O78" s="120"/>
      <c r="P78" s="120">
        <v>8</v>
      </c>
      <c r="Q78" s="120"/>
      <c r="R78" s="120"/>
      <c r="S78" s="120"/>
      <c r="T78" s="120"/>
      <c r="U78" s="120"/>
      <c r="V78" s="120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>
        <v>1</v>
      </c>
      <c r="I79" s="40">
        <f t="shared" si="2"/>
        <v>1</v>
      </c>
      <c r="J79" s="25" t="str">
        <f t="shared" si="3"/>
        <v>OK</v>
      </c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>
        <v>1</v>
      </c>
      <c r="I80" s="40">
        <f t="shared" si="2"/>
        <v>1</v>
      </c>
      <c r="J80" s="25" t="str">
        <f t="shared" si="3"/>
        <v>OK</v>
      </c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12</v>
      </c>
      <c r="I81" s="40">
        <f t="shared" si="2"/>
        <v>0</v>
      </c>
      <c r="J81" s="25" t="str">
        <f t="shared" si="3"/>
        <v>OK</v>
      </c>
      <c r="K81" s="120"/>
      <c r="L81" s="120"/>
      <c r="M81" s="120"/>
      <c r="N81" s="120"/>
      <c r="O81" s="120">
        <v>12</v>
      </c>
      <c r="P81" s="120"/>
      <c r="Q81" s="120"/>
      <c r="R81" s="120"/>
      <c r="S81" s="120"/>
      <c r="T81" s="120"/>
      <c r="U81" s="120"/>
      <c r="V81" s="120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>
        <v>1</v>
      </c>
      <c r="I82" s="40">
        <f t="shared" si="2"/>
        <v>1</v>
      </c>
      <c r="J82" s="25" t="str">
        <f t="shared" si="3"/>
        <v>OK</v>
      </c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>
        <v>1</v>
      </c>
      <c r="I83" s="40">
        <f t="shared" si="2"/>
        <v>1</v>
      </c>
      <c r="J83" s="25" t="str">
        <f t="shared" si="3"/>
        <v>OK</v>
      </c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>
        <v>1</v>
      </c>
      <c r="I84" s="40">
        <f t="shared" si="2"/>
        <v>1</v>
      </c>
      <c r="J84" s="25" t="str">
        <f t="shared" si="3"/>
        <v>OK</v>
      </c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>
        <v>15</v>
      </c>
      <c r="I87" s="40">
        <f t="shared" si="2"/>
        <v>4</v>
      </c>
      <c r="J87" s="25" t="str">
        <f t="shared" si="3"/>
        <v>OK</v>
      </c>
      <c r="K87" s="120"/>
      <c r="L87" s="120"/>
      <c r="M87" s="120"/>
      <c r="N87" s="120"/>
      <c r="O87" s="120"/>
      <c r="P87" s="120">
        <v>11</v>
      </c>
      <c r="Q87" s="120"/>
      <c r="R87" s="120"/>
      <c r="S87" s="120"/>
      <c r="T87" s="120"/>
      <c r="U87" s="120"/>
      <c r="V87" s="120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15</v>
      </c>
      <c r="I88" s="40">
        <f t="shared" si="2"/>
        <v>4</v>
      </c>
      <c r="J88" s="25" t="str">
        <f t="shared" si="3"/>
        <v>OK</v>
      </c>
      <c r="K88" s="120"/>
      <c r="L88" s="120"/>
      <c r="M88" s="120"/>
      <c r="N88" s="120"/>
      <c r="O88" s="120"/>
      <c r="P88" s="120">
        <v>11</v>
      </c>
      <c r="Q88" s="120"/>
      <c r="R88" s="120"/>
      <c r="S88" s="120"/>
      <c r="T88" s="120"/>
      <c r="U88" s="120"/>
      <c r="V88" s="120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>
        <v>1</v>
      </c>
      <c r="I89" s="40">
        <f t="shared" si="2"/>
        <v>1</v>
      </c>
      <c r="J89" s="25" t="str">
        <f t="shared" si="3"/>
        <v>OK</v>
      </c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>
        <v>1</v>
      </c>
      <c r="I90" s="40">
        <f t="shared" si="2"/>
        <v>1</v>
      </c>
      <c r="J90" s="25" t="str">
        <f t="shared" si="3"/>
        <v>OK</v>
      </c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>
        <v>1</v>
      </c>
      <c r="I91" s="40">
        <f t="shared" si="2"/>
        <v>1</v>
      </c>
      <c r="J91" s="25" t="str">
        <f t="shared" si="3"/>
        <v>OK</v>
      </c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>
        <v>1</v>
      </c>
      <c r="I92" s="40">
        <f t="shared" si="2"/>
        <v>1</v>
      </c>
      <c r="J92" s="25" t="str">
        <f t="shared" si="3"/>
        <v>OK</v>
      </c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>
        <v>1</v>
      </c>
      <c r="I93" s="40">
        <f t="shared" si="2"/>
        <v>1</v>
      </c>
      <c r="J93" s="25" t="str">
        <f t="shared" si="3"/>
        <v>OK</v>
      </c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>
        <v>1</v>
      </c>
      <c r="I94" s="40">
        <f t="shared" si="2"/>
        <v>1</v>
      </c>
      <c r="J94" s="25" t="str">
        <f t="shared" si="3"/>
        <v>OK</v>
      </c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>
        <v>58</v>
      </c>
      <c r="I95" s="40">
        <f t="shared" si="2"/>
        <v>8</v>
      </c>
      <c r="J95" s="25" t="str">
        <f t="shared" si="3"/>
        <v>OK</v>
      </c>
      <c r="K95" s="120"/>
      <c r="L95" s="120"/>
      <c r="M95" s="120"/>
      <c r="N95" s="120"/>
      <c r="O95" s="120"/>
      <c r="P95" s="120">
        <v>50</v>
      </c>
      <c r="Q95" s="120"/>
      <c r="R95" s="120"/>
      <c r="S95" s="120"/>
      <c r="T95" s="120"/>
      <c r="U95" s="120"/>
      <c r="V95" s="120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3</v>
      </c>
      <c r="I96" s="40">
        <f t="shared" si="2"/>
        <v>3</v>
      </c>
      <c r="J96" s="25" t="str">
        <f t="shared" si="3"/>
        <v>OK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3</v>
      </c>
      <c r="I98" s="40">
        <f t="shared" si="2"/>
        <v>3</v>
      </c>
      <c r="J98" s="25" t="str">
        <f t="shared" si="3"/>
        <v>OK</v>
      </c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1</v>
      </c>
      <c r="I100" s="40">
        <f t="shared" si="2"/>
        <v>1</v>
      </c>
      <c r="J100" s="25" t="str">
        <f t="shared" si="3"/>
        <v>OK</v>
      </c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>
        <v>1</v>
      </c>
      <c r="I101" s="40">
        <f t="shared" si="2"/>
        <v>1</v>
      </c>
      <c r="J101" s="25" t="str">
        <f t="shared" si="3"/>
        <v>OK</v>
      </c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>
        <v>4</v>
      </c>
      <c r="I105" s="40">
        <f t="shared" si="2"/>
        <v>4</v>
      </c>
      <c r="J105" s="25" t="str">
        <f t="shared" si="3"/>
        <v>OK</v>
      </c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1</v>
      </c>
      <c r="I110" s="40">
        <f t="shared" si="2"/>
        <v>1</v>
      </c>
      <c r="J110" s="25" t="str">
        <f t="shared" si="3"/>
        <v>OK</v>
      </c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4</v>
      </c>
      <c r="I111" s="40">
        <f t="shared" si="2"/>
        <v>4</v>
      </c>
      <c r="J111" s="25" t="str">
        <f t="shared" si="3"/>
        <v>OK</v>
      </c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7</v>
      </c>
      <c r="I112" s="40">
        <f t="shared" si="2"/>
        <v>7</v>
      </c>
      <c r="J112" s="25" t="str">
        <f t="shared" si="3"/>
        <v>OK</v>
      </c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1</v>
      </c>
      <c r="I113" s="40">
        <f t="shared" si="2"/>
        <v>1</v>
      </c>
      <c r="J113" s="25" t="str">
        <f t="shared" si="3"/>
        <v>OK</v>
      </c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18</v>
      </c>
      <c r="I114" s="40">
        <f t="shared" si="2"/>
        <v>10</v>
      </c>
      <c r="J114" s="25" t="str">
        <f t="shared" si="3"/>
        <v>OK</v>
      </c>
      <c r="K114" s="120"/>
      <c r="L114" s="120"/>
      <c r="M114" s="120"/>
      <c r="N114" s="120">
        <v>8</v>
      </c>
      <c r="O114" s="120"/>
      <c r="P114" s="120"/>
      <c r="Q114" s="120"/>
      <c r="R114" s="120"/>
      <c r="S114" s="120"/>
      <c r="T114" s="120"/>
      <c r="U114" s="120"/>
      <c r="V114" s="120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1</v>
      </c>
      <c r="I115" s="40">
        <f t="shared" si="2"/>
        <v>1</v>
      </c>
      <c r="J115" s="25" t="str">
        <f t="shared" si="3"/>
        <v>OK</v>
      </c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10</v>
      </c>
      <c r="I118" s="40">
        <f t="shared" si="2"/>
        <v>10</v>
      </c>
      <c r="J118" s="25" t="str">
        <f t="shared" si="3"/>
        <v>OK</v>
      </c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11</v>
      </c>
      <c r="I119" s="40">
        <f t="shared" si="2"/>
        <v>10</v>
      </c>
      <c r="J119" s="25" t="str">
        <f t="shared" si="3"/>
        <v>OK</v>
      </c>
      <c r="K119" s="120"/>
      <c r="L119" s="120">
        <v>1</v>
      </c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10</v>
      </c>
      <c r="I120" s="40">
        <f t="shared" si="2"/>
        <v>0</v>
      </c>
      <c r="J120" s="25" t="str">
        <f t="shared" si="3"/>
        <v>OK</v>
      </c>
      <c r="K120" s="120"/>
      <c r="L120" s="120">
        <v>10</v>
      </c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>
        <v>1</v>
      </c>
      <c r="I122" s="40">
        <f t="shared" si="2"/>
        <v>1</v>
      </c>
      <c r="J122" s="25" t="str">
        <f t="shared" si="3"/>
        <v>OK</v>
      </c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30</v>
      </c>
      <c r="I124" s="40">
        <f t="shared" si="2"/>
        <v>30</v>
      </c>
      <c r="J124" s="25" t="str">
        <f t="shared" si="3"/>
        <v>OK</v>
      </c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15</v>
      </c>
      <c r="I125" s="40">
        <f t="shared" si="2"/>
        <v>0</v>
      </c>
      <c r="J125" s="25" t="str">
        <f t="shared" si="3"/>
        <v>OK</v>
      </c>
      <c r="K125" s="120"/>
      <c r="L125" s="120"/>
      <c r="M125" s="120">
        <v>15</v>
      </c>
      <c r="N125" s="120"/>
      <c r="O125" s="120"/>
      <c r="P125" s="120"/>
      <c r="Q125" s="120"/>
      <c r="R125" s="120"/>
      <c r="S125" s="120"/>
      <c r="T125" s="120"/>
      <c r="U125" s="120"/>
      <c r="V125" s="120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10</v>
      </c>
      <c r="I126" s="40">
        <f t="shared" si="2"/>
        <v>10</v>
      </c>
      <c r="J126" s="25" t="str">
        <f t="shared" si="3"/>
        <v>OK</v>
      </c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43"/>
      <c r="X132" s="43"/>
      <c r="Y132" s="43"/>
      <c r="Z132" s="43"/>
      <c r="AA132" s="43"/>
      <c r="AB132" s="43"/>
    </row>
  </sheetData>
  <mergeCells count="82">
    <mergeCell ref="T1:T2"/>
    <mergeCell ref="U1:U2"/>
    <mergeCell ref="V1:V2"/>
    <mergeCell ref="N1:N2"/>
    <mergeCell ref="O1:O2"/>
    <mergeCell ref="P1:P2"/>
    <mergeCell ref="Q1:Q2"/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W1:W2"/>
    <mergeCell ref="X1:X2"/>
    <mergeCell ref="Y1:Y2"/>
    <mergeCell ref="A1:C1"/>
    <mergeCell ref="D1:G1"/>
    <mergeCell ref="H1:J1"/>
    <mergeCell ref="R1:R2"/>
    <mergeCell ref="S1:S2"/>
    <mergeCell ref="K1:K2"/>
    <mergeCell ref="L1:L2"/>
    <mergeCell ref="M1:M2"/>
  </mergeCells>
  <conditionalFormatting sqref="U4:AB132 R5:T132 L4:Q132 K5:K132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R4:T4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K4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5786-5179-4507-9773-47CE04B6B98A}">
  <dimension ref="A1:AB132"/>
  <sheetViews>
    <sheetView topLeftCell="A46" zoomScale="82" zoomScaleNormal="82" workbookViewId="0">
      <selection activeCell="P54" sqref="P54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249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14">
        <v>45197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1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11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1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1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1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1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1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20</v>
      </c>
      <c r="I11" s="40">
        <f t="shared" si="0"/>
        <v>20</v>
      </c>
      <c r="J11" s="25" t="str">
        <f t="shared" si="1"/>
        <v>OK</v>
      </c>
      <c r="K11" s="11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1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1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1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1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1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4</v>
      </c>
      <c r="I17" s="40">
        <f t="shared" si="0"/>
        <v>4</v>
      </c>
      <c r="J17" s="25" t="str">
        <f t="shared" si="1"/>
        <v>OK</v>
      </c>
      <c r="K17" s="11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1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1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1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1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1</v>
      </c>
      <c r="I22" s="40">
        <f t="shared" si="0"/>
        <v>1</v>
      </c>
      <c r="J22" s="25" t="str">
        <f t="shared" si="1"/>
        <v>OK</v>
      </c>
      <c r="K22" s="11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1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1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1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90" customHeight="1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1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90" customHeight="1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1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90" customHeight="1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1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05" customHeight="1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1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1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1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1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21</v>
      </c>
      <c r="I33" s="40">
        <f t="shared" si="0"/>
        <v>21</v>
      </c>
      <c r="J33" s="25" t="str">
        <f t="shared" si="1"/>
        <v>OK</v>
      </c>
      <c r="K33" s="11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1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2</v>
      </c>
      <c r="I35" s="40">
        <f t="shared" si="0"/>
        <v>2</v>
      </c>
      <c r="J35" s="25" t="str">
        <f t="shared" si="1"/>
        <v>OK</v>
      </c>
      <c r="K35" s="11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>
        <v>4</v>
      </c>
      <c r="I36" s="40">
        <f t="shared" si="0"/>
        <v>4</v>
      </c>
      <c r="J36" s="25" t="str">
        <f t="shared" si="1"/>
        <v>OK</v>
      </c>
      <c r="K36" s="11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>
        <v>4</v>
      </c>
      <c r="I37" s="40">
        <f t="shared" si="0"/>
        <v>4</v>
      </c>
      <c r="J37" s="25" t="str">
        <f t="shared" si="1"/>
        <v>OK</v>
      </c>
      <c r="K37" s="11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>
        <v>4</v>
      </c>
      <c r="I38" s="40">
        <f t="shared" si="0"/>
        <v>4</v>
      </c>
      <c r="J38" s="25" t="str">
        <f t="shared" si="1"/>
        <v>OK</v>
      </c>
      <c r="K38" s="11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>
        <v>4</v>
      </c>
      <c r="I39" s="40">
        <f t="shared" si="0"/>
        <v>4</v>
      </c>
      <c r="J39" s="25" t="str">
        <f t="shared" si="1"/>
        <v>OK</v>
      </c>
      <c r="K39" s="11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>
        <v>4</v>
      </c>
      <c r="I40" s="40">
        <f t="shared" si="0"/>
        <v>4</v>
      </c>
      <c r="J40" s="25" t="str">
        <f t="shared" si="1"/>
        <v>OK</v>
      </c>
      <c r="K40" s="11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>
        <v>4</v>
      </c>
      <c r="I41" s="40">
        <f t="shared" si="0"/>
        <v>4</v>
      </c>
      <c r="J41" s="25" t="str">
        <f t="shared" si="1"/>
        <v>OK</v>
      </c>
      <c r="K41" s="11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>
        <v>4</v>
      </c>
      <c r="I42" s="40">
        <f t="shared" si="0"/>
        <v>4</v>
      </c>
      <c r="J42" s="25" t="str">
        <f t="shared" si="1"/>
        <v>OK</v>
      </c>
      <c r="K42" s="11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>
        <v>4</v>
      </c>
      <c r="I43" s="40">
        <f t="shared" si="0"/>
        <v>4</v>
      </c>
      <c r="J43" s="25" t="str">
        <f t="shared" si="1"/>
        <v>OK</v>
      </c>
      <c r="K43" s="11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>
        <v>4</v>
      </c>
      <c r="I44" s="40">
        <f t="shared" si="0"/>
        <v>4</v>
      </c>
      <c r="J44" s="25" t="str">
        <f t="shared" si="1"/>
        <v>OK</v>
      </c>
      <c r="K44" s="11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11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1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1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1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1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1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30</v>
      </c>
      <c r="I51" s="40">
        <f t="shared" si="0"/>
        <v>0</v>
      </c>
      <c r="J51" s="25" t="str">
        <f t="shared" si="1"/>
        <v>OK</v>
      </c>
      <c r="K51" s="113">
        <v>30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1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30</v>
      </c>
      <c r="I53" s="40">
        <f t="shared" si="0"/>
        <v>30</v>
      </c>
      <c r="J53" s="25" t="str">
        <f t="shared" si="1"/>
        <v>OK</v>
      </c>
      <c r="K53" s="11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1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1</v>
      </c>
      <c r="I55" s="40">
        <f t="shared" si="0"/>
        <v>1</v>
      </c>
      <c r="J55" s="25" t="str">
        <f t="shared" si="1"/>
        <v>OK</v>
      </c>
      <c r="K55" s="11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1</v>
      </c>
      <c r="I56" s="40">
        <f t="shared" si="0"/>
        <v>1</v>
      </c>
      <c r="J56" s="25" t="str">
        <f t="shared" si="1"/>
        <v>OK</v>
      </c>
      <c r="K56" s="11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11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1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20</v>
      </c>
      <c r="I59" s="40">
        <f t="shared" si="0"/>
        <v>20</v>
      </c>
      <c r="J59" s="25" t="str">
        <f t="shared" si="1"/>
        <v>OK</v>
      </c>
      <c r="K59" s="11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1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1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1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1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1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1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4</v>
      </c>
      <c r="I66" s="40">
        <f t="shared" si="0"/>
        <v>4</v>
      </c>
      <c r="J66" s="25" t="str">
        <f t="shared" si="1"/>
        <v>OK</v>
      </c>
      <c r="K66" s="11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1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1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1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11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11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1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1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1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1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1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1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1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1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1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2</v>
      </c>
      <c r="I81" s="40">
        <f t="shared" si="2"/>
        <v>2</v>
      </c>
      <c r="J81" s="25" t="str">
        <f t="shared" si="3"/>
        <v>OK</v>
      </c>
      <c r="K81" s="11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1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1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1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1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1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1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11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1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1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1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1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1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1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11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11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1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11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1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1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1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1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5</v>
      </c>
      <c r="I103" s="40">
        <f t="shared" si="2"/>
        <v>5</v>
      </c>
      <c r="J103" s="25" t="str">
        <f t="shared" si="3"/>
        <v>OK</v>
      </c>
      <c r="K103" s="11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1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1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1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1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1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1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1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11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5</v>
      </c>
      <c r="I112" s="40">
        <f t="shared" si="2"/>
        <v>5</v>
      </c>
      <c r="J112" s="25" t="str">
        <f t="shared" si="3"/>
        <v>OK</v>
      </c>
      <c r="K112" s="11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11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5</v>
      </c>
      <c r="I114" s="40">
        <f t="shared" si="2"/>
        <v>5</v>
      </c>
      <c r="J114" s="25" t="str">
        <f t="shared" si="3"/>
        <v>OK</v>
      </c>
      <c r="K114" s="11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11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1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11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2"/>
        <v>0</v>
      </c>
      <c r="J118" s="25" t="str">
        <f t="shared" si="3"/>
        <v>OK</v>
      </c>
      <c r="K118" s="11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11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11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1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1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1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1</v>
      </c>
      <c r="I124" s="40">
        <f t="shared" si="2"/>
        <v>1</v>
      </c>
      <c r="J124" s="25" t="str">
        <f t="shared" si="3"/>
        <v>OK</v>
      </c>
      <c r="K124" s="11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/>
      <c r="I125" s="40">
        <f t="shared" si="2"/>
        <v>0</v>
      </c>
      <c r="J125" s="25" t="str">
        <f t="shared" si="3"/>
        <v>OK</v>
      </c>
      <c r="K125" s="11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1</v>
      </c>
      <c r="I126" s="40">
        <f t="shared" si="2"/>
        <v>1</v>
      </c>
      <c r="J126" s="25" t="str">
        <f t="shared" si="3"/>
        <v>OK</v>
      </c>
      <c r="K126" s="11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1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1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1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1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1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1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L1:L2"/>
    <mergeCell ref="M1:M2"/>
    <mergeCell ref="K1:K2"/>
  </mergeCells>
  <conditionalFormatting sqref="U4:AB132 R5:T132 L4:Q132 K5:K132">
    <cfRule type="cellIs" dxfId="17" priority="7" stopIfTrue="1" operator="greaterThan">
      <formula>0</formula>
    </cfRule>
    <cfRule type="cellIs" dxfId="16" priority="8" stopIfTrue="1" operator="greaterThan">
      <formula>0</formula>
    </cfRule>
    <cfRule type="cellIs" dxfId="15" priority="9" stopIfTrue="1" operator="greaterThan">
      <formula>0</formula>
    </cfRule>
  </conditionalFormatting>
  <conditionalFormatting sqref="R4:T4">
    <cfRule type="cellIs" dxfId="14" priority="4" stopIfTrue="1" operator="greaterThan">
      <formula>0</formula>
    </cfRule>
    <cfRule type="cellIs" dxfId="13" priority="5" stopIfTrue="1" operator="greaterThan">
      <formula>0</formula>
    </cfRule>
    <cfRule type="cellIs" dxfId="12" priority="6" stopIfTrue="1" operator="greaterThan">
      <formula>0</formula>
    </cfRule>
  </conditionalFormatting>
  <conditionalFormatting sqref="K4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01C1-2619-4392-85DF-B055CDC4B41A}">
  <dimension ref="A1:AC132"/>
  <sheetViews>
    <sheetView zoomScale="82" zoomScaleNormal="82" workbookViewId="0">
      <selection activeCell="N9" sqref="N9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9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257</v>
      </c>
      <c r="L1" s="78" t="s">
        <v>258</v>
      </c>
      <c r="M1" s="78" t="s">
        <v>259</v>
      </c>
      <c r="N1" s="78" t="s">
        <v>260</v>
      </c>
      <c r="O1" s="78" t="s">
        <v>261</v>
      </c>
      <c r="P1" s="78" t="s">
        <v>262</v>
      </c>
      <c r="Q1" s="78" t="s">
        <v>263</v>
      </c>
      <c r="R1" s="78" t="s">
        <v>264</v>
      </c>
      <c r="S1" s="78" t="s">
        <v>265</v>
      </c>
      <c r="T1" s="78" t="s">
        <v>266</v>
      </c>
      <c r="U1" s="78" t="s">
        <v>267</v>
      </c>
      <c r="V1" s="78" t="s">
        <v>268</v>
      </c>
      <c r="W1" s="78" t="s">
        <v>269</v>
      </c>
      <c r="X1" s="78" t="s">
        <v>270</v>
      </c>
      <c r="Y1" s="78" t="s">
        <v>271</v>
      </c>
      <c r="Z1" s="78" t="s">
        <v>272</v>
      </c>
      <c r="AA1" s="78" t="s">
        <v>273</v>
      </c>
      <c r="AB1" s="78" t="s">
        <v>274</v>
      </c>
      <c r="AC1" s="78" t="s">
        <v>275</v>
      </c>
    </row>
    <row r="2" spans="1:29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29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30">
        <v>45219</v>
      </c>
      <c r="L3" s="130">
        <v>45219</v>
      </c>
      <c r="M3" s="130">
        <v>45219</v>
      </c>
      <c r="N3" s="130">
        <v>45219</v>
      </c>
      <c r="O3" s="130">
        <v>45219</v>
      </c>
      <c r="P3" s="130">
        <v>45219</v>
      </c>
      <c r="Q3" s="130">
        <v>45246</v>
      </c>
      <c r="R3" s="130">
        <v>45253</v>
      </c>
      <c r="S3" s="130">
        <v>45253</v>
      </c>
      <c r="T3" s="130">
        <v>45253</v>
      </c>
      <c r="U3" s="130">
        <v>45253</v>
      </c>
      <c r="V3" s="130">
        <v>45253</v>
      </c>
      <c r="W3" s="130">
        <v>45253</v>
      </c>
      <c r="X3" s="130">
        <v>45253</v>
      </c>
      <c r="Y3" s="130">
        <v>45253</v>
      </c>
      <c r="Z3" s="130">
        <v>45253</v>
      </c>
      <c r="AA3" s="130">
        <v>45253</v>
      </c>
      <c r="AB3" s="130">
        <v>45253</v>
      </c>
      <c r="AC3" s="130">
        <v>45253</v>
      </c>
    </row>
    <row r="4" spans="1:29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</row>
    <row r="5" spans="1:29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f>0+4+6+5</f>
        <v>15</v>
      </c>
      <c r="I5" s="40">
        <f t="shared" ref="I5:I68" si="0">H5-(SUM(K5:AB5))</f>
        <v>5</v>
      </c>
      <c r="J5" s="25" t="str">
        <f t="shared" ref="J5:J68" si="1">IF(I5&lt;0,"ATENÇÃO","OK")</f>
        <v>OK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>
        <v>10</v>
      </c>
      <c r="Y5" s="129"/>
      <c r="Z5" s="129"/>
      <c r="AA5" s="129"/>
      <c r="AB5" s="129"/>
      <c r="AC5" s="129"/>
    </row>
    <row r="6" spans="1:29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</row>
    <row r="7" spans="1:29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</row>
    <row r="8" spans="1:29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>
        <v>15</v>
      </c>
      <c r="I8" s="40">
        <f t="shared" si="0"/>
        <v>0</v>
      </c>
      <c r="J8" s="25" t="str">
        <f t="shared" si="1"/>
        <v>OK</v>
      </c>
      <c r="K8" s="129"/>
      <c r="L8" s="129"/>
      <c r="M8" s="129"/>
      <c r="N8" s="129"/>
      <c r="O8" s="129"/>
      <c r="P8" s="129"/>
      <c r="Q8" s="129"/>
      <c r="R8" s="129"/>
      <c r="S8" s="129"/>
      <c r="T8" s="129">
        <v>15</v>
      </c>
      <c r="U8" s="129"/>
      <c r="V8" s="129"/>
      <c r="W8" s="129"/>
      <c r="X8" s="129"/>
      <c r="Y8" s="129"/>
      <c r="Z8" s="129"/>
      <c r="AA8" s="129"/>
      <c r="AB8" s="129"/>
      <c r="AC8" s="129"/>
    </row>
    <row r="9" spans="1:29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5</v>
      </c>
      <c r="I9" s="40">
        <f t="shared" si="0"/>
        <v>5</v>
      </c>
      <c r="J9" s="25" t="str">
        <f t="shared" si="1"/>
        <v>OK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</row>
    <row r="10" spans="1:29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</row>
    <row r="11" spans="1:29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10</v>
      </c>
      <c r="I11" s="40">
        <f t="shared" si="0"/>
        <v>1</v>
      </c>
      <c r="J11" s="25" t="str">
        <f t="shared" si="1"/>
        <v>OK</v>
      </c>
      <c r="K11" s="129">
        <v>5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>
        <v>4</v>
      </c>
      <c r="Z11" s="129"/>
      <c r="AA11" s="129"/>
      <c r="AB11" s="129"/>
      <c r="AC11" s="129"/>
    </row>
    <row r="12" spans="1:29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</row>
    <row r="13" spans="1:29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</row>
    <row r="14" spans="1:29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</row>
    <row r="15" spans="1:29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f>35+2+12+6</f>
        <v>55</v>
      </c>
      <c r="I15" s="40">
        <f t="shared" si="0"/>
        <v>0</v>
      </c>
      <c r="J15" s="25" t="str">
        <f t="shared" si="1"/>
        <v>OK</v>
      </c>
      <c r="K15" s="129">
        <v>10</v>
      </c>
      <c r="L15" s="129"/>
      <c r="M15" s="129"/>
      <c r="N15" s="129"/>
      <c r="O15" s="129"/>
      <c r="P15" s="129"/>
      <c r="Q15" s="129">
        <v>20</v>
      </c>
      <c r="R15" s="129"/>
      <c r="S15" s="129"/>
      <c r="T15" s="129"/>
      <c r="U15" s="129"/>
      <c r="V15" s="129"/>
      <c r="W15" s="129"/>
      <c r="X15" s="129"/>
      <c r="Y15" s="129">
        <v>25</v>
      </c>
      <c r="Z15" s="129"/>
      <c r="AA15" s="129"/>
      <c r="AB15" s="129"/>
      <c r="AC15" s="129"/>
    </row>
    <row r="16" spans="1:29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</row>
    <row r="17" spans="1:29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</row>
    <row r="18" spans="1:29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</row>
    <row r="19" spans="1:29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</row>
    <row r="20" spans="1:29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</row>
    <row r="21" spans="1:29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1</v>
      </c>
      <c r="I21" s="40">
        <f t="shared" si="0"/>
        <v>1</v>
      </c>
      <c r="J21" s="25" t="str">
        <f t="shared" si="1"/>
        <v>OK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</row>
    <row r="22" spans="1:29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12</v>
      </c>
      <c r="I22" s="40">
        <f t="shared" si="0"/>
        <v>4</v>
      </c>
      <c r="J22" s="25" t="str">
        <f t="shared" si="1"/>
        <v>OK</v>
      </c>
      <c r="K22" s="129"/>
      <c r="L22" s="129">
        <v>8</v>
      </c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</row>
    <row r="23" spans="1:29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</row>
    <row r="24" spans="1:29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</row>
    <row r="25" spans="1:29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</row>
    <row r="26" spans="1:29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</row>
    <row r="27" spans="1:29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</row>
    <row r="28" spans="1:29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</row>
    <row r="29" spans="1:29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</row>
    <row r="30" spans="1:29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</row>
    <row r="31" spans="1:29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>
        <v>15</v>
      </c>
      <c r="I31" s="40">
        <f t="shared" si="0"/>
        <v>15</v>
      </c>
      <c r="J31" s="25" t="str">
        <f t="shared" si="1"/>
        <v>OK</v>
      </c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</row>
    <row r="32" spans="1:29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</row>
    <row r="33" spans="1:29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5</v>
      </c>
      <c r="I33" s="40">
        <f t="shared" si="0"/>
        <v>5</v>
      </c>
      <c r="J33" s="25" t="str">
        <f t="shared" si="1"/>
        <v>OK</v>
      </c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</row>
    <row r="34" spans="1:29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</row>
    <row r="35" spans="1:29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</row>
    <row r="36" spans="1:29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</row>
    <row r="37" spans="1:29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</row>
    <row r="38" spans="1:29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</row>
    <row r="39" spans="1:29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</row>
    <row r="40" spans="1:29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</row>
    <row r="41" spans="1:29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</row>
    <row r="42" spans="1:29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</row>
    <row r="43" spans="1:29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</row>
    <row r="44" spans="1:29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</row>
    <row r="45" spans="1:29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50</v>
      </c>
      <c r="I45" s="40">
        <f t="shared" si="0"/>
        <v>0</v>
      </c>
      <c r="J45" s="25" t="str">
        <f t="shared" si="1"/>
        <v>OK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>
        <v>50</v>
      </c>
      <c r="AA45" s="129"/>
      <c r="AB45" s="129"/>
      <c r="AC45" s="129"/>
    </row>
    <row r="46" spans="1:29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</row>
    <row r="47" spans="1:29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</row>
    <row r="48" spans="1:29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</row>
    <row r="49" spans="1:29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</row>
    <row r="50" spans="1:29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5</v>
      </c>
      <c r="I50" s="40">
        <f t="shared" si="0"/>
        <v>0</v>
      </c>
      <c r="J50" s="25" t="str">
        <f t="shared" si="1"/>
        <v>OK</v>
      </c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>
        <v>5</v>
      </c>
      <c r="AA50" s="129"/>
      <c r="AB50" s="129"/>
      <c r="AC50" s="129"/>
    </row>
    <row r="51" spans="1:29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</row>
    <row r="52" spans="1:29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</row>
    <row r="53" spans="1:29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</row>
    <row r="54" spans="1:29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</row>
    <row r="55" spans="1:29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</row>
    <row r="56" spans="1:29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15</v>
      </c>
      <c r="I56" s="40">
        <f t="shared" si="0"/>
        <v>15</v>
      </c>
      <c r="J56" s="25" t="str">
        <f t="shared" si="1"/>
        <v>OK</v>
      </c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</row>
    <row r="57" spans="1:29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25</v>
      </c>
      <c r="I57" s="40">
        <f t="shared" si="0"/>
        <v>25</v>
      </c>
      <c r="J57" s="25" t="str">
        <f t="shared" si="1"/>
        <v>OK</v>
      </c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</row>
    <row r="58" spans="1:29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</row>
    <row r="59" spans="1:29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40</v>
      </c>
      <c r="I59" s="40">
        <f t="shared" si="0"/>
        <v>0</v>
      </c>
      <c r="J59" s="25" t="str">
        <f t="shared" si="1"/>
        <v>OK</v>
      </c>
      <c r="K59" s="129"/>
      <c r="L59" s="129"/>
      <c r="M59" s="129">
        <v>40</v>
      </c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</row>
    <row r="60" spans="1:29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</row>
    <row r="61" spans="1:29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</row>
    <row r="62" spans="1:29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</row>
    <row r="63" spans="1:29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</row>
    <row r="64" spans="1:29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</row>
    <row r="65" spans="1:29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</row>
    <row r="66" spans="1:29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</row>
    <row r="67" spans="1:29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</row>
    <row r="68" spans="1:29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f>0+10+10</f>
        <v>20</v>
      </c>
      <c r="I68" s="40">
        <f t="shared" si="0"/>
        <v>10</v>
      </c>
      <c r="J68" s="25" t="str">
        <f t="shared" si="1"/>
        <v>OK</v>
      </c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>
        <v>10</v>
      </c>
      <c r="AB68" s="129"/>
      <c r="AC68" s="129"/>
    </row>
    <row r="69" spans="1:29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f>0+5+5</f>
        <v>10</v>
      </c>
      <c r="I69" s="40">
        <f t="shared" ref="I69:I131" si="2">H69-(SUM(K69:AB69))</f>
        <v>5</v>
      </c>
      <c r="J69" s="25" t="str">
        <f t="shared" ref="J69:J132" si="3">IF(I69&lt;0,"ATENÇÃO","OK")</f>
        <v>OK</v>
      </c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>
        <v>5</v>
      </c>
      <c r="AB69" s="129"/>
      <c r="AC69" s="129"/>
    </row>
    <row r="70" spans="1:29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f>0+20+10</f>
        <v>30</v>
      </c>
      <c r="I70" s="40">
        <f t="shared" si="2"/>
        <v>10</v>
      </c>
      <c r="J70" s="25" t="str">
        <f t="shared" si="3"/>
        <v>OK</v>
      </c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>
        <v>20</v>
      </c>
      <c r="AB70" s="129"/>
      <c r="AC70" s="129"/>
    </row>
    <row r="71" spans="1:29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f>0+3+4+6</f>
        <v>13</v>
      </c>
      <c r="I71" s="40">
        <f t="shared" si="2"/>
        <v>13</v>
      </c>
      <c r="J71" s="25" t="str">
        <f t="shared" si="3"/>
        <v>OK</v>
      </c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>
        <v>9</v>
      </c>
    </row>
    <row r="72" spans="1:29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</row>
    <row r="73" spans="1:29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</row>
    <row r="74" spans="1:29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</row>
    <row r="75" spans="1:29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>
        <v>2</v>
      </c>
      <c r="I75" s="40">
        <f t="shared" si="2"/>
        <v>2</v>
      </c>
      <c r="J75" s="25" t="str">
        <f t="shared" si="3"/>
        <v>OK</v>
      </c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</row>
    <row r="76" spans="1:29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</row>
    <row r="77" spans="1:29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</row>
    <row r="78" spans="1:29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</row>
    <row r="79" spans="1:29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</row>
    <row r="80" spans="1:29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</row>
    <row r="81" spans="1:29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25</v>
      </c>
      <c r="I81" s="40">
        <f t="shared" si="2"/>
        <v>0</v>
      </c>
      <c r="J81" s="25" t="str">
        <f t="shared" si="3"/>
        <v>OK</v>
      </c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>
        <v>25</v>
      </c>
      <c r="V81" s="129"/>
      <c r="W81" s="129"/>
      <c r="X81" s="129"/>
      <c r="Y81" s="129"/>
      <c r="Z81" s="129"/>
      <c r="AA81" s="129"/>
      <c r="AB81" s="129"/>
      <c r="AC81" s="129"/>
    </row>
    <row r="82" spans="1:29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</row>
    <row r="83" spans="1:29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</row>
    <row r="84" spans="1:29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</row>
    <row r="85" spans="1:29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</row>
    <row r="86" spans="1:29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</row>
    <row r="87" spans="1:29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</row>
    <row r="88" spans="1:29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f>0+4+12</f>
        <v>16</v>
      </c>
      <c r="I88" s="40">
        <f t="shared" si="2"/>
        <v>16</v>
      </c>
      <c r="J88" s="25" t="str">
        <f t="shared" si="3"/>
        <v>OK</v>
      </c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>
        <v>12</v>
      </c>
    </row>
    <row r="89" spans="1:29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</row>
    <row r="90" spans="1:29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</row>
    <row r="91" spans="1:29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</row>
    <row r="92" spans="1:29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</row>
    <row r="93" spans="1:29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</row>
    <row r="94" spans="1:29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</row>
    <row r="95" spans="1:29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>
        <v>5</v>
      </c>
      <c r="I95" s="40">
        <f t="shared" si="2"/>
        <v>5</v>
      </c>
      <c r="J95" s="25" t="str">
        <f t="shared" si="3"/>
        <v>OK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>
        <v>5</v>
      </c>
    </row>
    <row r="96" spans="1:29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4</v>
      </c>
      <c r="I96" s="40">
        <f t="shared" si="2"/>
        <v>0</v>
      </c>
      <c r="J96" s="25" t="str">
        <f t="shared" si="3"/>
        <v>OK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>
        <v>4</v>
      </c>
      <c r="AC96" s="129"/>
    </row>
    <row r="97" spans="1:29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>
        <v>4</v>
      </c>
      <c r="I97" s="40">
        <f t="shared" si="2"/>
        <v>4</v>
      </c>
      <c r="J97" s="25" t="str">
        <f t="shared" si="3"/>
        <v>OK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</row>
    <row r="98" spans="1:29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2</v>
      </c>
      <c r="I98" s="40">
        <f t="shared" si="2"/>
        <v>2</v>
      </c>
      <c r="J98" s="25" t="str">
        <f t="shared" si="3"/>
        <v>OK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</row>
    <row r="99" spans="1:29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</row>
    <row r="100" spans="1:29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5</v>
      </c>
      <c r="I100" s="40">
        <f t="shared" si="2"/>
        <v>5</v>
      </c>
      <c r="J100" s="25" t="str">
        <f t="shared" si="3"/>
        <v>OK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</row>
    <row r="101" spans="1:29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</row>
    <row r="102" spans="1:29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f>0+8</f>
        <v>8</v>
      </c>
      <c r="I102" s="40">
        <f t="shared" si="2"/>
        <v>0</v>
      </c>
      <c r="J102" s="25" t="str">
        <f t="shared" si="3"/>
        <v>OK</v>
      </c>
      <c r="K102" s="129"/>
      <c r="L102" s="129"/>
      <c r="M102" s="129"/>
      <c r="N102" s="129"/>
      <c r="O102" s="129"/>
      <c r="P102" s="129">
        <v>8</v>
      </c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</row>
    <row r="103" spans="1:29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10</v>
      </c>
      <c r="I103" s="40">
        <f t="shared" si="2"/>
        <v>0</v>
      </c>
      <c r="J103" s="25" t="str">
        <f t="shared" si="3"/>
        <v>OK</v>
      </c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>
        <v>10</v>
      </c>
      <c r="Y103" s="129"/>
      <c r="Z103" s="129"/>
      <c r="AA103" s="129"/>
      <c r="AB103" s="129"/>
      <c r="AC103" s="129"/>
    </row>
    <row r="104" spans="1:29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f>0+20</f>
        <v>20</v>
      </c>
      <c r="I104" s="40">
        <f t="shared" si="2"/>
        <v>0</v>
      </c>
      <c r="J104" s="25" t="str">
        <f t="shared" si="3"/>
        <v>OK</v>
      </c>
      <c r="K104" s="129"/>
      <c r="L104" s="129"/>
      <c r="M104" s="129"/>
      <c r="N104" s="129"/>
      <c r="O104" s="129"/>
      <c r="P104" s="129">
        <v>20</v>
      </c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</row>
    <row r="105" spans="1:29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</row>
    <row r="106" spans="1:29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>
        <f>0+2</f>
        <v>2</v>
      </c>
      <c r="I106" s="40">
        <f t="shared" si="2"/>
        <v>0</v>
      </c>
      <c r="J106" s="25" t="str">
        <f t="shared" si="3"/>
        <v>OK</v>
      </c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>
        <v>2</v>
      </c>
      <c r="W106" s="129"/>
      <c r="X106" s="129"/>
      <c r="Y106" s="129"/>
      <c r="Z106" s="129"/>
      <c r="AA106" s="129"/>
      <c r="AB106" s="129"/>
      <c r="AC106" s="129"/>
    </row>
    <row r="107" spans="1:29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>
        <f>0+2</f>
        <v>2</v>
      </c>
      <c r="I107" s="40">
        <f t="shared" si="2"/>
        <v>0</v>
      </c>
      <c r="J107" s="25" t="str">
        <f t="shared" si="3"/>
        <v>OK</v>
      </c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>
        <v>2</v>
      </c>
      <c r="W107" s="129"/>
      <c r="X107" s="129"/>
      <c r="Y107" s="129"/>
      <c r="Z107" s="129"/>
      <c r="AA107" s="129"/>
      <c r="AB107" s="129"/>
      <c r="AC107" s="129"/>
    </row>
    <row r="108" spans="1:29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</row>
    <row r="109" spans="1:29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</row>
    <row r="110" spans="1:29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</row>
    <row r="111" spans="1:29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30</v>
      </c>
      <c r="I111" s="40">
        <f t="shared" si="2"/>
        <v>30</v>
      </c>
      <c r="J111" s="25" t="str">
        <f t="shared" si="3"/>
        <v>OK</v>
      </c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>
        <v>30</v>
      </c>
    </row>
    <row r="112" spans="1:29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10</v>
      </c>
      <c r="I112" s="40">
        <f t="shared" si="2"/>
        <v>0</v>
      </c>
      <c r="J112" s="25" t="str">
        <f t="shared" si="3"/>
        <v>OK</v>
      </c>
      <c r="K112" s="129"/>
      <c r="L112" s="129"/>
      <c r="M112" s="129"/>
      <c r="N112" s="129">
        <v>1</v>
      </c>
      <c r="O112" s="129"/>
      <c r="P112" s="129"/>
      <c r="Q112" s="129"/>
      <c r="R112" s="129">
        <v>9</v>
      </c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</row>
    <row r="113" spans="1:29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</row>
    <row r="114" spans="1:29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</row>
    <row r="115" spans="1:29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5</v>
      </c>
      <c r="I115" s="40">
        <f t="shared" si="2"/>
        <v>0</v>
      </c>
      <c r="J115" s="25" t="str">
        <f t="shared" si="3"/>
        <v>OK</v>
      </c>
      <c r="K115" s="129"/>
      <c r="L115" s="129"/>
      <c r="M115" s="129"/>
      <c r="N115" s="129">
        <v>2</v>
      </c>
      <c r="O115" s="129"/>
      <c r="P115" s="129"/>
      <c r="Q115" s="129"/>
      <c r="R115" s="129">
        <v>3</v>
      </c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</row>
    <row r="116" spans="1:29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5</v>
      </c>
      <c r="I116" s="40">
        <f t="shared" si="2"/>
        <v>0</v>
      </c>
      <c r="J116" s="25" t="str">
        <f t="shared" si="3"/>
        <v>OK</v>
      </c>
      <c r="K116" s="129"/>
      <c r="L116" s="129"/>
      <c r="M116" s="129"/>
      <c r="N116" s="129"/>
      <c r="O116" s="129"/>
      <c r="P116" s="129"/>
      <c r="Q116" s="129"/>
      <c r="R116" s="129">
        <v>5</v>
      </c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</row>
    <row r="117" spans="1:29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10</v>
      </c>
      <c r="I117" s="40">
        <f t="shared" si="2"/>
        <v>0</v>
      </c>
      <c r="J117" s="25" t="str">
        <f t="shared" si="3"/>
        <v>OK</v>
      </c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>
        <v>10</v>
      </c>
      <c r="AA117" s="129"/>
      <c r="AB117" s="129"/>
      <c r="AC117" s="129"/>
    </row>
    <row r="118" spans="1:29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10</v>
      </c>
      <c r="I118" s="40">
        <f t="shared" si="2"/>
        <v>0</v>
      </c>
      <c r="J118" s="25" t="str">
        <f t="shared" si="3"/>
        <v>OK</v>
      </c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>
        <v>10</v>
      </c>
      <c r="AA118" s="129"/>
      <c r="AB118" s="129"/>
      <c r="AC118" s="129"/>
    </row>
    <row r="119" spans="1:29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</row>
    <row r="120" spans="1:29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</row>
    <row r="121" spans="1:29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</row>
    <row r="122" spans="1:29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>
        <v>2</v>
      </c>
      <c r="I122" s="40">
        <f t="shared" si="2"/>
        <v>2</v>
      </c>
      <c r="J122" s="25" t="str">
        <f t="shared" si="3"/>
        <v>OK</v>
      </c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</row>
    <row r="123" spans="1:29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</row>
    <row r="124" spans="1:29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28</v>
      </c>
      <c r="I124" s="40">
        <f t="shared" si="2"/>
        <v>0</v>
      </c>
      <c r="J124" s="25" t="str">
        <f t="shared" si="3"/>
        <v>OK</v>
      </c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>
        <v>28</v>
      </c>
      <c r="X124" s="129"/>
      <c r="Y124" s="129"/>
      <c r="Z124" s="129"/>
      <c r="AA124" s="129"/>
      <c r="AB124" s="129"/>
      <c r="AC124" s="129"/>
    </row>
    <row r="125" spans="1:29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28</v>
      </c>
      <c r="I125" s="40">
        <f t="shared" si="2"/>
        <v>0</v>
      </c>
      <c r="J125" s="25" t="str">
        <f t="shared" si="3"/>
        <v>OK</v>
      </c>
      <c r="K125" s="129"/>
      <c r="L125" s="129"/>
      <c r="M125" s="129"/>
      <c r="N125" s="129"/>
      <c r="O125" s="129">
        <v>2</v>
      </c>
      <c r="P125" s="129"/>
      <c r="Q125" s="129"/>
      <c r="R125" s="129"/>
      <c r="S125" s="129">
        <v>26</v>
      </c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</row>
    <row r="126" spans="1:29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8</v>
      </c>
      <c r="I126" s="40">
        <f t="shared" si="2"/>
        <v>8</v>
      </c>
      <c r="J126" s="25" t="str">
        <f t="shared" si="3"/>
        <v>OK</v>
      </c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</row>
    <row r="127" spans="1:29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</row>
    <row r="128" spans="1:29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</row>
    <row r="129" spans="1:29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</row>
    <row r="130" spans="1:29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</row>
    <row r="131" spans="1:29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</row>
    <row r="132" spans="1:29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>
        <v>20</v>
      </c>
      <c r="I132" s="40">
        <f>H132-(SUM(K132:AB132))</f>
        <v>20</v>
      </c>
      <c r="J132" s="25" t="str">
        <f t="shared" si="3"/>
        <v>OK</v>
      </c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</row>
  </sheetData>
  <mergeCells count="83">
    <mergeCell ref="AC1:AC2"/>
    <mergeCell ref="R1:R2"/>
    <mergeCell ref="S1:S2"/>
    <mergeCell ref="Z1:Z2"/>
    <mergeCell ref="AA1:AA2"/>
    <mergeCell ref="AB1:AB2"/>
    <mergeCell ref="W1:W2"/>
    <mergeCell ref="X1:X2"/>
    <mergeCell ref="Y1:Y2"/>
    <mergeCell ref="T1:T2"/>
    <mergeCell ref="U1:U2"/>
    <mergeCell ref="V1:V2"/>
    <mergeCell ref="N1:N2"/>
    <mergeCell ref="O1:O2"/>
    <mergeCell ref="P1:P2"/>
    <mergeCell ref="Q1:Q2"/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A2:J2"/>
    <mergeCell ref="A4:A6"/>
    <mergeCell ref="B4:B6"/>
    <mergeCell ref="A1:C1"/>
    <mergeCell ref="D1:G1"/>
    <mergeCell ref="H1:J1"/>
    <mergeCell ref="M1:M2"/>
    <mergeCell ref="K1:K2"/>
    <mergeCell ref="L1:L2"/>
  </mergeCells>
  <conditionalFormatting sqref="U4:AB132 R5:T132 L4:Q132 K5:K132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R4:T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K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2"/>
  <sheetViews>
    <sheetView tabSelected="1" topLeftCell="A115" zoomScale="78" zoomScaleNormal="78" workbookViewId="0">
      <selection activeCell="Q141" sqref="Q141"/>
    </sheetView>
  </sheetViews>
  <sheetFormatPr defaultColWidth="9.7109375" defaultRowHeight="36.75" customHeight="1"/>
  <cols>
    <col min="1" max="1" width="7.42578125" style="1" customWidth="1"/>
    <col min="2" max="2" width="30.42578125" style="1" customWidth="1"/>
    <col min="3" max="3" width="7.140625" style="26" customWidth="1"/>
    <col min="4" max="4" width="54.7109375" style="1" customWidth="1"/>
    <col min="5" max="5" width="15.42578125" style="1" customWidth="1"/>
    <col min="6" max="6" width="15.42578125" style="31" customWidth="1"/>
    <col min="7" max="7" width="15.42578125" style="3" customWidth="1"/>
    <col min="8" max="8" width="15" style="4" customWidth="1"/>
    <col min="9" max="9" width="13.28515625" style="27" customWidth="1"/>
    <col min="10" max="10" width="15" style="5" bestFit="1" customWidth="1"/>
    <col min="11" max="11" width="17.5703125" style="2" customWidth="1"/>
    <col min="12" max="12" width="18.85546875" style="2" bestFit="1" customWidth="1"/>
    <col min="13" max="16384" width="9.7109375" style="2"/>
  </cols>
  <sheetData>
    <row r="1" spans="1:12" ht="36.75" customHeight="1">
      <c r="A1" s="107" t="s">
        <v>22</v>
      </c>
      <c r="B1" s="108"/>
      <c r="C1" s="109"/>
      <c r="D1" s="83" t="str">
        <f>CERES!D1</f>
        <v>OBJETO: AQUISIÇÃO DE EPI's E EPC's</v>
      </c>
      <c r="E1" s="83"/>
      <c r="F1" s="83"/>
      <c r="G1" s="83"/>
      <c r="H1" s="110" t="str">
        <f>CERES!H1</f>
        <v>VIGÊNCIA DA ATA: 14/07/2023 até 14/07/2024</v>
      </c>
      <c r="I1" s="110"/>
      <c r="J1" s="110"/>
      <c r="K1" s="110"/>
      <c r="L1" s="110"/>
    </row>
    <row r="2" spans="1:12" ht="36.75" customHeight="1">
      <c r="A2" s="107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s="3" customFormat="1" ht="31.5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20" t="s">
        <v>2</v>
      </c>
      <c r="H3" s="21" t="s">
        <v>7</v>
      </c>
      <c r="I3" s="22" t="s">
        <v>14</v>
      </c>
      <c r="J3" s="19" t="s">
        <v>6</v>
      </c>
      <c r="K3" s="28" t="s">
        <v>8</v>
      </c>
      <c r="L3" s="28" t="s">
        <v>9</v>
      </c>
    </row>
    <row r="4" spans="1:12" ht="45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77">
        <f>CEPO!H4+'CDH e PROAD'!H4+SEMS!H4+CAD!H4+PROEX!H4+ESAG!H4+CEART!H4+FAED!H4+CEFID!H4+CEAD!H4+CCT!H4+CEPLAN!H4+CAV!H4+CEO!H4+CEAVI!H4+CESFI!H4+CERES!H4</f>
        <v>11</v>
      </c>
      <c r="I4" s="24">
        <f>SUM((CEPO!H4-CEPO!I4)+('CDH e PROAD'!H4-'CDH e PROAD'!I4)+(SEMS!H4-SEMS!I4)+(CAD!H4-CAD!I4)+(PROEX!H4-PROEX!I4)+(ESAG!H4-ESAG!I4)+(CEART!H4-CEART!I4)+(FAED!H4-FAED!I4)+(CEFID!H4-CEFID!I4)+(CEAD!H4-CEAD!I4)+(CCT!H4-CCT!I4)+(CEPLAN!H4-CEPLAN!I4)+(CAV!H4-CAV!I4)+(CEO!H4-CEO!I4)+(CEAVI!H4-CEAVI!I4)+(CESFI!H4-CESFI!I4)+(CERES!H4-CERES!I4))</f>
        <v>0</v>
      </c>
      <c r="J4" s="29">
        <f>H4-I4</f>
        <v>11</v>
      </c>
      <c r="K4" s="16">
        <f>H4*G4</f>
        <v>686.51</v>
      </c>
      <c r="L4" s="17">
        <f>G4*I4</f>
        <v>0</v>
      </c>
    </row>
    <row r="5" spans="1:12" ht="30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77">
        <f>CEPO!H5+'CDH e PROAD'!H5+SEMS!H5+CAD!H5+PROEX!H5+ESAG!H5+CEART!H5+FAED!H5+CEFID!H5+CEAD!H5+CCT!H5+CEPLAN!H5+CAV!H5+CEO!H5+CEAVI!H5+CESFI!H5+CERES!H5</f>
        <v>105</v>
      </c>
      <c r="I5" s="40">
        <f>SUM((CEPO!H5-CEPO!I5)+('CDH e PROAD'!H5-'CDH e PROAD'!I5)+(SEMS!H5-SEMS!I5)+(CAD!H5-CAD!I5)+(PROEX!H5-PROEX!I5)+(ESAG!H5-ESAG!I5)+(CEART!H5-CEART!I5)+(FAED!H5-FAED!I5)+(CEFID!H5-CEFID!I5)+(CEAD!H5-CEAD!I5)+(CCT!H5-CCT!I5)+(CEPLAN!H5-CEPLAN!I5)+(CAV!H5-CAV!I5)+(CEO!H5-CEO!I5)+(CEAVI!H5-CEAVI!I5)+(CESFI!H5-CESFI!I5)+(CERES!H5-CERES!I5))</f>
        <v>61</v>
      </c>
      <c r="J5" s="29">
        <f t="shared" ref="J5:J26" si="0">H5-I5</f>
        <v>44</v>
      </c>
      <c r="K5" s="16">
        <f t="shared" ref="K5:K26" si="1">H5*G5</f>
        <v>6133.0499999999993</v>
      </c>
      <c r="L5" s="17">
        <f t="shared" ref="L5:L26" si="2">G5*I5</f>
        <v>3563.0099999999998</v>
      </c>
    </row>
    <row r="6" spans="1:12" ht="5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77">
        <f>CEPO!H6+'CDH e PROAD'!H6+SEMS!H6+CAD!H6+PROEX!H6+ESAG!H6+CEART!H6+FAED!H6+CEFID!H6+CEAD!H6+CCT!H6+CEPLAN!H6+CAV!H6+CEO!H6+CEAVI!H6+CESFI!H6+CERES!H6</f>
        <v>19</v>
      </c>
      <c r="I6" s="40">
        <f>SUM((CEPO!H6-CEPO!I6)+('CDH e PROAD'!H6-'CDH e PROAD'!I6)+(SEMS!H6-SEMS!I6)+(CAD!H6-CAD!I6)+(PROEX!H6-PROEX!I6)+(ESAG!H6-ESAG!I6)+(CEART!H6-CEART!I6)+(FAED!H6-FAED!I6)+(CEFID!H6-CEFID!I6)+(CEAD!H6-CEAD!I6)+(CCT!H6-CCT!I6)+(CEPLAN!H6-CEPLAN!I6)+(CAV!H6-CAV!I6)+(CEO!H6-CEO!I6)+(CEAVI!H6-CEAVI!I6)+(CESFI!H6-CESFI!I6)+(CERES!H6-CERES!I6))</f>
        <v>0</v>
      </c>
      <c r="J6" s="29">
        <f t="shared" si="0"/>
        <v>19</v>
      </c>
      <c r="K6" s="16">
        <f t="shared" si="1"/>
        <v>3455.34</v>
      </c>
      <c r="L6" s="17">
        <f t="shared" si="2"/>
        <v>0</v>
      </c>
    </row>
    <row r="7" spans="1:12" ht="49.5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77">
        <f>CEPO!H7+'CDH e PROAD'!H7+SEMS!H7+CAD!H7+PROEX!H7+ESAG!H7+CEART!H7+FAED!H7+CEFID!H7+CEAD!H7+CCT!H7+CEPLAN!H7+CAV!H7+CEO!H7+CEAVI!H7+CESFI!H7+CERES!H7</f>
        <v>11</v>
      </c>
      <c r="I7" s="40">
        <f>SUM((CEPO!H7-CEPO!I7)+('CDH e PROAD'!H7-'CDH e PROAD'!I7)+(SEMS!H7-SEMS!I7)+(CAD!H7-CAD!I7)+(PROEX!H7-PROEX!I7)+(ESAG!H7-ESAG!I7)+(CEART!H7-CEART!I7)+(FAED!H7-FAED!I7)+(CEFID!H7-CEFID!I7)+(CEAD!H7-CEAD!I7)+(CCT!H7-CCT!I7)+(CEPLAN!H7-CEPLAN!I7)+(CAV!H7-CAV!I7)+(CEO!H7-CEO!I7)+(CEAVI!H7-CEAVI!I7)+(CESFI!H7-CESFI!I7)+(CERES!H7-CERES!I7))</f>
        <v>0</v>
      </c>
      <c r="J7" s="29">
        <f t="shared" si="0"/>
        <v>11</v>
      </c>
      <c r="K7" s="16">
        <f t="shared" si="1"/>
        <v>0</v>
      </c>
      <c r="L7" s="17">
        <f t="shared" si="2"/>
        <v>0</v>
      </c>
    </row>
    <row r="8" spans="1:12" ht="45.75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77">
        <f>CEPO!H8+'CDH e PROAD'!H8+SEMS!H8+CAD!H8+PROEX!H8+ESAG!H8+CEART!H8+FAED!H8+CEFID!H8+CEAD!H8+CCT!H8+CEPLAN!H8+CAV!H8+CEO!H8+CEAVI!H8+CESFI!H8+CERES!H8</f>
        <v>58</v>
      </c>
      <c r="I8" s="40">
        <f>SUM((CEPO!H8-CEPO!I8)+('CDH e PROAD'!H8-'CDH e PROAD'!I8)+(SEMS!H8-SEMS!I8)+(CAD!H8-CAD!I8)+(PROEX!H8-PROEX!I8)+(ESAG!H8-ESAG!I8)+(CEART!H8-CEART!I8)+(FAED!H8-FAED!I8)+(CEFID!H8-CEFID!I8)+(CEAD!H8-CEAD!I8)+(CCT!H8-CCT!I8)+(CEPLAN!H8-CEPLAN!I8)+(CAV!H8-CAV!I8)+(CEO!H8-CEO!I8)+(CEAVI!H8-CEAVI!I8)+(CESFI!H8-CESFI!I8)+(CERES!H8-CERES!I8))</f>
        <v>15</v>
      </c>
      <c r="J8" s="29">
        <f t="shared" si="0"/>
        <v>43</v>
      </c>
      <c r="K8" s="16">
        <f t="shared" si="1"/>
        <v>1766.68</v>
      </c>
      <c r="L8" s="17">
        <f t="shared" si="2"/>
        <v>456.90000000000003</v>
      </c>
    </row>
    <row r="9" spans="1:12" ht="30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77">
        <f>CEPO!H9+'CDH e PROAD'!H9+SEMS!H9+CAD!H9+PROEX!H9+ESAG!H9+CEART!H9+FAED!H9+CEFID!H9+CEAD!H9+CCT!H9+CEPLAN!H9+CAV!H9+CEO!H9+CEAVI!H9+CESFI!H9+CERES!H9</f>
        <v>27</v>
      </c>
      <c r="I9" s="40">
        <f>SUM((CEPO!H9-CEPO!I9)+('CDH e PROAD'!H9-'CDH e PROAD'!I9)+(SEMS!H9-SEMS!I9)+(CAD!H9-CAD!I9)+(PROEX!H9-PROEX!I9)+(ESAG!H9-ESAG!I9)+(CEART!H9-CEART!I9)+(FAED!H9-FAED!I9)+(CEFID!H9-CEFID!I9)+(CEAD!H9-CEAD!I9)+(CCT!H9-CCT!I9)+(CEPLAN!H9-CEPLAN!I9)+(CAV!H9-CAV!I9)+(CEO!H9-CEO!I9)+(CEAVI!H9-CEAVI!I9)+(CESFI!H9-CESFI!I9)+(CERES!H9-CERES!I9))</f>
        <v>0</v>
      </c>
      <c r="J9" s="29">
        <f t="shared" si="0"/>
        <v>27</v>
      </c>
      <c r="K9" s="16">
        <f t="shared" si="1"/>
        <v>0</v>
      </c>
      <c r="L9" s="17">
        <f t="shared" si="2"/>
        <v>0</v>
      </c>
    </row>
    <row r="10" spans="1:12" ht="30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77">
        <f>CEPO!H10+'CDH e PROAD'!H10+SEMS!H10+CAD!H10+PROEX!H10+ESAG!H10+CEART!H10+FAED!H10+CEFID!H10+CEAD!H10+CCT!H10+CEPLAN!H10+CAV!H10+CEO!H10+CEAVI!H10+CESFI!H10+CERES!H10</f>
        <v>10</v>
      </c>
      <c r="I10" s="40">
        <f>SUM((CEPO!H10-CEPO!I10)+('CDH e PROAD'!H10-'CDH e PROAD'!I10)+(SEMS!H10-SEMS!I10)+(CAD!H10-CAD!I10)+(PROEX!H10-PROEX!I10)+(ESAG!H10-ESAG!I10)+(CEART!H10-CEART!I10)+(FAED!H10-FAED!I10)+(CEFID!H10-CEFID!I10)+(CEAD!H10-CEAD!I10)+(CCT!H10-CCT!I10)+(CEPLAN!H10-CEPLAN!I10)+(CAV!H10-CAV!I10)+(CEO!H10-CEO!I10)+(CEAVI!H10-CEAVI!I10)+(CESFI!H10-CESFI!I10)+(CERES!H10-CERES!I10))</f>
        <v>0</v>
      </c>
      <c r="J10" s="29">
        <f t="shared" si="0"/>
        <v>10</v>
      </c>
      <c r="K10" s="16">
        <f t="shared" si="1"/>
        <v>0</v>
      </c>
      <c r="L10" s="17">
        <f t="shared" si="2"/>
        <v>0</v>
      </c>
    </row>
    <row r="11" spans="1:12" ht="30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77">
        <f>CEPO!H11+'CDH e PROAD'!H11+SEMS!H11+CAD!H11+PROEX!H11+ESAG!H11+CEART!H11+FAED!H11+CEFID!H11+CEAD!H11+CCT!H11+CEPLAN!H11+CAV!H11+CEO!H11+CEAVI!H11+CESFI!H11+CERES!H11</f>
        <v>154</v>
      </c>
      <c r="I11" s="40">
        <f>SUM((CEPO!H11-CEPO!I11)+('CDH e PROAD'!H11-'CDH e PROAD'!I11)+(SEMS!H11-SEMS!I11)+(CAD!H11-CAD!I11)+(PROEX!H11-PROEX!I11)+(ESAG!H11-ESAG!I11)+(CEART!H11-CEART!I11)+(FAED!H11-FAED!I11)+(CEFID!H11-CEFID!I11)+(CEAD!H11-CEAD!I11)+(CCT!H11-CCT!I11)+(CEPLAN!H11-CEPLAN!I11)+(CAV!H11-CAV!I11)+(CEO!H11-CEO!I11)+(CEAVI!H11-CEAVI!I11)+(CESFI!H11-CESFI!I11)+(CERES!H11-CERES!I11))</f>
        <v>46</v>
      </c>
      <c r="J11" s="29">
        <f t="shared" si="0"/>
        <v>108</v>
      </c>
      <c r="K11" s="16">
        <f t="shared" si="1"/>
        <v>616</v>
      </c>
      <c r="L11" s="17">
        <f t="shared" si="2"/>
        <v>184</v>
      </c>
    </row>
    <row r="12" spans="1:12" ht="30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77">
        <f>CEPO!H12+'CDH e PROAD'!H12+SEMS!H12+CAD!H12+PROEX!H12+ESAG!H12+CEART!H12+FAED!H12+CEFID!H12+CEAD!H12+CCT!H12+CEPLAN!H12+CAV!H12+CEO!H12+CEAVI!H12+CESFI!H12+CERES!H12</f>
        <v>17</v>
      </c>
      <c r="I12" s="40">
        <f>SUM((CEPO!H12-CEPO!I12)+('CDH e PROAD'!H12-'CDH e PROAD'!I12)+(SEMS!H12-SEMS!I12)+(CAD!H12-CAD!I12)+(PROEX!H12-PROEX!I12)+(ESAG!H12-ESAG!I12)+(CEART!H12-CEART!I12)+(FAED!H12-FAED!I12)+(CEFID!H12-CEFID!I12)+(CEAD!H12-CEAD!I12)+(CCT!H12-CCT!I12)+(CEPLAN!H12-CEPLAN!I12)+(CAV!H12-CAV!I12)+(CEO!H12-CEO!I12)+(CEAVI!H12-CEAVI!I12)+(CESFI!H12-CESFI!I12)+(CERES!H12-CERES!I12))</f>
        <v>9</v>
      </c>
      <c r="J12" s="29">
        <f t="shared" si="0"/>
        <v>8</v>
      </c>
      <c r="K12" s="16">
        <f t="shared" si="1"/>
        <v>68</v>
      </c>
      <c r="L12" s="17">
        <f t="shared" si="2"/>
        <v>36</v>
      </c>
    </row>
    <row r="13" spans="1:12" ht="30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77">
        <f>CEPO!H13+'CDH e PROAD'!H13+SEMS!H13+CAD!H13+PROEX!H13+ESAG!H13+CEART!H13+FAED!H13+CEFID!H13+CEAD!H13+CCT!H13+CEPLAN!H13+CAV!H13+CEO!H13+CEAVI!H13+CESFI!H13+CERES!H13</f>
        <v>58</v>
      </c>
      <c r="I13" s="40">
        <f>SUM((CEPO!H13-CEPO!I13)+('CDH e PROAD'!H13-'CDH e PROAD'!I13)+(SEMS!H13-SEMS!I13)+(CAD!H13-CAD!I13)+(PROEX!H13-PROEX!I13)+(ESAG!H13-ESAG!I13)+(CEART!H13-CEART!I13)+(FAED!H13-FAED!I13)+(CEFID!H13-CEFID!I13)+(CEAD!H13-CEAD!I13)+(CCT!H13-CCT!I13)+(CEPLAN!H13-CEPLAN!I13)+(CAV!H13-CAV!I13)+(CEO!H13-CEO!I13)+(CEAVI!H13-CEAVI!I13)+(CESFI!H13-CESFI!I13)+(CERES!H13-CERES!I13))</f>
        <v>2</v>
      </c>
      <c r="J13" s="29">
        <f t="shared" si="0"/>
        <v>56</v>
      </c>
      <c r="K13" s="16">
        <f t="shared" si="1"/>
        <v>232</v>
      </c>
      <c r="L13" s="17">
        <f t="shared" si="2"/>
        <v>8</v>
      </c>
    </row>
    <row r="14" spans="1:12" ht="30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77">
        <f>CEPO!H14+'CDH e PROAD'!H14+SEMS!H14+CAD!H14+PROEX!H14+ESAG!H14+CEART!H14+FAED!H14+CEFID!H14+CEAD!H14+CCT!H14+CEPLAN!H14+CAV!H14+CEO!H14+CEAVI!H14+CESFI!H14+CERES!H14</f>
        <v>32</v>
      </c>
      <c r="I14" s="40">
        <f>SUM((CEPO!H14-CEPO!I14)+('CDH e PROAD'!H14-'CDH e PROAD'!I14)+(SEMS!H14-SEMS!I14)+(CAD!H14-CAD!I14)+(PROEX!H14-PROEX!I14)+(ESAG!H14-ESAG!I14)+(CEART!H14-CEART!I14)+(FAED!H14-FAED!I14)+(CEFID!H14-CEFID!I14)+(CEAD!H14-CEAD!I14)+(CCT!H14-CCT!I14)+(CEPLAN!H14-CEPLAN!I14)+(CAV!H14-CAV!I14)+(CEO!H14-CEO!I14)+(CEAVI!H14-CEAVI!I14)+(CESFI!H14-CESFI!I14)+(CERES!H14-CERES!I14))</f>
        <v>2</v>
      </c>
      <c r="J14" s="29">
        <f t="shared" si="0"/>
        <v>30</v>
      </c>
      <c r="K14" s="16">
        <f t="shared" si="1"/>
        <v>192</v>
      </c>
      <c r="L14" s="17">
        <f t="shared" si="2"/>
        <v>12</v>
      </c>
    </row>
    <row r="15" spans="1:12" ht="30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77">
        <f>CEPO!H15+'CDH e PROAD'!H15+SEMS!H15+CAD!H15+PROEX!H15+ESAG!H15+CEART!H15+FAED!H15+CEFID!H15+CEAD!H15+CCT!H15+CEPLAN!H15+CAV!H15+CEO!H15+CEAVI!H15+CESFI!H15+CERES!H15</f>
        <v>186</v>
      </c>
      <c r="I15" s="40">
        <f>SUM((CEPO!H15-CEPO!I15)+('CDH e PROAD'!H15-'CDH e PROAD'!I15)+(SEMS!H15-SEMS!I15)+(CAD!H15-CAD!I15)+(PROEX!H15-PROEX!I15)+(ESAG!H15-ESAG!I15)+(CEART!H15-CEART!I15)+(FAED!H15-FAED!I15)+(CEFID!H15-CEFID!I15)+(CEAD!H15-CEAD!I15)+(CCT!H15-CCT!I15)+(CEPLAN!H15-CEPLAN!I15)+(CAV!H15-CAV!I15)+(CEO!H15-CEO!I15)+(CEAVI!H15-CEAVI!I15)+(CESFI!H15-CESFI!I15)+(CERES!H15-CERES!I15))</f>
        <v>87</v>
      </c>
      <c r="J15" s="29">
        <f t="shared" si="0"/>
        <v>99</v>
      </c>
      <c r="K15" s="16">
        <f t="shared" si="1"/>
        <v>1488</v>
      </c>
      <c r="L15" s="17">
        <f t="shared" si="2"/>
        <v>696</v>
      </c>
    </row>
    <row r="16" spans="1:12" ht="30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77">
        <f>CEPO!H16+'CDH e PROAD'!H16+SEMS!H16+CAD!H16+PROEX!H16+ESAG!H16+CEART!H16+FAED!H16+CEFID!H16+CEAD!H16+CCT!H16+CEPLAN!H16+CAV!H16+CEO!H16+CEAVI!H16+CESFI!H16+CERES!H16</f>
        <v>12</v>
      </c>
      <c r="I16" s="40">
        <f>SUM((CEPO!H16-CEPO!I16)+('CDH e PROAD'!H16-'CDH e PROAD'!I16)+(SEMS!H16-SEMS!I16)+(CAD!H16-CAD!I16)+(PROEX!H16-PROEX!I16)+(ESAG!H16-ESAG!I16)+(CEART!H16-CEART!I16)+(FAED!H16-FAED!I16)+(CEFID!H16-CEFID!I16)+(CEAD!H16-CEAD!I16)+(CCT!H16-CCT!I16)+(CEPLAN!H16-CEPLAN!I16)+(CAV!H16-CAV!I16)+(CEO!H16-CEO!I16)+(CEAVI!H16-CEAVI!I16)+(CESFI!H16-CESFI!I16)+(CERES!H16-CERES!I16))</f>
        <v>2</v>
      </c>
      <c r="J16" s="29">
        <f t="shared" si="0"/>
        <v>10</v>
      </c>
      <c r="K16" s="16">
        <f t="shared" si="1"/>
        <v>96</v>
      </c>
      <c r="L16" s="17">
        <f t="shared" si="2"/>
        <v>16</v>
      </c>
    </row>
    <row r="17" spans="1:12" ht="45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77">
        <f>CEPO!H17+'CDH e PROAD'!H17+SEMS!H17+CAD!H17+PROEX!H17+ESAG!H17+CEART!H17+FAED!H17+CEFID!H17+CEAD!H17+CCT!H17+CEPLAN!H17+CAV!H17+CEO!H17+CEAVI!H17+CESFI!H17+CERES!H17</f>
        <v>67</v>
      </c>
      <c r="I17" s="40">
        <f>SUM((CEPO!H17-CEPO!I17)+('CDH e PROAD'!H17-'CDH e PROAD'!I17)+(SEMS!H17-SEMS!I17)+(CAD!H17-CAD!I17)+(PROEX!H17-PROEX!I17)+(ESAG!H17-ESAG!I17)+(CEART!H17-CEART!I17)+(FAED!H17-FAED!I17)+(CEFID!H17-CEFID!I17)+(CEAD!H17-CEAD!I17)+(CCT!H17-CCT!I17)+(CEPLAN!H17-CEPLAN!I17)+(CAV!H17-CAV!I17)+(CEO!H17-CEO!I17)+(CEAVI!H17-CEAVI!I17)+(CESFI!H17-CESFI!I17)+(CERES!H17-CERES!I17))</f>
        <v>2</v>
      </c>
      <c r="J17" s="29">
        <f t="shared" si="0"/>
        <v>65</v>
      </c>
      <c r="K17" s="16">
        <f t="shared" si="1"/>
        <v>938</v>
      </c>
      <c r="L17" s="17">
        <f t="shared" si="2"/>
        <v>28</v>
      </c>
    </row>
    <row r="18" spans="1:12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77">
        <f>CEPO!H18+'CDH e PROAD'!H18+SEMS!H18+CAD!H18+PROEX!H18+ESAG!H18+CEART!H18+FAED!H18+CEFID!H18+CEAD!H18+CCT!H18+CEPLAN!H18+CAV!H18+CEO!H18+CEAVI!H18+CESFI!H18+CERES!H18</f>
        <v>10</v>
      </c>
      <c r="I18" s="40">
        <f>SUM((CEPO!H18-CEPO!I18)+('CDH e PROAD'!H18-'CDH e PROAD'!I18)+(SEMS!H18-SEMS!I18)+(CAD!H18-CAD!I18)+(PROEX!H18-PROEX!I18)+(ESAG!H18-ESAG!I18)+(CEART!H18-CEART!I18)+(FAED!H18-FAED!I18)+(CEFID!H18-CEFID!I18)+(CEAD!H18-CEAD!I18)+(CCT!H18-CCT!I18)+(CEPLAN!H18-CEPLAN!I18)+(CAV!H18-CAV!I18)+(CEO!H18-CEO!I18)+(CEAVI!H18-CEAVI!I18)+(CESFI!H18-CESFI!I18)+(CERES!H18-CERES!I18))</f>
        <v>0</v>
      </c>
      <c r="J18" s="29">
        <f t="shared" si="0"/>
        <v>10</v>
      </c>
      <c r="K18" s="16">
        <f t="shared" si="1"/>
        <v>0</v>
      </c>
      <c r="L18" s="17">
        <f t="shared" si="2"/>
        <v>0</v>
      </c>
    </row>
    <row r="19" spans="1:12" ht="30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77">
        <f>CEPO!H19+'CDH e PROAD'!H19+SEMS!H19+CAD!H19+PROEX!H19+ESAG!H19+CEART!H19+FAED!H19+CEFID!H19+CEAD!H19+CCT!H19+CEPLAN!H19+CAV!H19+CEO!H19+CEAVI!H19+CESFI!H19+CERES!H19</f>
        <v>39</v>
      </c>
      <c r="I19" s="40">
        <f>SUM((CEPO!H19-CEPO!I19)+('CDH e PROAD'!H19-'CDH e PROAD'!I19)+(SEMS!H19-SEMS!I19)+(CAD!H19-CAD!I19)+(PROEX!H19-PROEX!I19)+(ESAG!H19-ESAG!I19)+(CEART!H19-CEART!I19)+(FAED!H19-FAED!I19)+(CEFID!H19-CEFID!I19)+(CEAD!H19-CEAD!I19)+(CCT!H19-CCT!I19)+(CEPLAN!H19-CEPLAN!I19)+(CAV!H19-CAV!I19)+(CEO!H19-CEO!I19)+(CEAVI!H19-CEAVI!I19)+(CESFI!H19-CESFI!I19)+(CERES!H19-CERES!I19))</f>
        <v>5</v>
      </c>
      <c r="J19" s="29">
        <f t="shared" si="0"/>
        <v>34</v>
      </c>
      <c r="K19" s="16">
        <f t="shared" si="1"/>
        <v>1179.3599999999999</v>
      </c>
      <c r="L19" s="17">
        <f t="shared" si="2"/>
        <v>151.19999999999999</v>
      </c>
    </row>
    <row r="20" spans="1:12" ht="30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77">
        <f>CEPO!H20+'CDH e PROAD'!H20+SEMS!H20+CAD!H20+PROEX!H20+ESAG!H20+CEART!H20+FAED!H20+CEFID!H20+CEAD!H20+CCT!H20+CEPLAN!H20+CAV!H20+CEO!H20+CEAVI!H20+CESFI!H20+CERES!H20</f>
        <v>16</v>
      </c>
      <c r="I20" s="40">
        <f>SUM((CEPO!H20-CEPO!I20)+('CDH e PROAD'!H20-'CDH e PROAD'!I20)+(SEMS!H20-SEMS!I20)+(CAD!H20-CAD!I20)+(PROEX!H20-PROEX!I20)+(ESAG!H20-ESAG!I20)+(CEART!H20-CEART!I20)+(FAED!H20-FAED!I20)+(CEFID!H20-CEFID!I20)+(CEAD!H20-CEAD!I20)+(CCT!H20-CCT!I20)+(CEPLAN!H20-CEPLAN!I20)+(CAV!H20-CAV!I20)+(CEO!H20-CEO!I20)+(CEAVI!H20-CEAVI!I20)+(CESFI!H20-CESFI!I20)+(CERES!H20-CERES!I20))</f>
        <v>2</v>
      </c>
      <c r="J20" s="29">
        <f t="shared" si="0"/>
        <v>14</v>
      </c>
      <c r="K20" s="16">
        <f t="shared" si="1"/>
        <v>1414.08</v>
      </c>
      <c r="L20" s="17">
        <f t="shared" si="2"/>
        <v>176.76</v>
      </c>
    </row>
    <row r="21" spans="1:12" ht="25.5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77">
        <f>CEPO!H21+'CDH e PROAD'!H21+SEMS!H21+CAD!H21+PROEX!H21+ESAG!H21+CEART!H21+FAED!H21+CEFID!H21+CEAD!H21+CCT!H21+CEPLAN!H21+CAV!H21+CEO!H21+CEAVI!H21+CESFI!H21+CERES!H21</f>
        <v>17</v>
      </c>
      <c r="I21" s="40">
        <f>SUM((CEPO!H21-CEPO!I21)+('CDH e PROAD'!H21-'CDH e PROAD'!I21)+(SEMS!H21-SEMS!I21)+(CAD!H21-CAD!I21)+(PROEX!H21-PROEX!I21)+(ESAG!H21-ESAG!I21)+(CEART!H21-CEART!I21)+(FAED!H21-FAED!I21)+(CEFID!H21-CEFID!I21)+(CEAD!H21-CEAD!I21)+(CCT!H21-CCT!I21)+(CEPLAN!H21-CEPLAN!I21)+(CAV!H21-CAV!I21)+(CEO!H21-CEO!I21)+(CEAVI!H21-CEAVI!I21)+(CESFI!H21-CESFI!I21)+(CERES!H21-CERES!I21))</f>
        <v>5</v>
      </c>
      <c r="J21" s="29">
        <f t="shared" si="0"/>
        <v>12</v>
      </c>
      <c r="K21" s="16">
        <f t="shared" si="1"/>
        <v>2711.84</v>
      </c>
      <c r="L21" s="17">
        <f t="shared" si="2"/>
        <v>797.6</v>
      </c>
    </row>
    <row r="22" spans="1:12" ht="45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77">
        <f>CEPO!H22+'CDH e PROAD'!H22+SEMS!H22+CAD!H22+PROEX!H22+ESAG!H22+CEART!H22+FAED!H22+CEFID!H22+CEAD!H22+CCT!H22+CEPLAN!H22+CAV!H22+CEO!H22+CEAVI!H22+CESFI!H22+CERES!H22</f>
        <v>120</v>
      </c>
      <c r="I22" s="40">
        <f>SUM((CEPO!H22-CEPO!I22)+('CDH e PROAD'!H22-'CDH e PROAD'!I22)+(SEMS!H22-SEMS!I22)+(CAD!H22-CAD!I22)+(PROEX!H22-PROEX!I22)+(ESAG!H22-ESAG!I22)+(CEART!H22-CEART!I22)+(FAED!H22-FAED!I22)+(CEFID!H22-CEFID!I22)+(CEAD!H22-CEAD!I22)+(CCT!H22-CCT!I22)+(CEPLAN!H22-CEPLAN!I22)+(CAV!H22-CAV!I22)+(CEO!H22-CEO!I22)+(CEAVI!H22-CEAVI!I22)+(CESFI!H22-CESFI!I22)+(CERES!H22-CERES!I22))</f>
        <v>25</v>
      </c>
      <c r="J22" s="29">
        <f t="shared" si="0"/>
        <v>95</v>
      </c>
      <c r="K22" s="16">
        <f t="shared" si="1"/>
        <v>3886.8</v>
      </c>
      <c r="L22" s="17">
        <f t="shared" si="2"/>
        <v>809.75</v>
      </c>
    </row>
    <row r="23" spans="1:12" ht="45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77">
        <f>CEPO!H23+'CDH e PROAD'!H23+SEMS!H23+CAD!H23+PROEX!H23+ESAG!H23+CEART!H23+FAED!H23+CEFID!H23+CEAD!H23+CCT!H23+CEPLAN!H23+CAV!H23+CEO!H23+CEAVI!H23+CESFI!H23+CERES!H23</f>
        <v>22</v>
      </c>
      <c r="I23" s="40">
        <f>SUM((CEPO!H23-CEPO!I23)+('CDH e PROAD'!H23-'CDH e PROAD'!I23)+(SEMS!H23-SEMS!I23)+(CAD!H23-CAD!I23)+(PROEX!H23-PROEX!I23)+(ESAG!H23-ESAG!I23)+(CEART!H23-CEART!I23)+(FAED!H23-FAED!I23)+(CEFID!H23-CEFID!I23)+(CEAD!H23-CEAD!I23)+(CCT!H23-CCT!I23)+(CEPLAN!H23-CEPLAN!I23)+(CAV!H23-CAV!I23)+(CEO!H23-CEO!I23)+(CEAVI!H23-CEAVI!I23)+(CESFI!H23-CESFI!I23)+(CERES!H23-CERES!I23))</f>
        <v>2</v>
      </c>
      <c r="J23" s="29">
        <f t="shared" si="0"/>
        <v>20</v>
      </c>
      <c r="K23" s="16">
        <f t="shared" si="1"/>
        <v>4395.82</v>
      </c>
      <c r="L23" s="17">
        <f t="shared" si="2"/>
        <v>399.62</v>
      </c>
    </row>
    <row r="24" spans="1:12" ht="45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77">
        <f>CEPO!H24+'CDH e PROAD'!H24+SEMS!H24+CAD!H24+PROEX!H24+ESAG!H24+CEART!H24+FAED!H24+CEFID!H24+CEAD!H24+CCT!H24+CEPLAN!H24+CAV!H24+CEO!H24+CEAVI!H24+CESFI!H24+CERES!H24</f>
        <v>29</v>
      </c>
      <c r="I24" s="40">
        <f>SUM((CEPO!H24-CEPO!I24)+('CDH e PROAD'!H24-'CDH e PROAD'!I24)+(SEMS!H24-SEMS!I24)+(CAD!H24-CAD!I24)+(PROEX!H24-PROEX!I24)+(ESAG!H24-ESAG!I24)+(CEART!H24-CEART!I24)+(FAED!H24-FAED!I24)+(CEFID!H24-CEFID!I24)+(CEAD!H24-CEAD!I24)+(CCT!H24-CCT!I24)+(CEPLAN!H24-CEPLAN!I24)+(CAV!H24-CAV!I24)+(CEO!H24-CEO!I24)+(CEAVI!H24-CEAVI!I24)+(CESFI!H24-CESFI!I24)+(CERES!H24-CERES!I24))</f>
        <v>7</v>
      </c>
      <c r="J24" s="29">
        <f t="shared" si="0"/>
        <v>22</v>
      </c>
      <c r="K24" s="16">
        <f t="shared" si="1"/>
        <v>9014.3599999999988</v>
      </c>
      <c r="L24" s="17">
        <f t="shared" si="2"/>
        <v>2175.8799999999997</v>
      </c>
    </row>
    <row r="25" spans="1:12" ht="60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77">
        <f>CEPO!H25+'CDH e PROAD'!H25+SEMS!H25+CAD!H25+PROEX!H25+ESAG!H25+CEART!H25+FAED!H25+CEFID!H25+CEAD!H25+CCT!H25+CEPLAN!H25+CAV!H25+CEO!H25+CEAVI!H25+CESFI!H25+CERES!H25</f>
        <v>202</v>
      </c>
      <c r="I25" s="40">
        <f>SUM((CEPO!H25-CEPO!I25)+('CDH e PROAD'!H25-'CDH e PROAD'!I25)+(SEMS!H25-SEMS!I25)+(CAD!H25-CAD!I25)+(PROEX!H25-PROEX!I25)+(ESAG!H25-ESAG!I25)+(CEART!H25-CEART!I25)+(FAED!H25-FAED!I25)+(CEFID!H25-CEFID!I25)+(CEAD!H25-CEAD!I25)+(CCT!H25-CCT!I25)+(CEPLAN!H25-CEPLAN!I25)+(CAV!H25-CAV!I25)+(CEO!H25-CEO!I25)+(CEAVI!H25-CEAVI!I25)+(CESFI!H25-CESFI!I25)+(CERES!H25-CERES!I25))</f>
        <v>52</v>
      </c>
      <c r="J25" s="29">
        <f t="shared" si="0"/>
        <v>150</v>
      </c>
      <c r="K25" s="16">
        <f t="shared" si="1"/>
        <v>454.5</v>
      </c>
      <c r="L25" s="17">
        <f t="shared" si="2"/>
        <v>117</v>
      </c>
    </row>
    <row r="26" spans="1:12" ht="60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77">
        <f>CEPO!H26+'CDH e PROAD'!H26+SEMS!H26+CAD!H26+PROEX!H26+ESAG!H26+CEART!H26+FAED!H26+CEFID!H26+CEAD!H26+CCT!H26+CEPLAN!H26+CAV!H26+CEO!H26+CEAVI!H26+CESFI!H26+CERES!H26</f>
        <v>272</v>
      </c>
      <c r="I26" s="40">
        <f>SUM((CEPO!H26-CEPO!I26)+('CDH e PROAD'!H26-'CDH e PROAD'!I26)+(SEMS!H26-SEMS!I26)+(CAD!H26-CAD!I26)+(PROEX!H26-PROEX!I26)+(ESAG!H26-ESAG!I26)+(CEART!H26-CEART!I26)+(FAED!H26-FAED!I26)+(CEFID!H26-CEFID!I26)+(CEAD!H26-CEAD!I26)+(CCT!H26-CCT!I26)+(CEPLAN!H26-CEPLAN!I26)+(CAV!H26-CAV!I26)+(CEO!H26-CEO!I26)+(CEAVI!H26-CEAVI!I26)+(CESFI!H26-CESFI!I26)+(CERES!H26-CERES!I26))</f>
        <v>102</v>
      </c>
      <c r="J26" s="29">
        <f t="shared" si="0"/>
        <v>170</v>
      </c>
      <c r="K26" s="16">
        <f t="shared" si="1"/>
        <v>456.96</v>
      </c>
      <c r="L26" s="17">
        <f t="shared" si="2"/>
        <v>171.35999999999999</v>
      </c>
    </row>
    <row r="27" spans="1:12" ht="36.75" customHeight="1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77">
        <f>CEPO!H27+'CDH e PROAD'!H27+SEMS!H27+CAD!H27+PROEX!H27+ESAG!H27+CEART!H27+FAED!H27+CEFID!H27+CEAD!H27+CCT!H27+CEPLAN!H27+CAV!H27+CEO!H27+CEAVI!H27+CESFI!H27+CERES!H27</f>
        <v>367</v>
      </c>
      <c r="I27" s="40">
        <f>SUM((CEPO!H27-CEPO!I27)+('CDH e PROAD'!H27-'CDH e PROAD'!I27)+(SEMS!H27-SEMS!I27)+(CAD!H27-CAD!I27)+(PROEX!H27-PROEX!I27)+(ESAG!H27-ESAG!I27)+(CEART!H27-CEART!I27)+(FAED!H27-FAED!I27)+(CEFID!H27-CEFID!I27)+(CEAD!H27-CEAD!I27)+(CCT!H27-CCT!I27)+(CEPLAN!H27-CEPLAN!I27)+(CAV!H27-CAV!I27)+(CEO!H27-CEO!I27)+(CEAVI!H27-CEAVI!I27)+(CESFI!H27-CESFI!I27)+(CERES!H27-CERES!I27))</f>
        <v>57</v>
      </c>
      <c r="J27" s="29">
        <f t="shared" ref="J27:J90" si="3">H27-I27</f>
        <v>310</v>
      </c>
      <c r="K27" s="16">
        <f t="shared" ref="K27:K90" si="4">H27*G27</f>
        <v>913.83</v>
      </c>
      <c r="L27" s="17">
        <f t="shared" ref="L27:L90" si="5">G27*I27</f>
        <v>141.93</v>
      </c>
    </row>
    <row r="28" spans="1:12" ht="60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77">
        <f>CEPO!H28+'CDH e PROAD'!H28+SEMS!H28+CAD!H28+PROEX!H28+ESAG!H28+CEART!H28+FAED!H28+CEFID!H28+CEAD!H28+CCT!H28+CEPLAN!H28+CAV!H28+CEO!H28+CEAVI!H28+CESFI!H28+CERES!H28</f>
        <v>2022</v>
      </c>
      <c r="I28" s="40">
        <f>SUM((CEPO!H28-CEPO!I28)+('CDH e PROAD'!H28-'CDH e PROAD'!I28)+(SEMS!H28-SEMS!I28)+(CAD!H28-CAD!I28)+(PROEX!H28-PROEX!I28)+(ESAG!H28-ESAG!I28)+(CEART!H28-CEART!I28)+(FAED!H28-FAED!I28)+(CEFID!H28-CEFID!I28)+(CEAD!H28-CEAD!I28)+(CCT!H28-CCT!I28)+(CEPLAN!H28-CEPLAN!I28)+(CAV!H28-CAV!I28)+(CEO!H28-CEO!I28)+(CEAVI!H28-CEAVI!I28)+(CESFI!H28-CESFI!I28)+(CERES!H28-CERES!I28))</f>
        <v>107</v>
      </c>
      <c r="J28" s="29">
        <f t="shared" si="3"/>
        <v>1915</v>
      </c>
      <c r="K28" s="16">
        <f t="shared" si="4"/>
        <v>3174.54</v>
      </c>
      <c r="L28" s="17">
        <f t="shared" si="5"/>
        <v>167.99</v>
      </c>
    </row>
    <row r="29" spans="1:12" ht="36.75" customHeight="1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77">
        <f>CEPO!H29+'CDH e PROAD'!H29+SEMS!H29+CAD!H29+PROEX!H29+ESAG!H29+CEART!H29+FAED!H29+CEFID!H29+CEAD!H29+CCT!H29+CEPLAN!H29+CAV!H29+CEO!H29+CEAVI!H29+CESFI!H29+CERES!H29</f>
        <v>84</v>
      </c>
      <c r="I29" s="40">
        <f>SUM((CEPO!H29-CEPO!I29)+('CDH e PROAD'!H29-'CDH e PROAD'!I29)+(SEMS!H29-SEMS!I29)+(CAD!H29-CAD!I29)+(PROEX!H29-PROEX!I29)+(ESAG!H29-ESAG!I29)+(CEART!H29-CEART!I29)+(FAED!H29-FAED!I29)+(CEFID!H29-CEFID!I29)+(CEAD!H29-CEAD!I29)+(CCT!H29-CCT!I29)+(CEPLAN!H29-CEPLAN!I29)+(CAV!H29-CAV!I29)+(CEO!H29-CEO!I29)+(CEAVI!H29-CEAVI!I29)+(CESFI!H29-CESFI!I29)+(CERES!H29-CERES!I29))</f>
        <v>2</v>
      </c>
      <c r="J29" s="29">
        <f t="shared" si="3"/>
        <v>82</v>
      </c>
      <c r="K29" s="16">
        <f t="shared" si="4"/>
        <v>451.08</v>
      </c>
      <c r="L29" s="17">
        <f t="shared" si="5"/>
        <v>10.74</v>
      </c>
    </row>
    <row r="30" spans="1:12" ht="36.75" customHeight="1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77">
        <f>CEPO!H30+'CDH e PROAD'!H30+SEMS!H30+CAD!H30+PROEX!H30+ESAG!H30+CEART!H30+FAED!H30+CEFID!H30+CEAD!H30+CCT!H30+CEPLAN!H30+CAV!H30+CEO!H30+CEAVI!H30+CESFI!H30+CERES!H30</f>
        <v>162</v>
      </c>
      <c r="I30" s="40">
        <f>SUM((CEPO!H30-CEPO!I30)+('CDH e PROAD'!H30-'CDH e PROAD'!I30)+(SEMS!H30-SEMS!I30)+(CAD!H30-CAD!I30)+(PROEX!H30-PROEX!I30)+(ESAG!H30-ESAG!I30)+(CEART!H30-CEART!I30)+(FAED!H30-FAED!I30)+(CEFID!H30-CEFID!I30)+(CEAD!H30-CEAD!I30)+(CCT!H30-CCT!I30)+(CEPLAN!H30-CEPLAN!I30)+(CAV!H30-CAV!I30)+(CEO!H30-CEO!I30)+(CEAVI!H30-CEAVI!I30)+(CESFI!H30-CESFI!I30)+(CERES!H30-CERES!I30))</f>
        <v>102</v>
      </c>
      <c r="J30" s="29">
        <f t="shared" si="3"/>
        <v>60</v>
      </c>
      <c r="K30" s="16">
        <f t="shared" si="4"/>
        <v>421.2</v>
      </c>
      <c r="L30" s="17">
        <f t="shared" si="5"/>
        <v>265.2</v>
      </c>
    </row>
    <row r="31" spans="1:12" ht="36.75" customHeight="1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77">
        <f>CEPO!H31+'CDH e PROAD'!H31+SEMS!H31+CAD!H31+PROEX!H31+ESAG!H31+CEART!H31+FAED!H31+CEFID!H31+CEAD!H31+CCT!H31+CEPLAN!H31+CAV!H31+CEO!H31+CEAVI!H31+CESFI!H31+CERES!H31</f>
        <v>31</v>
      </c>
      <c r="I31" s="40">
        <f>SUM((CEPO!H31-CEPO!I31)+('CDH e PROAD'!H31-'CDH e PROAD'!I31)+(SEMS!H31-SEMS!I31)+(CAD!H31-CAD!I31)+(PROEX!H31-PROEX!I31)+(ESAG!H31-ESAG!I31)+(CEART!H31-CEART!I31)+(FAED!H31-FAED!I31)+(CEFID!H31-CEFID!I31)+(CEAD!H31-CEAD!I31)+(CCT!H31-CCT!I31)+(CEPLAN!H31-CEPLAN!I31)+(CAV!H31-CAV!I31)+(CEO!H31-CEO!I31)+(CEAVI!H31-CEAVI!I31)+(CESFI!H31-CESFI!I31)+(CERES!H31-CERES!I31))</f>
        <v>0</v>
      </c>
      <c r="J31" s="29">
        <f t="shared" si="3"/>
        <v>31</v>
      </c>
      <c r="K31" s="16">
        <f t="shared" si="4"/>
        <v>495.69</v>
      </c>
      <c r="L31" s="17">
        <f t="shared" si="5"/>
        <v>0</v>
      </c>
    </row>
    <row r="32" spans="1:12" ht="36.75" customHeight="1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77">
        <f>CEPO!H32+'CDH e PROAD'!H32+SEMS!H32+CAD!H32+PROEX!H32+ESAG!H32+CEART!H32+FAED!H32+CEFID!H32+CEAD!H32+CCT!H32+CEPLAN!H32+CAV!H32+CEO!H32+CEAVI!H32+CESFI!H32+CERES!H32</f>
        <v>231</v>
      </c>
      <c r="I32" s="40">
        <f>SUM((CEPO!H32-CEPO!I32)+('CDH e PROAD'!H32-'CDH e PROAD'!I32)+(SEMS!H32-SEMS!I32)+(CAD!H32-CAD!I32)+(PROEX!H32-PROEX!I32)+(ESAG!H32-ESAG!I32)+(CEART!H32-CEART!I32)+(FAED!H32-FAED!I32)+(CEFID!H32-CEFID!I32)+(CEAD!H32-CEAD!I32)+(CCT!H32-CCT!I32)+(CEPLAN!H32-CEPLAN!I32)+(CAV!H32-CAV!I32)+(CEO!H32-CEO!I32)+(CEAVI!H32-CEAVI!I32)+(CESFI!H32-CESFI!I32)+(CERES!H32-CERES!I32))</f>
        <v>153</v>
      </c>
      <c r="J32" s="29">
        <f t="shared" si="3"/>
        <v>78</v>
      </c>
      <c r="K32" s="16">
        <f t="shared" si="4"/>
        <v>1131.9000000000001</v>
      </c>
      <c r="L32" s="17">
        <f t="shared" si="5"/>
        <v>749.7</v>
      </c>
    </row>
    <row r="33" spans="1:12" ht="36.75" customHeight="1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77">
        <f>CEPO!H33+'CDH e PROAD'!H33+SEMS!H33+CAD!H33+PROEX!H33+ESAG!H33+CEART!H33+FAED!H33+CEFID!H33+CEAD!H33+CCT!H33+CEPLAN!H33+CAV!H33+CEO!H33+CEAVI!H33+CESFI!H33+CERES!H33</f>
        <v>1313</v>
      </c>
      <c r="I33" s="40">
        <f>SUM((CEPO!H33-CEPO!I33)+('CDH e PROAD'!H33-'CDH e PROAD'!I33)+(SEMS!H33-SEMS!I33)+(CAD!H33-CAD!I33)+(PROEX!H33-PROEX!I33)+(ESAG!H33-ESAG!I33)+(CEART!H33-CEART!I33)+(FAED!H33-FAED!I33)+(CEFID!H33-CEFID!I33)+(CEAD!H33-CEAD!I33)+(CCT!H33-CCT!I33)+(CEPLAN!H33-CEPLAN!I33)+(CAV!H33-CAV!I33)+(CEO!H33-CEO!I33)+(CEAVI!H33-CEAVI!I33)+(CESFI!H33-CESFI!I33)+(CERES!H33-CERES!I33))</f>
        <v>30</v>
      </c>
      <c r="J33" s="29">
        <f t="shared" si="3"/>
        <v>1283</v>
      </c>
      <c r="K33" s="16">
        <f t="shared" si="4"/>
        <v>7405.32</v>
      </c>
      <c r="L33" s="17">
        <f t="shared" si="5"/>
        <v>169.2</v>
      </c>
    </row>
    <row r="34" spans="1:12" ht="36.75" customHeight="1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77">
        <f>CEPO!H34+'CDH e PROAD'!H34+SEMS!H34+CAD!H34+PROEX!H34+ESAG!H34+CEART!H34+FAED!H34+CEFID!H34+CEAD!H34+CCT!H34+CEPLAN!H34+CAV!H34+CEO!H34+CEAVI!H34+CESFI!H34+CERES!H34</f>
        <v>11</v>
      </c>
      <c r="I34" s="40">
        <f>SUM((CEPO!H34-CEPO!I34)+('CDH e PROAD'!H34-'CDH e PROAD'!I34)+(SEMS!H34-SEMS!I34)+(CAD!H34-CAD!I34)+(PROEX!H34-PROEX!I34)+(ESAG!H34-ESAG!I34)+(CEART!H34-CEART!I34)+(FAED!H34-FAED!I34)+(CEFID!H34-CEFID!I34)+(CEAD!H34-CEAD!I34)+(CCT!H34-CCT!I34)+(CEPLAN!H34-CEPLAN!I34)+(CAV!H34-CAV!I34)+(CEO!H34-CEO!I34)+(CEAVI!H34-CEAVI!I34)+(CESFI!H34-CESFI!I34)+(CERES!H34-CERES!I34))</f>
        <v>0</v>
      </c>
      <c r="J34" s="29">
        <f t="shared" si="3"/>
        <v>11</v>
      </c>
      <c r="K34" s="16">
        <f t="shared" si="4"/>
        <v>0</v>
      </c>
      <c r="L34" s="17">
        <f t="shared" si="5"/>
        <v>0</v>
      </c>
    </row>
    <row r="35" spans="1:12" ht="36.75" customHeight="1">
      <c r="A35" s="86"/>
      <c r="B35" s="99"/>
      <c r="C35" s="51">
        <v>32</v>
      </c>
      <c r="D35" s="18"/>
      <c r="E35" s="69"/>
      <c r="F35" s="18" t="s">
        <v>17</v>
      </c>
      <c r="G35" s="73"/>
      <c r="H35" s="77">
        <f>CEPO!H35+'CDH e PROAD'!H35+SEMS!H35+CAD!H35+PROEX!H35+ESAG!H35+CEART!H35+FAED!H35+CEFID!H35+CEAD!H35+CCT!H35+CEPLAN!H35+CAV!H35+CEO!H35+CEAVI!H35+CESFI!H35+CERES!H35</f>
        <v>50</v>
      </c>
      <c r="I35" s="40">
        <f>SUM((CEPO!H35-CEPO!I35)+('CDH e PROAD'!H35-'CDH e PROAD'!I35)+(SEMS!H35-SEMS!I35)+(CAD!H35-CAD!I35)+(PROEX!H35-PROEX!I35)+(ESAG!H35-ESAG!I35)+(CEART!H35-CEART!I35)+(FAED!H35-FAED!I35)+(CEFID!H35-CEFID!I35)+(CEAD!H35-CEAD!I35)+(CCT!H35-CCT!I35)+(CEPLAN!H35-CEPLAN!I35)+(CAV!H35-CAV!I35)+(CEO!H35-CEO!I35)+(CEAVI!H35-CEAVI!I35)+(CESFI!H35-CESFI!I35)+(CERES!H35-CERES!I35))</f>
        <v>0</v>
      </c>
      <c r="J35" s="29">
        <f t="shared" si="3"/>
        <v>50</v>
      </c>
      <c r="K35" s="16">
        <f t="shared" si="4"/>
        <v>0</v>
      </c>
      <c r="L35" s="17">
        <f t="shared" si="5"/>
        <v>0</v>
      </c>
    </row>
    <row r="36" spans="1:12" ht="36.75" customHeight="1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77">
        <f>CEPO!H36+'CDH e PROAD'!H36+SEMS!H36+CAD!H36+PROEX!H36+ESAG!H36+CEART!H36+FAED!H36+CEFID!H36+CEAD!H36+CCT!H36+CEPLAN!H36+CAV!H36+CEO!H36+CEAVI!H36+CESFI!H36+CERES!H36</f>
        <v>66</v>
      </c>
      <c r="I36" s="40">
        <f>SUM((CEPO!H36-CEPO!I36)+('CDH e PROAD'!H36-'CDH e PROAD'!I36)+(SEMS!H36-SEMS!I36)+(CAD!H36-CAD!I36)+(PROEX!H36-PROEX!I36)+(ESAG!H36-ESAG!I36)+(CEART!H36-CEART!I36)+(FAED!H36-FAED!I36)+(CEFID!H36-CEFID!I36)+(CEAD!H36-CEAD!I36)+(CCT!H36-CCT!I36)+(CEPLAN!H36-CEPLAN!I36)+(CAV!H36-CAV!I36)+(CEO!H36-CEO!I36)+(CEAVI!H36-CEAVI!I36)+(CESFI!H36-CESFI!I36)+(CERES!H36-CERES!I36))</f>
        <v>0</v>
      </c>
      <c r="J36" s="29">
        <f t="shared" si="3"/>
        <v>66</v>
      </c>
      <c r="K36" s="16">
        <f t="shared" si="4"/>
        <v>0</v>
      </c>
      <c r="L36" s="17">
        <f t="shared" si="5"/>
        <v>0</v>
      </c>
    </row>
    <row r="37" spans="1:12" ht="36.75" customHeight="1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77">
        <f>CEPO!H37+'CDH e PROAD'!H37+SEMS!H37+CAD!H37+PROEX!H37+ESAG!H37+CEART!H37+FAED!H37+CEFID!H37+CEAD!H37+CCT!H37+CEPLAN!H37+CAV!H37+CEO!H37+CEAVI!H37+CESFI!H37+CERES!H37</f>
        <v>16</v>
      </c>
      <c r="I37" s="40">
        <f>SUM((CEPO!H37-CEPO!I37)+('CDH e PROAD'!H37-'CDH e PROAD'!I37)+(SEMS!H37-SEMS!I37)+(CAD!H37-CAD!I37)+(PROEX!H37-PROEX!I37)+(ESAG!H37-ESAG!I37)+(CEART!H37-CEART!I37)+(FAED!H37-FAED!I37)+(CEFID!H37-CEFID!I37)+(CEAD!H37-CEAD!I37)+(CCT!H37-CCT!I37)+(CEPLAN!H37-CEPLAN!I37)+(CAV!H37-CAV!I37)+(CEO!H37-CEO!I37)+(CEAVI!H37-CEAVI!I37)+(CESFI!H37-CESFI!I37)+(CERES!H37-CERES!I37))</f>
        <v>0</v>
      </c>
      <c r="J37" s="29">
        <f t="shared" si="3"/>
        <v>16</v>
      </c>
      <c r="K37" s="16">
        <f t="shared" si="4"/>
        <v>0</v>
      </c>
      <c r="L37" s="17">
        <f t="shared" si="5"/>
        <v>0</v>
      </c>
    </row>
    <row r="38" spans="1:12" ht="36.75" customHeight="1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77">
        <f>CEPO!H38+'CDH e PROAD'!H38+SEMS!H38+CAD!H38+PROEX!H38+ESAG!H38+CEART!H38+FAED!H38+CEFID!H38+CEAD!H38+CCT!H38+CEPLAN!H38+CAV!H38+CEO!H38+CEAVI!H38+CESFI!H38+CERES!H38</f>
        <v>14</v>
      </c>
      <c r="I38" s="40">
        <f>SUM((CEPO!H38-CEPO!I38)+('CDH e PROAD'!H38-'CDH e PROAD'!I38)+(SEMS!H38-SEMS!I38)+(CAD!H38-CAD!I38)+(PROEX!H38-PROEX!I38)+(ESAG!H38-ESAG!I38)+(CEART!H38-CEART!I38)+(FAED!H38-FAED!I38)+(CEFID!H38-CEFID!I38)+(CEAD!H38-CEAD!I38)+(CCT!H38-CCT!I38)+(CEPLAN!H38-CEPLAN!I38)+(CAV!H38-CAV!I38)+(CEO!H38-CEO!I38)+(CEAVI!H38-CEAVI!I38)+(CESFI!H38-CESFI!I38)+(CERES!H38-CERES!I38))</f>
        <v>0</v>
      </c>
      <c r="J38" s="29">
        <f t="shared" si="3"/>
        <v>14</v>
      </c>
      <c r="K38" s="16">
        <f t="shared" si="4"/>
        <v>0</v>
      </c>
      <c r="L38" s="17">
        <f t="shared" si="5"/>
        <v>0</v>
      </c>
    </row>
    <row r="39" spans="1:12" ht="36.75" customHeight="1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77">
        <f>CEPO!H39+'CDH e PROAD'!H39+SEMS!H39+CAD!H39+PROEX!H39+ESAG!H39+CEART!H39+FAED!H39+CEFID!H39+CEAD!H39+CCT!H39+CEPLAN!H39+CAV!H39+CEO!H39+CEAVI!H39+CESFI!H39+CERES!H39</f>
        <v>23</v>
      </c>
      <c r="I39" s="40">
        <f>SUM((CEPO!H39-CEPO!I39)+('CDH e PROAD'!H39-'CDH e PROAD'!I39)+(SEMS!H39-SEMS!I39)+(CAD!H39-CAD!I39)+(PROEX!H39-PROEX!I39)+(ESAG!H39-ESAG!I39)+(CEART!H39-CEART!I39)+(FAED!H39-FAED!I39)+(CEFID!H39-CEFID!I39)+(CEAD!H39-CEAD!I39)+(CCT!H39-CCT!I39)+(CEPLAN!H39-CEPLAN!I39)+(CAV!H39-CAV!I39)+(CEO!H39-CEO!I39)+(CEAVI!H39-CEAVI!I39)+(CESFI!H39-CESFI!I39)+(CERES!H39-CERES!I39))</f>
        <v>0</v>
      </c>
      <c r="J39" s="29">
        <f t="shared" si="3"/>
        <v>23</v>
      </c>
      <c r="K39" s="16">
        <f t="shared" si="4"/>
        <v>0</v>
      </c>
      <c r="L39" s="17">
        <f t="shared" si="5"/>
        <v>0</v>
      </c>
    </row>
    <row r="40" spans="1:12" ht="36.75" customHeight="1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77">
        <f>CEPO!H40+'CDH e PROAD'!H40+SEMS!H40+CAD!H40+PROEX!H40+ESAG!H40+CEART!H40+FAED!H40+CEFID!H40+CEAD!H40+CCT!H40+CEPLAN!H40+CAV!H40+CEO!H40+CEAVI!H40+CESFI!H40+CERES!H40</f>
        <v>29</v>
      </c>
      <c r="I40" s="40">
        <f>SUM((CEPO!H40-CEPO!I40)+('CDH e PROAD'!H40-'CDH e PROAD'!I40)+(SEMS!H40-SEMS!I40)+(CAD!H40-CAD!I40)+(PROEX!H40-PROEX!I40)+(ESAG!H40-ESAG!I40)+(CEART!H40-CEART!I40)+(FAED!H40-FAED!I40)+(CEFID!H40-CEFID!I40)+(CEAD!H40-CEAD!I40)+(CCT!H40-CCT!I40)+(CEPLAN!H40-CEPLAN!I40)+(CAV!H40-CAV!I40)+(CEO!H40-CEO!I40)+(CEAVI!H40-CEAVI!I40)+(CESFI!H40-CESFI!I40)+(CERES!H40-CERES!I40))</f>
        <v>0</v>
      </c>
      <c r="J40" s="29">
        <f t="shared" si="3"/>
        <v>29</v>
      </c>
      <c r="K40" s="16">
        <f t="shared" si="4"/>
        <v>0</v>
      </c>
      <c r="L40" s="17">
        <f t="shared" si="5"/>
        <v>0</v>
      </c>
    </row>
    <row r="41" spans="1:12" ht="36.75" customHeight="1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77">
        <f>CEPO!H41+'CDH e PROAD'!H41+SEMS!H41+CAD!H41+PROEX!H41+ESAG!H41+CEART!H41+FAED!H41+CEFID!H41+CEAD!H41+CCT!H41+CEPLAN!H41+CAV!H41+CEO!H41+CEAVI!H41+CESFI!H41+CERES!H41</f>
        <v>37</v>
      </c>
      <c r="I41" s="40">
        <f>SUM((CEPO!H41-CEPO!I41)+('CDH e PROAD'!H41-'CDH e PROAD'!I41)+(SEMS!H41-SEMS!I41)+(CAD!H41-CAD!I41)+(PROEX!H41-PROEX!I41)+(ESAG!H41-ESAG!I41)+(CEART!H41-CEART!I41)+(FAED!H41-FAED!I41)+(CEFID!H41-CEFID!I41)+(CEAD!H41-CEAD!I41)+(CCT!H41-CCT!I41)+(CEPLAN!H41-CEPLAN!I41)+(CAV!H41-CAV!I41)+(CEO!H41-CEO!I41)+(CEAVI!H41-CEAVI!I41)+(CESFI!H41-CESFI!I41)+(CERES!H41-CERES!I41))</f>
        <v>0</v>
      </c>
      <c r="J41" s="29">
        <f t="shared" si="3"/>
        <v>37</v>
      </c>
      <c r="K41" s="16">
        <f t="shared" si="4"/>
        <v>0</v>
      </c>
      <c r="L41" s="17">
        <f t="shared" si="5"/>
        <v>0</v>
      </c>
    </row>
    <row r="42" spans="1:12" ht="36.75" customHeight="1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77">
        <f>CEPO!H42+'CDH e PROAD'!H42+SEMS!H42+CAD!H42+PROEX!H42+ESAG!H42+CEART!H42+FAED!H42+CEFID!H42+CEAD!H42+CCT!H42+CEPLAN!H42+CAV!H42+CEO!H42+CEAVI!H42+CESFI!H42+CERES!H42</f>
        <v>20</v>
      </c>
      <c r="I42" s="40">
        <f>SUM((CEPO!H42-CEPO!I42)+('CDH e PROAD'!H42-'CDH e PROAD'!I42)+(SEMS!H42-SEMS!I42)+(CAD!H42-CAD!I42)+(PROEX!H42-PROEX!I42)+(ESAG!H42-ESAG!I42)+(CEART!H42-CEART!I42)+(FAED!H42-FAED!I42)+(CEFID!H42-CEFID!I42)+(CEAD!H42-CEAD!I42)+(CCT!H42-CCT!I42)+(CEPLAN!H42-CEPLAN!I42)+(CAV!H42-CAV!I42)+(CEO!H42-CEO!I42)+(CEAVI!H42-CEAVI!I42)+(CESFI!H42-CESFI!I42)+(CERES!H42-CERES!I42))</f>
        <v>0</v>
      </c>
      <c r="J42" s="29">
        <f t="shared" si="3"/>
        <v>20</v>
      </c>
      <c r="K42" s="16">
        <f t="shared" si="4"/>
        <v>0</v>
      </c>
      <c r="L42" s="17">
        <f t="shared" si="5"/>
        <v>0</v>
      </c>
    </row>
    <row r="43" spans="1:12" ht="36.75" customHeight="1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77">
        <f>CEPO!H43+'CDH e PROAD'!H43+SEMS!H43+CAD!H43+PROEX!H43+ESAG!H43+CEART!H43+FAED!H43+CEFID!H43+CEAD!H43+CCT!H43+CEPLAN!H43+CAV!H43+CEO!H43+CEAVI!H43+CESFI!H43+CERES!H43</f>
        <v>20</v>
      </c>
      <c r="I43" s="40">
        <f>SUM((CEPO!H43-CEPO!I43)+('CDH e PROAD'!H43-'CDH e PROAD'!I43)+(SEMS!H43-SEMS!I43)+(CAD!H43-CAD!I43)+(PROEX!H43-PROEX!I43)+(ESAG!H43-ESAG!I43)+(CEART!H43-CEART!I43)+(FAED!H43-FAED!I43)+(CEFID!H43-CEFID!I43)+(CEAD!H43-CEAD!I43)+(CCT!H43-CCT!I43)+(CEPLAN!H43-CEPLAN!I43)+(CAV!H43-CAV!I43)+(CEO!H43-CEO!I43)+(CEAVI!H43-CEAVI!I43)+(CESFI!H43-CESFI!I43)+(CERES!H43-CERES!I43))</f>
        <v>0</v>
      </c>
      <c r="J43" s="29">
        <f t="shared" si="3"/>
        <v>20</v>
      </c>
      <c r="K43" s="16">
        <f t="shared" si="4"/>
        <v>0</v>
      </c>
      <c r="L43" s="17">
        <f t="shared" si="5"/>
        <v>0</v>
      </c>
    </row>
    <row r="44" spans="1:12" ht="36.75" customHeight="1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77">
        <f>CEPO!H44+'CDH e PROAD'!H44+SEMS!H44+CAD!H44+PROEX!H44+ESAG!H44+CEART!H44+FAED!H44+CEFID!H44+CEAD!H44+CCT!H44+CEPLAN!H44+CAV!H44+CEO!H44+CEAVI!H44+CESFI!H44+CERES!H44</f>
        <v>15</v>
      </c>
      <c r="I44" s="40">
        <f>SUM((CEPO!H44-CEPO!I44)+('CDH e PROAD'!H44-'CDH e PROAD'!I44)+(SEMS!H44-SEMS!I44)+(CAD!H44-CAD!I44)+(PROEX!H44-PROEX!I44)+(ESAG!H44-ESAG!I44)+(CEART!H44-CEART!I44)+(FAED!H44-FAED!I44)+(CEFID!H44-CEFID!I44)+(CEAD!H44-CEAD!I44)+(CCT!H44-CCT!I44)+(CEPLAN!H44-CEPLAN!I44)+(CAV!H44-CAV!I44)+(CEO!H44-CEO!I44)+(CEAVI!H44-CEAVI!I44)+(CESFI!H44-CESFI!I44)+(CERES!H44-CERES!I44))</f>
        <v>0</v>
      </c>
      <c r="J44" s="29">
        <f t="shared" si="3"/>
        <v>15</v>
      </c>
      <c r="K44" s="16">
        <f t="shared" si="4"/>
        <v>0</v>
      </c>
      <c r="L44" s="17">
        <f t="shared" si="5"/>
        <v>0</v>
      </c>
    </row>
    <row r="45" spans="1:12" ht="36.75" customHeight="1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77">
        <f>CEPO!H45+'CDH e PROAD'!H45+SEMS!H45+CAD!H45+PROEX!H45+ESAG!H45+CEART!H45+FAED!H45+CEFID!H45+CEAD!H45+CCT!H45+CEPLAN!H45+CAV!H45+CEO!H45+CEAVI!H45+CESFI!H45+CERES!H45</f>
        <v>218</v>
      </c>
      <c r="I45" s="40">
        <f>SUM((CEPO!H45-CEPO!I45)+('CDH e PROAD'!H45-'CDH e PROAD'!I45)+(SEMS!H45-SEMS!I45)+(CAD!H45-CAD!I45)+(PROEX!H45-PROEX!I45)+(ESAG!H45-ESAG!I45)+(CEART!H45-CEART!I45)+(FAED!H45-FAED!I45)+(CEFID!H45-CEFID!I45)+(CEAD!H45-CEAD!I45)+(CCT!H45-CCT!I45)+(CEPLAN!H45-CEPLAN!I45)+(CAV!H45-CAV!I45)+(CEO!H45-CEO!I45)+(CEAVI!H45-CEAVI!I45)+(CESFI!H45-CESFI!I45)+(CERES!H45-CERES!I45))</f>
        <v>70</v>
      </c>
      <c r="J45" s="29">
        <f t="shared" si="3"/>
        <v>148</v>
      </c>
      <c r="K45" s="16">
        <f t="shared" si="4"/>
        <v>6104</v>
      </c>
      <c r="L45" s="17">
        <f t="shared" si="5"/>
        <v>1960</v>
      </c>
    </row>
    <row r="46" spans="1:12" ht="36.75" customHeight="1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77">
        <f>CEPO!H46+'CDH e PROAD'!H46+SEMS!H46+CAD!H46+PROEX!H46+ESAG!H46+CEART!H46+FAED!H46+CEFID!H46+CEAD!H46+CCT!H46+CEPLAN!H46+CAV!H46+CEO!H46+CEAVI!H46+CESFI!H46+CERES!H46</f>
        <v>63</v>
      </c>
      <c r="I46" s="40">
        <f>SUM((CEPO!H46-CEPO!I46)+('CDH e PROAD'!H46-'CDH e PROAD'!I46)+(SEMS!H46-SEMS!I46)+(CAD!H46-CAD!I46)+(PROEX!H46-PROEX!I46)+(ESAG!H46-ESAG!I46)+(CEART!H46-CEART!I46)+(FAED!H46-FAED!I46)+(CEFID!H46-CEFID!I46)+(CEAD!H46-CEAD!I46)+(CCT!H46-CCT!I46)+(CEPLAN!H46-CEPLAN!I46)+(CAV!H46-CAV!I46)+(CEO!H46-CEO!I46)+(CEAVI!H46-CEAVI!I46)+(CESFI!H46-CESFI!I46)+(CERES!H46-CERES!I46))</f>
        <v>11</v>
      </c>
      <c r="J46" s="29">
        <f t="shared" si="3"/>
        <v>52</v>
      </c>
      <c r="K46" s="16">
        <f t="shared" si="4"/>
        <v>1772.82</v>
      </c>
      <c r="L46" s="17">
        <f t="shared" si="5"/>
        <v>309.54000000000002</v>
      </c>
    </row>
    <row r="47" spans="1:12" ht="36.75" customHeight="1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77">
        <f>CEPO!H47+'CDH e PROAD'!H47+SEMS!H47+CAD!H47+PROEX!H47+ESAG!H47+CEART!H47+FAED!H47+CEFID!H47+CEAD!H47+CCT!H47+CEPLAN!H47+CAV!H47+CEO!H47+CEAVI!H47+CESFI!H47+CERES!H47</f>
        <v>28</v>
      </c>
      <c r="I47" s="40">
        <f>SUM((CEPO!H47-CEPO!I47)+('CDH e PROAD'!H47-'CDH e PROAD'!I47)+(SEMS!H47-SEMS!I47)+(CAD!H47-CAD!I47)+(PROEX!H47-PROEX!I47)+(ESAG!H47-ESAG!I47)+(CEART!H47-CEART!I47)+(FAED!H47-FAED!I47)+(CEFID!H47-CEFID!I47)+(CEAD!H47-CEAD!I47)+(CCT!H47-CCT!I47)+(CEPLAN!H47-CEPLAN!I47)+(CAV!H47-CAV!I47)+(CEO!H47-CEO!I47)+(CEAVI!H47-CEAVI!I47)+(CESFI!H47-CESFI!I47)+(CERES!H47-CERES!I47))</f>
        <v>3</v>
      </c>
      <c r="J47" s="29">
        <f t="shared" si="3"/>
        <v>25</v>
      </c>
      <c r="K47" s="16">
        <f t="shared" si="4"/>
        <v>532</v>
      </c>
      <c r="L47" s="17">
        <f t="shared" si="5"/>
        <v>57</v>
      </c>
    </row>
    <row r="48" spans="1:12" ht="36.75" customHeight="1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77">
        <f>CEPO!H48+'CDH e PROAD'!H48+SEMS!H48+CAD!H48+PROEX!H48+ESAG!H48+CEART!H48+FAED!H48+CEFID!H48+CEAD!H48+CCT!H48+CEPLAN!H48+CAV!H48+CEO!H48+CEAVI!H48+CESFI!H48+CERES!H48</f>
        <v>20</v>
      </c>
      <c r="I48" s="40">
        <f>SUM((CEPO!H48-CEPO!I48)+('CDH e PROAD'!H48-'CDH e PROAD'!I48)+(SEMS!H48-SEMS!I48)+(CAD!H48-CAD!I48)+(PROEX!H48-PROEX!I48)+(ESAG!H48-ESAG!I48)+(CEART!H48-CEART!I48)+(FAED!H48-FAED!I48)+(CEFID!H48-CEFID!I48)+(CEAD!H48-CEAD!I48)+(CCT!H48-CCT!I48)+(CEPLAN!H48-CEPLAN!I48)+(CAV!H48-CAV!I48)+(CEO!H48-CEO!I48)+(CEAVI!H48-CEAVI!I48)+(CESFI!H48-CESFI!I48)+(CERES!H48-CERES!I48))</f>
        <v>0</v>
      </c>
      <c r="J48" s="29">
        <f t="shared" si="3"/>
        <v>20</v>
      </c>
      <c r="K48" s="16">
        <f t="shared" si="4"/>
        <v>380</v>
      </c>
      <c r="L48" s="17">
        <f t="shared" si="5"/>
        <v>0</v>
      </c>
    </row>
    <row r="49" spans="1:12" ht="36.75" customHeight="1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77">
        <f>CEPO!H49+'CDH e PROAD'!H49+SEMS!H49+CAD!H49+PROEX!H49+ESAG!H49+CEART!H49+FAED!H49+CEFID!H49+CEAD!H49+CCT!H49+CEPLAN!H49+CAV!H49+CEO!H49+CEAVI!H49+CESFI!H49+CERES!H49</f>
        <v>190</v>
      </c>
      <c r="I49" s="40">
        <f>SUM((CEPO!H49-CEPO!I49)+('CDH e PROAD'!H49-'CDH e PROAD'!I49)+(SEMS!H49-SEMS!I49)+(CAD!H49-CAD!I49)+(PROEX!H49-PROEX!I49)+(ESAG!H49-ESAG!I49)+(CEART!H49-CEART!I49)+(FAED!H49-FAED!I49)+(CEFID!H49-CEFID!I49)+(CEAD!H49-CEAD!I49)+(CCT!H49-CCT!I49)+(CEPLAN!H49-CEPLAN!I49)+(CAV!H49-CAV!I49)+(CEO!H49-CEO!I49)+(CEAVI!H49-CEAVI!I49)+(CESFI!H49-CESFI!I49)+(CERES!H49-CERES!I49))</f>
        <v>74</v>
      </c>
      <c r="J49" s="29">
        <f t="shared" si="3"/>
        <v>116</v>
      </c>
      <c r="K49" s="16">
        <f t="shared" si="4"/>
        <v>2927.9</v>
      </c>
      <c r="L49" s="17">
        <f t="shared" si="5"/>
        <v>1140.3399999999999</v>
      </c>
    </row>
    <row r="50" spans="1:12" ht="36.75" customHeight="1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77">
        <f>CEPO!H50+'CDH e PROAD'!H50+SEMS!H50+CAD!H50+PROEX!H50+ESAG!H50+CEART!H50+FAED!H50+CEFID!H50+CEAD!H50+CCT!H50+CEPLAN!H50+CAV!H50+CEO!H50+CEAVI!H50+CESFI!H50+CERES!H50</f>
        <v>253</v>
      </c>
      <c r="I50" s="40">
        <f>SUM((CEPO!H50-CEPO!I50)+('CDH e PROAD'!H50-'CDH e PROAD'!I50)+(SEMS!H50-SEMS!I50)+(CAD!H50-CAD!I50)+(PROEX!H50-PROEX!I50)+(ESAG!H50-ESAG!I50)+(CEART!H50-CEART!I50)+(FAED!H50-FAED!I50)+(CEFID!H50-CEFID!I50)+(CEAD!H50-CEAD!I50)+(CCT!H50-CCT!I50)+(CEPLAN!H50-CEPLAN!I50)+(CAV!H50-CAV!I50)+(CEO!H50-CEO!I50)+(CEAVI!H50-CEAVI!I50)+(CESFI!H50-CESFI!I50)+(CERES!H50-CERES!I50))</f>
        <v>15</v>
      </c>
      <c r="J50" s="29">
        <f t="shared" si="3"/>
        <v>238</v>
      </c>
      <c r="K50" s="16">
        <f t="shared" si="4"/>
        <v>3898.73</v>
      </c>
      <c r="L50" s="17">
        <f t="shared" si="5"/>
        <v>231.15</v>
      </c>
    </row>
    <row r="51" spans="1:12" ht="36.75" customHeight="1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77">
        <f>CEPO!H51+'CDH e PROAD'!H51+SEMS!H51+CAD!H51+PROEX!H51+ESAG!H51+CEART!H51+FAED!H51+CEFID!H51+CEAD!H51+CCT!H51+CEPLAN!H51+CAV!H51+CEO!H51+CEAVI!H51+CESFI!H51+CERES!H51</f>
        <v>228</v>
      </c>
      <c r="I51" s="40">
        <f>SUM((CEPO!H51-CEPO!I51)+('CDH e PROAD'!H51-'CDH e PROAD'!I51)+(SEMS!H51-SEMS!I51)+(CAD!H51-CAD!I51)+(PROEX!H51-PROEX!I51)+(ESAG!H51-ESAG!I51)+(CEART!H51-CEART!I51)+(FAED!H51-FAED!I51)+(CEFID!H51-CEFID!I51)+(CEAD!H51-CEAD!I51)+(CCT!H51-CCT!I51)+(CEPLAN!H51-CEPLAN!I51)+(CAV!H51-CAV!I51)+(CEO!H51-CEO!I51)+(CEAVI!H51-CEAVI!I51)+(CESFI!H51-CESFI!I51)+(CERES!H51-CERES!I51))</f>
        <v>50</v>
      </c>
      <c r="J51" s="29">
        <f t="shared" si="3"/>
        <v>178</v>
      </c>
      <c r="K51" s="16">
        <f t="shared" si="4"/>
        <v>3513.48</v>
      </c>
      <c r="L51" s="17">
        <f t="shared" si="5"/>
        <v>770.5</v>
      </c>
    </row>
    <row r="52" spans="1:12" ht="36.75" customHeight="1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77">
        <f>CEPO!H52+'CDH e PROAD'!H52+SEMS!H52+CAD!H52+PROEX!H52+ESAG!H52+CEART!H52+FAED!H52+CEFID!H52+CEAD!H52+CCT!H52+CEPLAN!H52+CAV!H52+CEO!H52+CEAVI!H52+CESFI!H52+CERES!H52</f>
        <v>120</v>
      </c>
      <c r="I52" s="40">
        <f>SUM((CEPO!H52-CEPO!I52)+('CDH e PROAD'!H52-'CDH e PROAD'!I52)+(SEMS!H52-SEMS!I52)+(CAD!H52-CAD!I52)+(PROEX!H52-PROEX!I52)+(ESAG!H52-ESAG!I52)+(CEART!H52-CEART!I52)+(FAED!H52-FAED!I52)+(CEFID!H52-CEFID!I52)+(CEAD!H52-CEAD!I52)+(CCT!H52-CCT!I52)+(CEPLAN!H52-CEPLAN!I52)+(CAV!H52-CAV!I52)+(CEO!H52-CEO!I52)+(CEAVI!H52-CEAVI!I52)+(CESFI!H52-CESFI!I52)+(CERES!H52-CERES!I52))</f>
        <v>0</v>
      </c>
      <c r="J52" s="29">
        <f t="shared" si="3"/>
        <v>120</v>
      </c>
      <c r="K52" s="16">
        <f t="shared" si="4"/>
        <v>154.80000000000001</v>
      </c>
      <c r="L52" s="17">
        <f t="shared" si="5"/>
        <v>0</v>
      </c>
    </row>
    <row r="53" spans="1:12" ht="36.75" customHeight="1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77">
        <f>CEPO!H53+'CDH e PROAD'!H53+SEMS!H53+CAD!H53+PROEX!H53+ESAG!H53+CEART!H53+FAED!H53+CEFID!H53+CEAD!H53+CCT!H53+CEPLAN!H53+CAV!H53+CEO!H53+CEAVI!H53+CESFI!H53+CERES!H53</f>
        <v>594</v>
      </c>
      <c r="I53" s="40">
        <f>SUM((CEPO!H53-CEPO!I53)+('CDH e PROAD'!H53-'CDH e PROAD'!I53)+(SEMS!H53-SEMS!I53)+(CAD!H53-CAD!I53)+(PROEX!H53-PROEX!I53)+(ESAG!H53-ESAG!I53)+(CEART!H53-CEART!I53)+(FAED!H53-FAED!I53)+(CEFID!H53-CEFID!I53)+(CEAD!H53-CEAD!I53)+(CCT!H53-CCT!I53)+(CEPLAN!H53-CEPLAN!I53)+(CAV!H53-CAV!I53)+(CEO!H53-CEO!I53)+(CEAVI!H53-CEAVI!I53)+(CESFI!H53-CESFI!I53)+(CERES!H53-CERES!I53))</f>
        <v>9</v>
      </c>
      <c r="J53" s="29">
        <f t="shared" si="3"/>
        <v>585</v>
      </c>
      <c r="K53" s="16">
        <f t="shared" si="4"/>
        <v>1728.5400000000002</v>
      </c>
      <c r="L53" s="17">
        <f t="shared" si="5"/>
        <v>26.19</v>
      </c>
    </row>
    <row r="54" spans="1:12" ht="36.75" customHeight="1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77">
        <f>CEPO!H54+'CDH e PROAD'!H54+SEMS!H54+CAD!H54+PROEX!H54+ESAG!H54+CEART!H54+FAED!H54+CEFID!H54+CEAD!H54+CCT!H54+CEPLAN!H54+CAV!H54+CEO!H54+CEAVI!H54+CESFI!H54+CERES!H54</f>
        <v>203</v>
      </c>
      <c r="I54" s="40">
        <f>SUM((CEPO!H54-CEPO!I54)+('CDH e PROAD'!H54-'CDH e PROAD'!I54)+(SEMS!H54-SEMS!I54)+(CAD!H54-CAD!I54)+(PROEX!H54-PROEX!I54)+(ESAG!H54-ESAG!I54)+(CEART!H54-CEART!I54)+(FAED!H54-FAED!I54)+(CEFID!H54-CEFID!I54)+(CEAD!H54-CEAD!I54)+(CCT!H54-CCT!I54)+(CEPLAN!H54-CEPLAN!I54)+(CAV!H54-CAV!I54)+(CEO!H54-CEO!I54)+(CEAVI!H54-CEAVI!I54)+(CESFI!H54-CESFI!I54)+(CERES!H54-CERES!I54))</f>
        <v>25</v>
      </c>
      <c r="J54" s="29">
        <f t="shared" si="3"/>
        <v>178</v>
      </c>
      <c r="K54" s="16">
        <f t="shared" si="4"/>
        <v>1183.49</v>
      </c>
      <c r="L54" s="17">
        <f t="shared" si="5"/>
        <v>145.75</v>
      </c>
    </row>
    <row r="55" spans="1:12" ht="36.75" customHeight="1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77">
        <f>CEPO!H55+'CDH e PROAD'!H55+SEMS!H55+CAD!H55+PROEX!H55+ESAG!H55+CEART!H55+FAED!H55+CEFID!H55+CEAD!H55+CCT!H55+CEPLAN!H55+CAV!H55+CEO!H55+CEAVI!H55+CESFI!H55+CERES!H55</f>
        <v>70</v>
      </c>
      <c r="I55" s="40">
        <f>SUM((CEPO!H55-CEPO!I55)+('CDH e PROAD'!H55-'CDH e PROAD'!I55)+(SEMS!H55-SEMS!I55)+(CAD!H55-CAD!I55)+(PROEX!H55-PROEX!I55)+(ESAG!H55-ESAG!I55)+(CEART!H55-CEART!I55)+(FAED!H55-FAED!I55)+(CEFID!H55-CEFID!I55)+(CEAD!H55-CEAD!I55)+(CCT!H55-CCT!I55)+(CEPLAN!H55-CEPLAN!I55)+(CAV!H55-CAV!I55)+(CEO!H55-CEO!I55)+(CEAVI!H55-CEAVI!I55)+(CESFI!H55-CESFI!I55)+(CERES!H55-CERES!I55))</f>
        <v>11</v>
      </c>
      <c r="J55" s="29">
        <f t="shared" si="3"/>
        <v>59</v>
      </c>
      <c r="K55" s="16">
        <f t="shared" si="4"/>
        <v>3348.1</v>
      </c>
      <c r="L55" s="17">
        <f t="shared" si="5"/>
        <v>526.13</v>
      </c>
    </row>
    <row r="56" spans="1:12" ht="36.75" customHeight="1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77">
        <f>CEPO!H56+'CDH e PROAD'!H56+SEMS!H56+CAD!H56+PROEX!H56+ESAG!H56+CEART!H56+FAED!H56+CEFID!H56+CEAD!H56+CCT!H56+CEPLAN!H56+CAV!H56+CEO!H56+CEAVI!H56+CESFI!H56+CERES!H56</f>
        <v>93</v>
      </c>
      <c r="I56" s="40">
        <f>SUM((CEPO!H56-CEPO!I56)+('CDH e PROAD'!H56-'CDH e PROAD'!I56)+(SEMS!H56-SEMS!I56)+(CAD!H56-CAD!I56)+(PROEX!H56-PROEX!I56)+(ESAG!H56-ESAG!I56)+(CEART!H56-CEART!I56)+(FAED!H56-FAED!I56)+(CEFID!H56-CEFID!I56)+(CEAD!H56-CEAD!I56)+(CCT!H56-CCT!I56)+(CEPLAN!H56-CEPLAN!I56)+(CAV!H56-CAV!I56)+(CEO!H56-CEO!I56)+(CEAVI!H56-CEAVI!I56)+(CESFI!H56-CESFI!I56)+(CERES!H56-CERES!I56))</f>
        <v>10</v>
      </c>
      <c r="J56" s="29">
        <f t="shared" si="3"/>
        <v>83</v>
      </c>
      <c r="K56" s="16">
        <f t="shared" si="4"/>
        <v>1482.4199999999998</v>
      </c>
      <c r="L56" s="17">
        <f t="shared" si="5"/>
        <v>159.4</v>
      </c>
    </row>
    <row r="57" spans="1:12" ht="36.75" customHeight="1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77">
        <f>CEPO!H57+'CDH e PROAD'!H57+SEMS!H57+CAD!H57+PROEX!H57+ESAG!H57+CEART!H57+FAED!H57+CEFID!H57+CEAD!H57+CCT!H57+CEPLAN!H57+CAV!H57+CEO!H57+CEAVI!H57+CESFI!H57+CERES!H57</f>
        <v>113</v>
      </c>
      <c r="I57" s="40">
        <f>SUM((CEPO!H57-CEPO!I57)+('CDH e PROAD'!H57-'CDH e PROAD'!I57)+(SEMS!H57-SEMS!I57)+(CAD!H57-CAD!I57)+(PROEX!H57-PROEX!I57)+(ESAG!H57-ESAG!I57)+(CEART!H57-CEART!I57)+(FAED!H57-FAED!I57)+(CEFID!H57-CEFID!I57)+(CEAD!H57-CEAD!I57)+(CCT!H57-CCT!I57)+(CEPLAN!H57-CEPLAN!I57)+(CAV!H57-CAV!I57)+(CEO!H57-CEO!I57)+(CEAVI!H57-CEAVI!I57)+(CESFI!H57-CESFI!I57)+(CERES!H57-CERES!I57))</f>
        <v>14</v>
      </c>
      <c r="J57" s="29">
        <f t="shared" si="3"/>
        <v>99</v>
      </c>
      <c r="K57" s="16">
        <f t="shared" si="4"/>
        <v>2882.63</v>
      </c>
      <c r="L57" s="17">
        <f t="shared" si="5"/>
        <v>357.14000000000004</v>
      </c>
    </row>
    <row r="58" spans="1:12" ht="36.75" customHeight="1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77">
        <f>CEPO!H58+'CDH e PROAD'!H58+SEMS!H58+CAD!H58+PROEX!H58+ESAG!H58+CEART!H58+FAED!H58+CEFID!H58+CEAD!H58+CCT!H58+CEPLAN!H58+CAV!H58+CEO!H58+CEAVI!H58+CESFI!H58+CERES!H58</f>
        <v>40</v>
      </c>
      <c r="I58" s="40">
        <f>SUM((CEPO!H58-CEPO!I58)+('CDH e PROAD'!H58-'CDH e PROAD'!I58)+(SEMS!H58-SEMS!I58)+(CAD!H58-CAD!I58)+(PROEX!H58-PROEX!I58)+(ESAG!H58-ESAG!I58)+(CEART!H58-CEART!I58)+(FAED!H58-FAED!I58)+(CEFID!H58-CEFID!I58)+(CEAD!H58-CEAD!I58)+(CCT!H58-CCT!I58)+(CEPLAN!H58-CEPLAN!I58)+(CAV!H58-CAV!I58)+(CEO!H58-CEO!I58)+(CEAVI!H58-CEAVI!I58)+(CESFI!H58-CESFI!I58)+(CERES!H58-CERES!I58))</f>
        <v>7</v>
      </c>
      <c r="J58" s="29">
        <f t="shared" si="3"/>
        <v>33</v>
      </c>
      <c r="K58" s="16">
        <f t="shared" si="4"/>
        <v>1785.6</v>
      </c>
      <c r="L58" s="17">
        <f t="shared" si="5"/>
        <v>312.48</v>
      </c>
    </row>
    <row r="59" spans="1:12" ht="36.75" customHeight="1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77">
        <f>CEPO!H59+'CDH e PROAD'!H59+SEMS!H59+CAD!H59+PROEX!H59+ESAG!H59+CEART!H59+FAED!H59+CEFID!H59+CEAD!H59+CCT!H59+CEPLAN!H59+CAV!H59+CEO!H59+CEAVI!H59+CESFI!H59+CERES!H59</f>
        <v>329</v>
      </c>
      <c r="I59" s="40">
        <f>SUM((CEPO!H59-CEPO!I59)+('CDH e PROAD'!H59-'CDH e PROAD'!I59)+(SEMS!H59-SEMS!I59)+(CAD!H59-CAD!I59)+(PROEX!H59-PROEX!I59)+(ESAG!H59-ESAG!I59)+(CEART!H59-CEART!I59)+(FAED!H59-FAED!I59)+(CEFID!H59-CEFID!I59)+(CEAD!H59-CEAD!I59)+(CCT!H59-CCT!I59)+(CEPLAN!H59-CEPLAN!I59)+(CAV!H59-CAV!I59)+(CEO!H59-CEO!I59)+(CEAVI!H59-CEAVI!I59)+(CESFI!H59-CESFI!I59)+(CERES!H59-CERES!I59))</f>
        <v>61</v>
      </c>
      <c r="J59" s="29">
        <f t="shared" si="3"/>
        <v>268</v>
      </c>
      <c r="K59" s="16">
        <f t="shared" si="4"/>
        <v>1118.5999999999999</v>
      </c>
      <c r="L59" s="17">
        <f t="shared" si="5"/>
        <v>207.4</v>
      </c>
    </row>
    <row r="60" spans="1:12" ht="36.75" customHeight="1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77">
        <f>CEPO!H60+'CDH e PROAD'!H60+SEMS!H60+CAD!H60+PROEX!H60+ESAG!H60+CEART!H60+FAED!H60+CEFID!H60+CEAD!H60+CCT!H60+CEPLAN!H60+CAV!H60+CEO!H60+CEAVI!H60+CESFI!H60+CERES!H60</f>
        <v>21</v>
      </c>
      <c r="I60" s="40">
        <f>SUM((CEPO!H60-CEPO!I60)+('CDH e PROAD'!H60-'CDH e PROAD'!I60)+(SEMS!H60-SEMS!I60)+(CAD!H60-CAD!I60)+(PROEX!H60-PROEX!I60)+(ESAG!H60-ESAG!I60)+(CEART!H60-CEART!I60)+(FAED!H60-FAED!I60)+(CEFID!H60-CEFID!I60)+(CEAD!H60-CEAD!I60)+(CCT!H60-CCT!I60)+(CEPLAN!H60-CEPLAN!I60)+(CAV!H60-CAV!I60)+(CEO!H60-CEO!I60)+(CEAVI!H60-CEAVI!I60)+(CESFI!H60-CESFI!I60)+(CERES!H60-CERES!I60))</f>
        <v>0</v>
      </c>
      <c r="J60" s="29">
        <f t="shared" si="3"/>
        <v>21</v>
      </c>
      <c r="K60" s="16">
        <f t="shared" si="4"/>
        <v>715.05</v>
      </c>
      <c r="L60" s="17">
        <f t="shared" si="5"/>
        <v>0</v>
      </c>
    </row>
    <row r="61" spans="1:12" ht="36.75" customHeight="1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77">
        <f>CEPO!H61+'CDH e PROAD'!H61+SEMS!H61+CAD!H61+PROEX!H61+ESAG!H61+CEART!H61+FAED!H61+CEFID!H61+CEAD!H61+CCT!H61+CEPLAN!H61+CAV!H61+CEO!H61+CEAVI!H61+CESFI!H61+CERES!H61</f>
        <v>60</v>
      </c>
      <c r="I61" s="40">
        <f>SUM((CEPO!H61-CEPO!I61)+('CDH e PROAD'!H61-'CDH e PROAD'!I61)+(SEMS!H61-SEMS!I61)+(CAD!H61-CAD!I61)+(PROEX!H61-PROEX!I61)+(ESAG!H61-ESAG!I61)+(CEART!H61-CEART!I61)+(FAED!H61-FAED!I61)+(CEFID!H61-CEFID!I61)+(CEAD!H61-CEAD!I61)+(CCT!H61-CCT!I61)+(CEPLAN!H61-CEPLAN!I61)+(CAV!H61-CAV!I61)+(CEO!H61-CEO!I61)+(CEAVI!H61-CEAVI!I61)+(CESFI!H61-CESFI!I61)+(CERES!H61-CERES!I61))</f>
        <v>0</v>
      </c>
      <c r="J61" s="29">
        <f t="shared" si="3"/>
        <v>60</v>
      </c>
      <c r="K61" s="16">
        <f t="shared" si="4"/>
        <v>3064.2</v>
      </c>
      <c r="L61" s="17">
        <f t="shared" si="5"/>
        <v>0</v>
      </c>
    </row>
    <row r="62" spans="1:12" ht="36.75" customHeight="1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77">
        <f>CEPO!H62+'CDH e PROAD'!H62+SEMS!H62+CAD!H62+PROEX!H62+ESAG!H62+CEART!H62+FAED!H62+CEFID!H62+CEAD!H62+CCT!H62+CEPLAN!H62+CAV!H62+CEO!H62+CEAVI!H62+CESFI!H62+CERES!H62</f>
        <v>14</v>
      </c>
      <c r="I62" s="40">
        <f>SUM((CEPO!H62-CEPO!I62)+('CDH e PROAD'!H62-'CDH e PROAD'!I62)+(SEMS!H62-SEMS!I62)+(CAD!H62-CAD!I62)+(PROEX!H62-PROEX!I62)+(ESAG!H62-ESAG!I62)+(CEART!H62-CEART!I62)+(FAED!H62-FAED!I62)+(CEFID!H62-CEFID!I62)+(CEAD!H62-CEAD!I62)+(CCT!H62-CCT!I62)+(CEPLAN!H62-CEPLAN!I62)+(CAV!H62-CAV!I62)+(CEO!H62-CEO!I62)+(CEAVI!H62-CEAVI!I62)+(CESFI!H62-CESFI!I62)+(CERES!H62-CERES!I62))</f>
        <v>0</v>
      </c>
      <c r="J62" s="29">
        <f t="shared" si="3"/>
        <v>14</v>
      </c>
      <c r="K62" s="16">
        <f t="shared" si="4"/>
        <v>0</v>
      </c>
      <c r="L62" s="17">
        <f t="shared" si="5"/>
        <v>0</v>
      </c>
    </row>
    <row r="63" spans="1:12" ht="36.75" customHeight="1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77">
        <f>CEPO!H63+'CDH e PROAD'!H63+SEMS!H63+CAD!H63+PROEX!H63+ESAG!H63+CEART!H63+FAED!H63+CEFID!H63+CEAD!H63+CCT!H63+CEPLAN!H63+CAV!H63+CEO!H63+CEAVI!H63+CESFI!H63+CERES!H63</f>
        <v>2</v>
      </c>
      <c r="I63" s="40">
        <f>SUM((CEPO!H63-CEPO!I63)+('CDH e PROAD'!H63-'CDH e PROAD'!I63)+(SEMS!H63-SEMS!I63)+(CAD!H63-CAD!I63)+(PROEX!H63-PROEX!I63)+(ESAG!H63-ESAG!I63)+(CEART!H63-CEART!I63)+(FAED!H63-FAED!I63)+(CEFID!H63-CEFID!I63)+(CEAD!H63-CEAD!I63)+(CCT!H63-CCT!I63)+(CEPLAN!H63-CEPLAN!I63)+(CAV!H63-CAV!I63)+(CEO!H63-CEO!I63)+(CEAVI!H63-CEAVI!I63)+(CESFI!H63-CESFI!I63)+(CERES!H63-CERES!I63))</f>
        <v>0</v>
      </c>
      <c r="J63" s="29">
        <f t="shared" si="3"/>
        <v>2</v>
      </c>
      <c r="K63" s="16">
        <f t="shared" si="4"/>
        <v>0</v>
      </c>
      <c r="L63" s="17">
        <f t="shared" si="5"/>
        <v>0</v>
      </c>
    </row>
    <row r="64" spans="1:12" ht="36.75" customHeight="1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77">
        <f>CEPO!H64+'CDH e PROAD'!H64+SEMS!H64+CAD!H64+PROEX!H64+ESAG!H64+CEART!H64+FAED!H64+CEFID!H64+CEAD!H64+CCT!H64+CEPLAN!H64+CAV!H64+CEO!H64+CEAVI!H64+CESFI!H64+CERES!H64</f>
        <v>1</v>
      </c>
      <c r="I64" s="40">
        <f>SUM((CEPO!H64-CEPO!I64)+('CDH e PROAD'!H64-'CDH e PROAD'!I64)+(SEMS!H64-SEMS!I64)+(CAD!H64-CAD!I64)+(PROEX!H64-PROEX!I64)+(ESAG!H64-ESAG!I64)+(CEART!H64-CEART!I64)+(FAED!H64-FAED!I64)+(CEFID!H64-CEFID!I64)+(CEAD!H64-CEAD!I64)+(CCT!H64-CCT!I64)+(CEPLAN!H64-CEPLAN!I64)+(CAV!H64-CAV!I64)+(CEO!H64-CEO!I64)+(CEAVI!H64-CEAVI!I64)+(CESFI!H64-CESFI!I64)+(CERES!H64-CERES!I64))</f>
        <v>0</v>
      </c>
      <c r="J64" s="29">
        <f t="shared" si="3"/>
        <v>1</v>
      </c>
      <c r="K64" s="16">
        <f t="shared" si="4"/>
        <v>0</v>
      </c>
      <c r="L64" s="17">
        <f t="shared" si="5"/>
        <v>0</v>
      </c>
    </row>
    <row r="65" spans="1:12" ht="36.75" customHeight="1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77">
        <f>CEPO!H65+'CDH e PROAD'!H65+SEMS!H65+CAD!H65+PROEX!H65+ESAG!H65+CEART!H65+FAED!H65+CEFID!H65+CEAD!H65+CCT!H65+CEPLAN!H65+CAV!H65+CEO!H65+CEAVI!H65+CESFI!H65+CERES!H65</f>
        <v>16</v>
      </c>
      <c r="I65" s="40">
        <f>SUM((CEPO!H65-CEPO!I65)+('CDH e PROAD'!H65-'CDH e PROAD'!I65)+(SEMS!H65-SEMS!I65)+(CAD!H65-CAD!I65)+(PROEX!H65-PROEX!I65)+(ESAG!H65-ESAG!I65)+(CEART!H65-CEART!I65)+(FAED!H65-FAED!I65)+(CEFID!H65-CEFID!I65)+(CEAD!H65-CEAD!I65)+(CCT!H65-CCT!I65)+(CEPLAN!H65-CEPLAN!I65)+(CAV!H65-CAV!I65)+(CEO!H65-CEO!I65)+(CEAVI!H65-CEAVI!I65)+(CESFI!H65-CESFI!I65)+(CERES!H65-CERES!I65))</f>
        <v>0</v>
      </c>
      <c r="J65" s="29">
        <f t="shared" si="3"/>
        <v>16</v>
      </c>
      <c r="K65" s="16">
        <f t="shared" si="4"/>
        <v>562.08000000000004</v>
      </c>
      <c r="L65" s="17">
        <f t="shared" si="5"/>
        <v>0</v>
      </c>
    </row>
    <row r="66" spans="1:12" ht="36.75" customHeight="1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77">
        <f>CEPO!H66+'CDH e PROAD'!H66+SEMS!H66+CAD!H66+PROEX!H66+ESAG!H66+CEART!H66+FAED!H66+CEFID!H66+CEAD!H66+CCT!H66+CEPLAN!H66+CAV!H66+CEO!H66+CEAVI!H66+CESFI!H66+CERES!H66</f>
        <v>31</v>
      </c>
      <c r="I66" s="40">
        <f>SUM((CEPO!H66-CEPO!I66)+('CDH e PROAD'!H66-'CDH e PROAD'!I66)+(SEMS!H66-SEMS!I66)+(CAD!H66-CAD!I66)+(PROEX!H66-PROEX!I66)+(ESAG!H66-ESAG!I66)+(CEART!H66-CEART!I66)+(FAED!H66-FAED!I66)+(CEFID!H66-CEFID!I66)+(CEAD!H66-CEAD!I66)+(CCT!H66-CCT!I66)+(CEPLAN!H66-CEPLAN!I66)+(CAV!H66-CAV!I66)+(CEO!H66-CEO!I66)+(CEAVI!H66-CEAVI!I66)+(CESFI!H66-CESFI!I66)+(CERES!H66-CERES!I66))</f>
        <v>5</v>
      </c>
      <c r="J66" s="29">
        <f t="shared" si="3"/>
        <v>26</v>
      </c>
      <c r="K66" s="16">
        <f t="shared" si="4"/>
        <v>349.68</v>
      </c>
      <c r="L66" s="17">
        <f t="shared" si="5"/>
        <v>56.4</v>
      </c>
    </row>
    <row r="67" spans="1:12" ht="36.75" customHeight="1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77">
        <f>CEPO!H67+'CDH e PROAD'!H67+SEMS!H67+CAD!H67+PROEX!H67+ESAG!H67+CEART!H67+FAED!H67+CEFID!H67+CEAD!H67+CCT!H67+CEPLAN!H67+CAV!H67+CEO!H67+CEAVI!H67+CESFI!H67+CERES!H67</f>
        <v>32</v>
      </c>
      <c r="I67" s="40">
        <f>SUM((CEPO!H67-CEPO!I67)+('CDH e PROAD'!H67-'CDH e PROAD'!I67)+(SEMS!H67-SEMS!I67)+(CAD!H67-CAD!I67)+(PROEX!H67-PROEX!I67)+(ESAG!H67-ESAG!I67)+(CEART!H67-CEART!I67)+(FAED!H67-FAED!I67)+(CEFID!H67-CEFID!I67)+(CEAD!H67-CEAD!I67)+(CCT!H67-CCT!I67)+(CEPLAN!H67-CEPLAN!I67)+(CAV!H67-CAV!I67)+(CEO!H67-CEO!I67)+(CEAVI!H67-CEAVI!I67)+(CESFI!H67-CESFI!I67)+(CERES!H67-CERES!I67))</f>
        <v>5</v>
      </c>
      <c r="J67" s="29">
        <f t="shared" si="3"/>
        <v>27</v>
      </c>
      <c r="K67" s="16">
        <f t="shared" si="4"/>
        <v>360.96</v>
      </c>
      <c r="L67" s="17">
        <f t="shared" si="5"/>
        <v>56.4</v>
      </c>
    </row>
    <row r="68" spans="1:12" ht="36.75" customHeight="1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77">
        <f>CEPO!H68+'CDH e PROAD'!H68+SEMS!H68+CAD!H68+PROEX!H68+ESAG!H68+CEART!H68+FAED!H68+CEFID!H68+CEAD!H68+CCT!H68+CEPLAN!H68+CAV!H68+CEO!H68+CEAVI!H68+CESFI!H68+CERES!H68</f>
        <v>140</v>
      </c>
      <c r="I68" s="40">
        <f>SUM((CEPO!H68-CEPO!I68)+('CDH e PROAD'!H68-'CDH e PROAD'!I68)+(SEMS!H68-SEMS!I68)+(CAD!H68-CAD!I68)+(PROEX!H68-PROEX!I68)+(ESAG!H68-ESAG!I68)+(CEART!H68-CEART!I68)+(FAED!H68-FAED!I68)+(CEFID!H68-CEFID!I68)+(CEAD!H68-CEAD!I68)+(CCT!H68-CCT!I68)+(CEPLAN!H68-CEPLAN!I68)+(CAV!H68-CAV!I68)+(CEO!H68-CEO!I68)+(CEAVI!H68-CEAVI!I68)+(CESFI!H68-CESFI!I68)+(CERES!H68-CERES!I68))</f>
        <v>25</v>
      </c>
      <c r="J68" s="29">
        <f t="shared" si="3"/>
        <v>115</v>
      </c>
      <c r="K68" s="16">
        <f t="shared" si="4"/>
        <v>3950.7999999999997</v>
      </c>
      <c r="L68" s="17">
        <f t="shared" si="5"/>
        <v>705.5</v>
      </c>
    </row>
    <row r="69" spans="1:12" ht="36.75" customHeight="1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77">
        <f>CEPO!H69+'CDH e PROAD'!H69+SEMS!H69+CAD!H69+PROEX!H69+ESAG!H69+CEART!H69+FAED!H69+CEFID!H69+CEAD!H69+CCT!H69+CEPLAN!H69+CAV!H69+CEO!H69+CEAVI!H69+CESFI!H69+CERES!H69</f>
        <v>134</v>
      </c>
      <c r="I69" s="40">
        <f>SUM((CEPO!H69-CEPO!I69)+('CDH e PROAD'!H69-'CDH e PROAD'!I69)+(SEMS!H69-SEMS!I69)+(CAD!H69-CAD!I69)+(PROEX!H69-PROEX!I69)+(ESAG!H69-ESAG!I69)+(CEART!H69-CEART!I69)+(FAED!H69-FAED!I69)+(CEFID!H69-CEFID!I69)+(CEAD!H69-CEAD!I69)+(CCT!H69-CCT!I69)+(CEPLAN!H69-CEPLAN!I69)+(CAV!H69-CAV!I69)+(CEO!H69-CEO!I69)+(CEAVI!H69-CEAVI!I69)+(CESFI!H69-CESFI!I69)+(CERES!H69-CERES!I69))</f>
        <v>21</v>
      </c>
      <c r="J69" s="29">
        <f t="shared" si="3"/>
        <v>113</v>
      </c>
      <c r="K69" s="16">
        <f t="shared" si="4"/>
        <v>3781.48</v>
      </c>
      <c r="L69" s="17">
        <f t="shared" si="5"/>
        <v>592.62</v>
      </c>
    </row>
    <row r="70" spans="1:12" ht="36.75" customHeight="1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77">
        <f>CEPO!H70+'CDH e PROAD'!H70+SEMS!H70+CAD!H70+PROEX!H70+ESAG!H70+CEART!H70+FAED!H70+CEFID!H70+CEAD!H70+CCT!H70+CEPLAN!H70+CAV!H70+CEO!H70+CEAVI!H70+CESFI!H70+CERES!H70</f>
        <v>376</v>
      </c>
      <c r="I70" s="40">
        <f>SUM((CEPO!H70-CEPO!I70)+('CDH e PROAD'!H70-'CDH e PROAD'!I70)+(SEMS!H70-SEMS!I70)+(CAD!H70-CAD!I70)+(PROEX!H70-PROEX!I70)+(ESAG!H70-ESAG!I70)+(CEART!H70-CEART!I70)+(FAED!H70-FAED!I70)+(CEFID!H70-CEFID!I70)+(CEAD!H70-CEAD!I70)+(CCT!H70-CCT!I70)+(CEPLAN!H70-CEPLAN!I70)+(CAV!H70-CAV!I70)+(CEO!H70-CEO!I70)+(CEAVI!H70-CEAVI!I70)+(CESFI!H70-CESFI!I70)+(CERES!H70-CERES!I70))</f>
        <v>64</v>
      </c>
      <c r="J70" s="29">
        <f t="shared" si="3"/>
        <v>312</v>
      </c>
      <c r="K70" s="16">
        <f t="shared" si="4"/>
        <v>5305.36</v>
      </c>
      <c r="L70" s="17">
        <f t="shared" si="5"/>
        <v>903.04</v>
      </c>
    </row>
    <row r="71" spans="1:12" ht="36.75" customHeight="1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77">
        <f>CEPO!H71+'CDH e PROAD'!H71+SEMS!H71+CAD!H71+PROEX!H71+ESAG!H71+CEART!H71+FAED!H71+CEFID!H71+CEAD!H71+CCT!H71+CEPLAN!H71+CAV!H71+CEO!H71+CEAVI!H71+CESFI!H71+CERES!H71</f>
        <v>62</v>
      </c>
      <c r="I71" s="40">
        <f>SUM((CEPO!H71-CEPO!I71)+('CDH e PROAD'!H71-'CDH e PROAD'!I71)+(SEMS!H71-SEMS!I71)+(CAD!H71-CAD!I71)+(PROEX!H71-PROEX!I71)+(ESAG!H71-ESAG!I71)+(CEART!H71-CEART!I71)+(FAED!H71-FAED!I71)+(CEFID!H71-CEFID!I71)+(CEAD!H71-CEAD!I71)+(CCT!H71-CCT!I71)+(CEPLAN!H71-CEPLAN!I71)+(CAV!H71-CAV!I71)+(CEO!H71-CEO!I71)+(CEAVI!H71-CEAVI!I71)+(CESFI!H71-CESFI!I71)+(CERES!H71-CERES!I71))</f>
        <v>1</v>
      </c>
      <c r="J71" s="29">
        <f t="shared" si="3"/>
        <v>61</v>
      </c>
      <c r="K71" s="16">
        <f t="shared" si="4"/>
        <v>3829.7400000000002</v>
      </c>
      <c r="L71" s="17">
        <f t="shared" si="5"/>
        <v>61.77</v>
      </c>
    </row>
    <row r="72" spans="1:12" ht="36.75" customHeight="1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77">
        <f>CEPO!H72+'CDH e PROAD'!H72+SEMS!H72+CAD!H72+PROEX!H72+ESAG!H72+CEART!H72+FAED!H72+CEFID!H72+CEAD!H72+CCT!H72+CEPLAN!H72+CAV!H72+CEO!H72+CEAVI!H72+CESFI!H72+CERES!H72</f>
        <v>115</v>
      </c>
      <c r="I72" s="40">
        <f>SUM((CEPO!H72-CEPO!I72)+('CDH e PROAD'!H72-'CDH e PROAD'!I72)+(SEMS!H72-SEMS!I72)+(CAD!H72-CAD!I72)+(PROEX!H72-PROEX!I72)+(ESAG!H72-ESAG!I72)+(CEART!H72-CEART!I72)+(FAED!H72-FAED!I72)+(CEFID!H72-CEFID!I72)+(CEAD!H72-CEAD!I72)+(CCT!H72-CCT!I72)+(CEPLAN!H72-CEPLAN!I72)+(CAV!H72-CAV!I72)+(CEO!H72-CEO!I72)+(CEAVI!H72-CEAVI!I72)+(CESFI!H72-CESFI!I72)+(CERES!H72-CERES!I72))</f>
        <v>6</v>
      </c>
      <c r="J72" s="29">
        <f t="shared" si="3"/>
        <v>109</v>
      </c>
      <c r="K72" s="16">
        <f t="shared" si="4"/>
        <v>4893.25</v>
      </c>
      <c r="L72" s="17">
        <f t="shared" si="5"/>
        <v>255.29999999999998</v>
      </c>
    </row>
    <row r="73" spans="1:12" ht="36.75" customHeight="1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77">
        <f>CEPO!H73+'CDH e PROAD'!H73+SEMS!H73+CAD!H73+PROEX!H73+ESAG!H73+CEART!H73+FAED!H73+CEFID!H73+CEAD!H73+CCT!H73+CEPLAN!H73+CAV!H73+CEO!H73+CEAVI!H73+CESFI!H73+CERES!H73</f>
        <v>54</v>
      </c>
      <c r="I73" s="40">
        <f>SUM((CEPO!H73-CEPO!I73)+('CDH e PROAD'!H73-'CDH e PROAD'!I73)+(SEMS!H73-SEMS!I73)+(CAD!H73-CAD!I73)+(PROEX!H73-PROEX!I73)+(ESAG!H73-ESAG!I73)+(CEART!H73-CEART!I73)+(FAED!H73-FAED!I73)+(CEFID!H73-CEFID!I73)+(CEAD!H73-CEAD!I73)+(CCT!H73-CCT!I73)+(CEPLAN!H73-CEPLAN!I73)+(CAV!H73-CAV!I73)+(CEO!H73-CEO!I73)+(CEAVI!H73-CEAVI!I73)+(CESFI!H73-CESFI!I73)+(CERES!H73-CERES!I73))</f>
        <v>22</v>
      </c>
      <c r="J73" s="29">
        <f t="shared" si="3"/>
        <v>32</v>
      </c>
      <c r="K73" s="16">
        <f t="shared" si="4"/>
        <v>3746.5199999999995</v>
      </c>
      <c r="L73" s="17">
        <f t="shared" si="5"/>
        <v>1526.36</v>
      </c>
    </row>
    <row r="74" spans="1:12" ht="36.75" customHeight="1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77">
        <f>CEPO!H74+'CDH e PROAD'!H74+SEMS!H74+CAD!H74+PROEX!H74+ESAG!H74+CEART!H74+FAED!H74+CEFID!H74+CEAD!H74+CCT!H74+CEPLAN!H74+CAV!H74+CEO!H74+CEAVI!H74+CESFI!H74+CERES!H74</f>
        <v>15</v>
      </c>
      <c r="I74" s="40">
        <f>SUM((CEPO!H74-CEPO!I74)+('CDH e PROAD'!H74-'CDH e PROAD'!I74)+(SEMS!H74-SEMS!I74)+(CAD!H74-CAD!I74)+(PROEX!H74-PROEX!I74)+(ESAG!H74-ESAG!I74)+(CEART!H74-CEART!I74)+(FAED!H74-FAED!I74)+(CEFID!H74-CEFID!I74)+(CEAD!H74-CEAD!I74)+(CCT!H74-CCT!I74)+(CEPLAN!H74-CEPLAN!I74)+(CAV!H74-CAV!I74)+(CEO!H74-CEO!I74)+(CEAVI!H74-CEAVI!I74)+(CESFI!H74-CESFI!I74)+(CERES!H74-CERES!I74))</f>
        <v>1</v>
      </c>
      <c r="J74" s="29">
        <f t="shared" si="3"/>
        <v>14</v>
      </c>
      <c r="K74" s="16">
        <f t="shared" si="4"/>
        <v>927.75</v>
      </c>
      <c r="L74" s="17">
        <f t="shared" si="5"/>
        <v>61.85</v>
      </c>
    </row>
    <row r="75" spans="1:12" ht="36.75" customHeight="1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77">
        <f>CEPO!H75+'CDH e PROAD'!H75+SEMS!H75+CAD!H75+PROEX!H75+ESAG!H75+CEART!H75+FAED!H75+CEFID!H75+CEAD!H75+CCT!H75+CEPLAN!H75+CAV!H75+CEO!H75+CEAVI!H75+CESFI!H75+CERES!H75</f>
        <v>14</v>
      </c>
      <c r="I75" s="40">
        <f>SUM((CEPO!H75-CEPO!I75)+('CDH e PROAD'!H75-'CDH e PROAD'!I75)+(SEMS!H75-SEMS!I75)+(CAD!H75-CAD!I75)+(PROEX!H75-PROEX!I75)+(ESAG!H75-ESAG!I75)+(CEART!H75-CEART!I75)+(FAED!H75-FAED!I75)+(CEFID!H75-CEFID!I75)+(CEAD!H75-CEAD!I75)+(CCT!H75-CCT!I75)+(CEPLAN!H75-CEPLAN!I75)+(CAV!H75-CAV!I75)+(CEO!H75-CEO!I75)+(CEAVI!H75-CEAVI!I75)+(CESFI!H75-CESFI!I75)+(CERES!H75-CERES!I75))</f>
        <v>0</v>
      </c>
      <c r="J75" s="29">
        <f t="shared" si="3"/>
        <v>14</v>
      </c>
      <c r="K75" s="16">
        <f t="shared" si="4"/>
        <v>476</v>
      </c>
      <c r="L75" s="17">
        <f t="shared" si="5"/>
        <v>0</v>
      </c>
    </row>
    <row r="76" spans="1:12" ht="36.75" customHeight="1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77">
        <f>CEPO!H76+'CDH e PROAD'!H76+SEMS!H76+CAD!H76+PROEX!H76+ESAG!H76+CEART!H76+FAED!H76+CEFID!H76+CEAD!H76+CCT!H76+CEPLAN!H76+CAV!H76+CEO!H76+CEAVI!H76+CESFI!H76+CERES!H76</f>
        <v>22</v>
      </c>
      <c r="I76" s="40">
        <f>SUM((CEPO!H76-CEPO!I76)+('CDH e PROAD'!H76-'CDH e PROAD'!I76)+(SEMS!H76-SEMS!I76)+(CAD!H76-CAD!I76)+(PROEX!H76-PROEX!I76)+(ESAG!H76-ESAG!I76)+(CEART!H76-CEART!I76)+(FAED!H76-FAED!I76)+(CEFID!H76-CEFID!I76)+(CEAD!H76-CEAD!I76)+(CCT!H76-CCT!I76)+(CEPLAN!H76-CEPLAN!I76)+(CAV!H76-CAV!I76)+(CEO!H76-CEO!I76)+(CEAVI!H76-CEAVI!I76)+(CESFI!H76-CESFI!I76)+(CERES!H76-CERES!I76))</f>
        <v>1</v>
      </c>
      <c r="J76" s="29">
        <f t="shared" si="3"/>
        <v>21</v>
      </c>
      <c r="K76" s="16">
        <f t="shared" si="4"/>
        <v>647.9</v>
      </c>
      <c r="L76" s="17">
        <f t="shared" si="5"/>
        <v>29.45</v>
      </c>
    </row>
    <row r="77" spans="1:12" ht="36.75" customHeight="1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77">
        <f>CEPO!H77+'CDH e PROAD'!H77+SEMS!H77+CAD!H77+PROEX!H77+ESAG!H77+CEART!H77+FAED!H77+CEFID!H77+CEAD!H77+CCT!H77+CEPLAN!H77+CAV!H77+CEO!H77+CEAVI!H77+CESFI!H77+CERES!H77</f>
        <v>2</v>
      </c>
      <c r="I77" s="40">
        <f>SUM((CEPO!H77-CEPO!I77)+('CDH e PROAD'!H77-'CDH e PROAD'!I77)+(SEMS!H77-SEMS!I77)+(CAD!H77-CAD!I77)+(PROEX!H77-PROEX!I77)+(ESAG!H77-ESAG!I77)+(CEART!H77-CEART!I77)+(FAED!H77-FAED!I77)+(CEFID!H77-CEFID!I77)+(CEAD!H77-CEAD!I77)+(CCT!H77-CCT!I77)+(CEPLAN!H77-CEPLAN!I77)+(CAV!H77-CAV!I77)+(CEO!H77-CEO!I77)+(CEAVI!H77-CEAVI!I77)+(CESFI!H77-CESFI!I77)+(CERES!H77-CERES!I77))</f>
        <v>0</v>
      </c>
      <c r="J77" s="29">
        <f t="shared" si="3"/>
        <v>2</v>
      </c>
      <c r="K77" s="16">
        <f t="shared" si="4"/>
        <v>55.9</v>
      </c>
      <c r="L77" s="17">
        <f t="shared" si="5"/>
        <v>0</v>
      </c>
    </row>
    <row r="78" spans="1:12" ht="36.75" customHeight="1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77">
        <f>CEPO!H78+'CDH e PROAD'!H78+SEMS!H78+CAD!H78+PROEX!H78+ESAG!H78+CEART!H78+FAED!H78+CEFID!H78+CEAD!H78+CCT!H78+CEPLAN!H78+CAV!H78+CEO!H78+CEAVI!H78+CESFI!H78+CERES!H78</f>
        <v>34</v>
      </c>
      <c r="I78" s="40">
        <f>SUM((CEPO!H78-CEPO!I78)+('CDH e PROAD'!H78-'CDH e PROAD'!I78)+(SEMS!H78-SEMS!I78)+(CAD!H78-CAD!I78)+(PROEX!H78-PROEX!I78)+(ESAG!H78-ESAG!I78)+(CEART!H78-CEART!I78)+(FAED!H78-FAED!I78)+(CEFID!H78-CEFID!I78)+(CEAD!H78-CEAD!I78)+(CCT!H78-CCT!I78)+(CEPLAN!H78-CEPLAN!I78)+(CAV!H78-CAV!I78)+(CEO!H78-CEO!I78)+(CEAVI!H78-CEAVI!I78)+(CESFI!H78-CESFI!I78)+(CERES!H78-CERES!I78))</f>
        <v>16</v>
      </c>
      <c r="J78" s="29">
        <f t="shared" si="3"/>
        <v>18</v>
      </c>
      <c r="K78" s="16">
        <f t="shared" si="4"/>
        <v>1409.3000000000002</v>
      </c>
      <c r="L78" s="17">
        <f t="shared" si="5"/>
        <v>663.2</v>
      </c>
    </row>
    <row r="79" spans="1:12" ht="36.75" customHeight="1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77">
        <f>CEPO!H79+'CDH e PROAD'!H79+SEMS!H79+CAD!H79+PROEX!H79+ESAG!H79+CEART!H79+FAED!H79+CEFID!H79+CEAD!H79+CCT!H79+CEPLAN!H79+CAV!H79+CEO!H79+CEAVI!H79+CESFI!H79+CERES!H79</f>
        <v>22</v>
      </c>
      <c r="I79" s="40">
        <f>SUM((CEPO!H79-CEPO!I79)+('CDH e PROAD'!H79-'CDH e PROAD'!I79)+(SEMS!H79-SEMS!I79)+(CAD!H79-CAD!I79)+(PROEX!H79-PROEX!I79)+(ESAG!H79-ESAG!I79)+(CEART!H79-CEART!I79)+(FAED!H79-FAED!I79)+(CEFID!H79-CEFID!I79)+(CEAD!H79-CEAD!I79)+(CCT!H79-CCT!I79)+(CEPLAN!H79-CEPLAN!I79)+(CAV!H79-CAV!I79)+(CEO!H79-CEO!I79)+(CEAVI!H79-CEAVI!I79)+(CESFI!H79-CESFI!I79)+(CERES!H79-CERES!I79))</f>
        <v>1</v>
      </c>
      <c r="J79" s="29">
        <f t="shared" si="3"/>
        <v>21</v>
      </c>
      <c r="K79" s="16">
        <f t="shared" si="4"/>
        <v>2066.9</v>
      </c>
      <c r="L79" s="17">
        <f t="shared" si="5"/>
        <v>93.95</v>
      </c>
    </row>
    <row r="80" spans="1:12" ht="36.75" customHeight="1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77">
        <f>CEPO!H80+'CDH e PROAD'!H80+SEMS!H80+CAD!H80+PROEX!H80+ESAG!H80+CEART!H80+FAED!H80+CEFID!H80+CEAD!H80+CCT!H80+CEPLAN!H80+CAV!H80+CEO!H80+CEAVI!H80+CESFI!H80+CERES!H80</f>
        <v>113</v>
      </c>
      <c r="I80" s="40">
        <f>SUM((CEPO!H80-CEPO!I80)+('CDH e PROAD'!H80-'CDH e PROAD'!I80)+(SEMS!H80-SEMS!I80)+(CAD!H80-CAD!I80)+(PROEX!H80-PROEX!I80)+(ESAG!H80-ESAG!I80)+(CEART!H80-CEART!I80)+(FAED!H80-FAED!I80)+(CEFID!H80-CEFID!I80)+(CEAD!H80-CEAD!I80)+(CCT!H80-CCT!I80)+(CEPLAN!H80-CEPLAN!I80)+(CAV!H80-CAV!I80)+(CEO!H80-CEO!I80)+(CEAVI!H80-CEAVI!I80)+(CESFI!H80-CESFI!I80)+(CERES!H80-CERES!I80))</f>
        <v>5</v>
      </c>
      <c r="J80" s="29">
        <f t="shared" si="3"/>
        <v>108</v>
      </c>
      <c r="K80" s="16">
        <f t="shared" si="4"/>
        <v>1499.51</v>
      </c>
      <c r="L80" s="17">
        <f t="shared" si="5"/>
        <v>66.349999999999994</v>
      </c>
    </row>
    <row r="81" spans="1:12" ht="36.75" customHeight="1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77">
        <f>CEPO!H81+'CDH e PROAD'!H81+SEMS!H81+CAD!H81+PROEX!H81+ESAG!H81+CEART!H81+FAED!H81+CEFID!H81+CEAD!H81+CCT!H81+CEPLAN!H81+CAV!H81+CEO!H81+CEAVI!H81+CESFI!H81+CERES!H81</f>
        <v>202</v>
      </c>
      <c r="I81" s="40">
        <f>SUM((CEPO!H81-CEPO!I81)+('CDH e PROAD'!H81-'CDH e PROAD'!I81)+(SEMS!H81-SEMS!I81)+(CAD!H81-CAD!I81)+(PROEX!H81-PROEX!I81)+(ESAG!H81-ESAG!I81)+(CEART!H81-CEART!I81)+(FAED!H81-FAED!I81)+(CEFID!H81-CEFID!I81)+(CEAD!H81-CEAD!I81)+(CCT!H81-CCT!I81)+(CEPLAN!H81-CEPLAN!I81)+(CAV!H81-CAV!I81)+(CEO!H81-CEO!I81)+(CEAVI!H81-CEAVI!I81)+(CESFI!H81-CESFI!I81)+(CERES!H81-CERES!I81))</f>
        <v>38</v>
      </c>
      <c r="J81" s="29">
        <f t="shared" si="3"/>
        <v>164</v>
      </c>
      <c r="K81" s="16">
        <f t="shared" si="4"/>
        <v>25815.599999999999</v>
      </c>
      <c r="L81" s="17">
        <f t="shared" si="5"/>
        <v>4856.3999999999996</v>
      </c>
    </row>
    <row r="82" spans="1:12" ht="36.75" customHeight="1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77">
        <f>CEPO!H82+'CDH e PROAD'!H82+SEMS!H82+CAD!H82+PROEX!H82+ESAG!H82+CEART!H82+FAED!H82+CEFID!H82+CEAD!H82+CCT!H82+CEPLAN!H82+CAV!H82+CEO!H82+CEAVI!H82+CESFI!H82+CERES!H82</f>
        <v>53</v>
      </c>
      <c r="I82" s="40">
        <f>SUM((CEPO!H82-CEPO!I82)+('CDH e PROAD'!H82-'CDH e PROAD'!I82)+(SEMS!H82-SEMS!I82)+(CAD!H82-CAD!I82)+(PROEX!H82-PROEX!I82)+(ESAG!H82-ESAG!I82)+(CEART!H82-CEART!I82)+(FAED!H82-FAED!I82)+(CEFID!H82-CEFID!I82)+(CEAD!H82-CEAD!I82)+(CCT!H82-CCT!I82)+(CEPLAN!H82-CEPLAN!I82)+(CAV!H82-CAV!I82)+(CEO!H82-CEO!I82)+(CEAVI!H82-CEAVI!I82)+(CESFI!H82-CESFI!I82)+(CERES!H82-CERES!I82))</f>
        <v>6</v>
      </c>
      <c r="J82" s="29">
        <f t="shared" si="3"/>
        <v>47</v>
      </c>
      <c r="K82" s="16">
        <f t="shared" si="4"/>
        <v>6239.6900000000005</v>
      </c>
      <c r="L82" s="17">
        <f t="shared" si="5"/>
        <v>706.38</v>
      </c>
    </row>
    <row r="83" spans="1:12" ht="36.75" customHeight="1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77">
        <f>CEPO!H83+'CDH e PROAD'!H83+SEMS!H83+CAD!H83+PROEX!H83+ESAG!H83+CEART!H83+FAED!H83+CEFID!H83+CEAD!H83+CCT!H83+CEPLAN!H83+CAV!H83+CEO!H83+CEAVI!H83+CESFI!H83+CERES!H83</f>
        <v>1</v>
      </c>
      <c r="I83" s="40">
        <f>SUM((CEPO!H83-CEPO!I83)+('CDH e PROAD'!H83-'CDH e PROAD'!I83)+(SEMS!H83-SEMS!I83)+(CAD!H83-CAD!I83)+(PROEX!H83-PROEX!I83)+(ESAG!H83-ESAG!I83)+(CEART!H83-CEART!I83)+(FAED!H83-FAED!I83)+(CEFID!H83-CEFID!I83)+(CEAD!H83-CEAD!I83)+(CCT!H83-CCT!I83)+(CEPLAN!H83-CEPLAN!I83)+(CAV!H83-CAV!I83)+(CEO!H83-CEO!I83)+(CEAVI!H83-CEAVI!I83)+(CESFI!H83-CESFI!I83)+(CERES!H83-CERES!I83))</f>
        <v>0</v>
      </c>
      <c r="J83" s="29">
        <f t="shared" si="3"/>
        <v>1</v>
      </c>
      <c r="K83" s="16">
        <f t="shared" si="4"/>
        <v>0</v>
      </c>
      <c r="L83" s="17">
        <f t="shared" si="5"/>
        <v>0</v>
      </c>
    </row>
    <row r="84" spans="1:12" ht="36.75" customHeight="1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77">
        <f>CEPO!H84+'CDH e PROAD'!H84+SEMS!H84+CAD!H84+PROEX!H84+ESAG!H84+CEART!H84+FAED!H84+CEFID!H84+CEAD!H84+CCT!H84+CEPLAN!H84+CAV!H84+CEO!H84+CEAVI!H84+CESFI!H84+CERES!H84</f>
        <v>1</v>
      </c>
      <c r="I84" s="40">
        <f>SUM((CEPO!H84-CEPO!I84)+('CDH e PROAD'!H84-'CDH e PROAD'!I84)+(SEMS!H84-SEMS!I84)+(CAD!H84-CAD!I84)+(PROEX!H84-PROEX!I84)+(ESAG!H84-ESAG!I84)+(CEART!H84-CEART!I84)+(FAED!H84-FAED!I84)+(CEFID!H84-CEFID!I84)+(CEAD!H84-CEAD!I84)+(CCT!H84-CCT!I84)+(CEPLAN!H84-CEPLAN!I84)+(CAV!H84-CAV!I84)+(CEO!H84-CEO!I84)+(CEAVI!H84-CEAVI!I84)+(CESFI!H84-CESFI!I84)+(CERES!H84-CERES!I84))</f>
        <v>0</v>
      </c>
      <c r="J84" s="29">
        <f t="shared" si="3"/>
        <v>1</v>
      </c>
      <c r="K84" s="16">
        <f t="shared" si="4"/>
        <v>0</v>
      </c>
      <c r="L84" s="17">
        <f t="shared" si="5"/>
        <v>0</v>
      </c>
    </row>
    <row r="85" spans="1:12" ht="36.75" customHeight="1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77">
        <f>CEPO!H85+'CDH e PROAD'!H85+SEMS!H85+CAD!H85+PROEX!H85+ESAG!H85+CEART!H85+FAED!H85+CEFID!H85+CEAD!H85+CCT!H85+CEPLAN!H85+CAV!H85+CEO!H85+CEAVI!H85+CESFI!H85+CERES!H85</f>
        <v>51</v>
      </c>
      <c r="I85" s="40">
        <f>SUM((CEPO!H85-CEPO!I85)+('CDH e PROAD'!H85-'CDH e PROAD'!I85)+(SEMS!H85-SEMS!I85)+(CAD!H85-CAD!I85)+(PROEX!H85-PROEX!I85)+(ESAG!H85-ESAG!I85)+(CEART!H85-CEART!I85)+(FAED!H85-FAED!I85)+(CEFID!H85-CEFID!I85)+(CEAD!H85-CEAD!I85)+(CCT!H85-CCT!I85)+(CEPLAN!H85-CEPLAN!I85)+(CAV!H85-CAV!I85)+(CEO!H85-CEO!I85)+(CEAVI!H85-CEAVI!I85)+(CESFI!H85-CESFI!I85)+(CERES!H85-CERES!I85))</f>
        <v>0</v>
      </c>
      <c r="J85" s="29">
        <f t="shared" si="3"/>
        <v>51</v>
      </c>
      <c r="K85" s="16">
        <f t="shared" si="4"/>
        <v>0</v>
      </c>
      <c r="L85" s="17">
        <f t="shared" si="5"/>
        <v>0</v>
      </c>
    </row>
    <row r="86" spans="1:12" ht="36.75" customHeight="1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77">
        <f>CEPO!H86+'CDH e PROAD'!H86+SEMS!H86+CAD!H86+PROEX!H86+ESAG!H86+CEART!H86+FAED!H86+CEFID!H86+CEAD!H86+CCT!H86+CEPLAN!H86+CAV!H86+CEO!H86+CEAVI!H86+CESFI!H86+CERES!H86</f>
        <v>31</v>
      </c>
      <c r="I86" s="40">
        <f>SUM((CEPO!H86-CEPO!I86)+('CDH e PROAD'!H86-'CDH e PROAD'!I86)+(SEMS!H86-SEMS!I86)+(CAD!H86-CAD!I86)+(PROEX!H86-PROEX!I86)+(ESAG!H86-ESAG!I86)+(CEART!H86-CEART!I86)+(FAED!H86-FAED!I86)+(CEFID!H86-CEFID!I86)+(CEAD!H86-CEAD!I86)+(CCT!H86-CCT!I86)+(CEPLAN!H86-CEPLAN!I86)+(CAV!H86-CAV!I86)+(CEO!H86-CEO!I86)+(CEAVI!H86-CEAVI!I86)+(CESFI!H86-CESFI!I86)+(CERES!H86-CERES!I86))</f>
        <v>0</v>
      </c>
      <c r="J86" s="29">
        <f t="shared" si="3"/>
        <v>31</v>
      </c>
      <c r="K86" s="16">
        <f t="shared" si="4"/>
        <v>0</v>
      </c>
      <c r="L86" s="17">
        <f t="shared" si="5"/>
        <v>0</v>
      </c>
    </row>
    <row r="87" spans="1:12" ht="36.75" customHeight="1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77">
        <f>CEPO!H87+'CDH e PROAD'!H87+SEMS!H87+CAD!H87+PROEX!H87+ESAG!H87+CEART!H87+FAED!H87+CEFID!H87+CEAD!H87+CCT!H87+CEPLAN!H87+CAV!H87+CEO!H87+CEAVI!H87+CESFI!H87+CERES!H87</f>
        <v>36</v>
      </c>
      <c r="I87" s="40">
        <f>SUM((CEPO!H87-CEPO!I87)+('CDH e PROAD'!H87-'CDH e PROAD'!I87)+(SEMS!H87-SEMS!I87)+(CAD!H87-CAD!I87)+(PROEX!H87-PROEX!I87)+(ESAG!H87-ESAG!I87)+(CEART!H87-CEART!I87)+(FAED!H87-FAED!I87)+(CEFID!H87-CEFID!I87)+(CEAD!H87-CEAD!I87)+(CCT!H87-CCT!I87)+(CEPLAN!H87-CEPLAN!I87)+(CAV!H87-CAV!I87)+(CEO!H87-CEO!I87)+(CEAVI!H87-CEAVI!I87)+(CESFI!H87-CESFI!I87)+(CERES!H87-CERES!I87))</f>
        <v>16</v>
      </c>
      <c r="J87" s="29">
        <f t="shared" si="3"/>
        <v>20</v>
      </c>
      <c r="K87" s="16">
        <f t="shared" si="4"/>
        <v>691.56000000000006</v>
      </c>
      <c r="L87" s="17">
        <f t="shared" si="5"/>
        <v>307.36</v>
      </c>
    </row>
    <row r="88" spans="1:12" ht="36.75" customHeight="1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77">
        <f>CEPO!H88+'CDH e PROAD'!H88+SEMS!H88+CAD!H88+PROEX!H88+ESAG!H88+CEART!H88+FAED!H88+CEFID!H88+CEAD!H88+CCT!H88+CEPLAN!H88+CAV!H88+CEO!H88+CEAVI!H88+CESFI!H88+CERES!H88</f>
        <v>146</v>
      </c>
      <c r="I88" s="40">
        <f>SUM((CEPO!H88-CEPO!I88)+('CDH e PROAD'!H88-'CDH e PROAD'!I88)+(SEMS!H88-SEMS!I88)+(CAD!H88-CAD!I88)+(PROEX!H88-PROEX!I88)+(ESAG!H88-ESAG!I88)+(CEART!H88-CEART!I88)+(FAED!H88-FAED!I88)+(CEFID!H88-CEFID!I88)+(CEAD!H88-CEAD!I88)+(CCT!H88-CCT!I88)+(CEPLAN!H88-CEPLAN!I88)+(CAV!H88-CAV!I88)+(CEO!H88-CEO!I88)+(CEAVI!H88-CEAVI!I88)+(CESFI!H88-CESFI!I88)+(CERES!H88-CERES!I88))</f>
        <v>36</v>
      </c>
      <c r="J88" s="29">
        <f t="shared" si="3"/>
        <v>110</v>
      </c>
      <c r="K88" s="16">
        <f t="shared" si="4"/>
        <v>2787.14</v>
      </c>
      <c r="L88" s="17">
        <f t="shared" si="5"/>
        <v>687.24</v>
      </c>
    </row>
    <row r="89" spans="1:12" ht="36.75" customHeight="1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77">
        <f>CEPO!H89+'CDH e PROAD'!H89+SEMS!H89+CAD!H89+PROEX!H89+ESAG!H89+CEART!H89+FAED!H89+CEFID!H89+CEAD!H89+CCT!H89+CEPLAN!H89+CAV!H89+CEO!H89+CEAVI!H89+CESFI!H89+CERES!H89</f>
        <v>18</v>
      </c>
      <c r="I89" s="40">
        <f>SUM((CEPO!H89-CEPO!I89)+('CDH e PROAD'!H89-'CDH e PROAD'!I89)+(SEMS!H89-SEMS!I89)+(CAD!H89-CAD!I89)+(PROEX!H89-PROEX!I89)+(ESAG!H89-ESAG!I89)+(CEART!H89-CEART!I89)+(FAED!H89-FAED!I89)+(CEFID!H89-CEFID!I89)+(CEAD!H89-CEAD!I89)+(CCT!H89-CCT!I89)+(CEPLAN!H89-CEPLAN!I89)+(CAV!H89-CAV!I89)+(CEO!H89-CEO!I89)+(CEAVI!H89-CEAVI!I89)+(CESFI!H89-CESFI!I89)+(CERES!H89-CERES!I89))</f>
        <v>0</v>
      </c>
      <c r="J89" s="29">
        <f t="shared" si="3"/>
        <v>18</v>
      </c>
      <c r="K89" s="16">
        <f t="shared" si="4"/>
        <v>1649.34</v>
      </c>
      <c r="L89" s="17">
        <f t="shared" si="5"/>
        <v>0</v>
      </c>
    </row>
    <row r="90" spans="1:12" ht="36.75" customHeight="1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77">
        <f>CEPO!H90+'CDH e PROAD'!H90+SEMS!H90+CAD!H90+PROEX!H90+ESAG!H90+CEART!H90+FAED!H90+CEFID!H90+CEAD!H90+CCT!H90+CEPLAN!H90+CAV!H90+CEO!H90+CEAVI!H90+CESFI!H90+CERES!H90</f>
        <v>23</v>
      </c>
      <c r="I90" s="40">
        <f>SUM((CEPO!H90-CEPO!I90)+('CDH e PROAD'!H90-'CDH e PROAD'!I90)+(SEMS!H90-SEMS!I90)+(CAD!H90-CAD!I90)+(PROEX!H90-PROEX!I90)+(ESAG!H90-ESAG!I90)+(CEART!H90-CEART!I90)+(FAED!H90-FAED!I90)+(CEFID!H90-CEFID!I90)+(CEAD!H90-CEAD!I90)+(CCT!H90-CCT!I90)+(CEPLAN!H90-CEPLAN!I90)+(CAV!H90-CAV!I90)+(CEO!H90-CEO!I90)+(CEAVI!H90-CEAVI!I90)+(CESFI!H90-CESFI!I90)+(CERES!H90-CERES!I90))</f>
        <v>0</v>
      </c>
      <c r="J90" s="29">
        <f t="shared" si="3"/>
        <v>23</v>
      </c>
      <c r="K90" s="16">
        <f t="shared" si="4"/>
        <v>2475.0300000000002</v>
      </c>
      <c r="L90" s="17">
        <f t="shared" si="5"/>
        <v>0</v>
      </c>
    </row>
    <row r="91" spans="1:12" ht="36.75" customHeight="1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77">
        <f>CEPO!H91+'CDH e PROAD'!H91+SEMS!H91+CAD!H91+PROEX!H91+ESAG!H91+CEART!H91+FAED!H91+CEFID!H91+CEAD!H91+CCT!H91+CEPLAN!H91+CAV!H91+CEO!H91+CEAVI!H91+CESFI!H91+CERES!H91</f>
        <v>3</v>
      </c>
      <c r="I91" s="40">
        <f>SUM((CEPO!H91-CEPO!I91)+('CDH e PROAD'!H91-'CDH e PROAD'!I91)+(SEMS!H91-SEMS!I91)+(CAD!H91-CAD!I91)+(PROEX!H91-PROEX!I91)+(ESAG!H91-ESAG!I91)+(CEART!H91-CEART!I91)+(FAED!H91-FAED!I91)+(CEFID!H91-CEFID!I91)+(CEAD!H91-CEAD!I91)+(CCT!H91-CCT!I91)+(CEPLAN!H91-CEPLAN!I91)+(CAV!H91-CAV!I91)+(CEO!H91-CEO!I91)+(CEAVI!H91-CEAVI!I91)+(CESFI!H91-CESFI!I91)+(CERES!H91-CERES!I91))</f>
        <v>0</v>
      </c>
      <c r="J91" s="29">
        <f t="shared" ref="J91:J132" si="6">H91-I91</f>
        <v>3</v>
      </c>
      <c r="K91" s="16">
        <f t="shared" ref="K91:K132" si="7">H91*G91</f>
        <v>249.51</v>
      </c>
      <c r="L91" s="17">
        <f t="shared" ref="L91:L132" si="8">G91*I91</f>
        <v>0</v>
      </c>
    </row>
    <row r="92" spans="1:12" ht="36.75" customHeight="1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77">
        <f>CEPO!H92+'CDH e PROAD'!H92+SEMS!H92+CAD!H92+PROEX!H92+ESAG!H92+CEART!H92+FAED!H92+CEFID!H92+CEAD!H92+CCT!H92+CEPLAN!H92+CAV!H92+CEO!H92+CEAVI!H92+CESFI!H92+CERES!H92</f>
        <v>7</v>
      </c>
      <c r="I92" s="40">
        <f>SUM((CEPO!H92-CEPO!I92)+('CDH e PROAD'!H92-'CDH e PROAD'!I92)+(SEMS!H92-SEMS!I92)+(CAD!H92-CAD!I92)+(PROEX!H92-PROEX!I92)+(ESAG!H92-ESAG!I92)+(CEART!H92-CEART!I92)+(FAED!H92-FAED!I92)+(CEFID!H92-CEFID!I92)+(CEAD!H92-CEAD!I92)+(CCT!H92-CCT!I92)+(CEPLAN!H92-CEPLAN!I92)+(CAV!H92-CAV!I92)+(CEO!H92-CEO!I92)+(CEAVI!H92-CEAVI!I92)+(CESFI!H92-CESFI!I92)+(CERES!H92-CERES!I92))</f>
        <v>0</v>
      </c>
      <c r="J92" s="29">
        <f t="shared" si="6"/>
        <v>7</v>
      </c>
      <c r="K92" s="16">
        <f t="shared" si="7"/>
        <v>595.84</v>
      </c>
      <c r="L92" s="17">
        <f t="shared" si="8"/>
        <v>0</v>
      </c>
    </row>
    <row r="93" spans="1:12" ht="36.75" customHeight="1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77">
        <f>CEPO!H93+'CDH e PROAD'!H93+SEMS!H93+CAD!H93+PROEX!H93+ESAG!H93+CEART!H93+FAED!H93+CEFID!H93+CEAD!H93+CCT!H93+CEPLAN!H93+CAV!H93+CEO!H93+CEAVI!H93+CESFI!H93+CERES!H93</f>
        <v>15</v>
      </c>
      <c r="I93" s="40">
        <f>SUM((CEPO!H93-CEPO!I93)+('CDH e PROAD'!H93-'CDH e PROAD'!I93)+(SEMS!H93-SEMS!I93)+(CAD!H93-CAD!I93)+(PROEX!H93-PROEX!I93)+(ESAG!H93-ESAG!I93)+(CEART!H93-CEART!I93)+(FAED!H93-FAED!I93)+(CEFID!H93-CEFID!I93)+(CEAD!H93-CEAD!I93)+(CCT!H93-CCT!I93)+(CEPLAN!H93-CEPLAN!I93)+(CAV!H93-CAV!I93)+(CEO!H93-CEO!I93)+(CEAVI!H93-CEAVI!I93)+(CESFI!H93-CESFI!I93)+(CERES!H93-CERES!I93))</f>
        <v>0</v>
      </c>
      <c r="J93" s="29">
        <f t="shared" si="6"/>
        <v>15</v>
      </c>
      <c r="K93" s="16">
        <f t="shared" si="7"/>
        <v>2931</v>
      </c>
      <c r="L93" s="17">
        <f t="shared" si="8"/>
        <v>0</v>
      </c>
    </row>
    <row r="94" spans="1:12" ht="36.75" customHeight="1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77">
        <f>CEPO!H94+'CDH e PROAD'!H94+SEMS!H94+CAD!H94+PROEX!H94+ESAG!H94+CEART!H94+FAED!H94+CEFID!H94+CEAD!H94+CCT!H94+CEPLAN!H94+CAV!H94+CEO!H94+CEAVI!H94+CESFI!H94+CERES!H94</f>
        <v>12</v>
      </c>
      <c r="I94" s="40">
        <f>SUM((CEPO!H94-CEPO!I94)+('CDH e PROAD'!H94-'CDH e PROAD'!I94)+(SEMS!H94-SEMS!I94)+(CAD!H94-CAD!I94)+(PROEX!H94-PROEX!I94)+(ESAG!H94-ESAG!I94)+(CEART!H94-CEART!I94)+(FAED!H94-FAED!I94)+(CEFID!H94-CEFID!I94)+(CEAD!H94-CEAD!I94)+(CCT!H94-CCT!I94)+(CEPLAN!H94-CEPLAN!I94)+(CAV!H94-CAV!I94)+(CEO!H94-CEO!I94)+(CEAVI!H94-CEAVI!I94)+(CESFI!H94-CESFI!I94)+(CERES!H94-CERES!I94))</f>
        <v>0</v>
      </c>
      <c r="J94" s="29">
        <f t="shared" si="6"/>
        <v>12</v>
      </c>
      <c r="K94" s="16">
        <f t="shared" si="7"/>
        <v>1830.48</v>
      </c>
      <c r="L94" s="17">
        <f t="shared" si="8"/>
        <v>0</v>
      </c>
    </row>
    <row r="95" spans="1:12" ht="36.75" customHeight="1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77">
        <f>CEPO!H95+'CDH e PROAD'!H95+SEMS!H95+CAD!H95+PROEX!H95+ESAG!H95+CEART!H95+FAED!H95+CEFID!H95+CEAD!H95+CCT!H95+CEPLAN!H95+CAV!H95+CEO!H95+CEAVI!H95+CESFI!H95+CERES!H95</f>
        <v>109</v>
      </c>
      <c r="I95" s="40">
        <f>SUM((CEPO!H95-CEPO!I95)+('CDH e PROAD'!H95-'CDH e PROAD'!I95)+(SEMS!H95-SEMS!I95)+(CAD!H95-CAD!I95)+(PROEX!H95-PROEX!I95)+(ESAG!H95-ESAG!I95)+(CEART!H95-CEART!I95)+(FAED!H95-FAED!I95)+(CEFID!H95-CEFID!I95)+(CEAD!H95-CEAD!I95)+(CCT!H95-CCT!I95)+(CEPLAN!H95-CEPLAN!I95)+(CAV!H95-CAV!I95)+(CEO!H95-CEO!I95)+(CEAVI!H95-CEAVI!I95)+(CESFI!H95-CESFI!I95)+(CERES!H95-CERES!I95))</f>
        <v>50</v>
      </c>
      <c r="J95" s="29">
        <f t="shared" si="6"/>
        <v>59</v>
      </c>
      <c r="K95" s="16">
        <f t="shared" si="7"/>
        <v>2944.09</v>
      </c>
      <c r="L95" s="17">
        <f t="shared" si="8"/>
        <v>1350.5</v>
      </c>
    </row>
    <row r="96" spans="1:12" ht="36.75" customHeight="1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77">
        <f>CEPO!H96+'CDH e PROAD'!H96+SEMS!H96+CAD!H96+PROEX!H96+ESAG!H96+CEART!H96+FAED!H96+CEFID!H96+CEAD!H96+CCT!H96+CEPLAN!H96+CAV!H96+CEO!H96+CEAVI!H96+CESFI!H96+CERES!H96</f>
        <v>22</v>
      </c>
      <c r="I96" s="40">
        <f>SUM((CEPO!H96-CEPO!I96)+('CDH e PROAD'!H96-'CDH e PROAD'!I96)+(SEMS!H96-SEMS!I96)+(CAD!H96-CAD!I96)+(PROEX!H96-PROEX!I96)+(ESAG!H96-ESAG!I96)+(CEART!H96-CEART!I96)+(FAED!H96-FAED!I96)+(CEFID!H96-CEFID!I96)+(CEAD!H96-CEAD!I96)+(CCT!H96-CCT!I96)+(CEPLAN!H96-CEPLAN!I96)+(CAV!H96-CAV!I96)+(CEO!H96-CEO!I96)+(CEAVI!H96-CEAVI!I96)+(CESFI!H96-CESFI!I96)+(CERES!H96-CERES!I96))</f>
        <v>6</v>
      </c>
      <c r="J96" s="29">
        <f t="shared" si="6"/>
        <v>16</v>
      </c>
      <c r="K96" s="16">
        <f t="shared" si="7"/>
        <v>7939.7999999999993</v>
      </c>
      <c r="L96" s="17">
        <f t="shared" si="8"/>
        <v>2165.3999999999996</v>
      </c>
    </row>
    <row r="97" spans="1:12" ht="36.75" customHeight="1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77">
        <f>CEPO!H97+'CDH e PROAD'!H97+SEMS!H97+CAD!H97+PROEX!H97+ESAG!H97+CEART!H97+FAED!H97+CEFID!H97+CEAD!H97+CCT!H97+CEPLAN!H97+CAV!H97+CEO!H97+CEAVI!H97+CESFI!H97+CERES!H97</f>
        <v>14</v>
      </c>
      <c r="I97" s="40">
        <f>SUM((CEPO!H97-CEPO!I97)+('CDH e PROAD'!H97-'CDH e PROAD'!I97)+(SEMS!H97-SEMS!I97)+(CAD!H97-CAD!I97)+(PROEX!H97-PROEX!I97)+(ESAG!H97-ESAG!I97)+(CEART!H97-CEART!I97)+(FAED!H97-FAED!I97)+(CEFID!H97-CEFID!I97)+(CEAD!H97-CEAD!I97)+(CCT!H97-CCT!I97)+(CEPLAN!H97-CEPLAN!I97)+(CAV!H97-CAV!I97)+(CEO!H97-CEO!I97)+(CEAVI!H97-CEAVI!I97)+(CESFI!H97-CESFI!I97)+(CERES!H97-CERES!I97))</f>
        <v>0</v>
      </c>
      <c r="J97" s="29">
        <f t="shared" si="6"/>
        <v>14</v>
      </c>
      <c r="K97" s="16">
        <f t="shared" si="7"/>
        <v>0</v>
      </c>
      <c r="L97" s="17">
        <f t="shared" si="8"/>
        <v>0</v>
      </c>
    </row>
    <row r="98" spans="1:12" ht="36.75" customHeight="1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77">
        <f>CEPO!H98+'CDH e PROAD'!H98+SEMS!H98+CAD!H98+PROEX!H98+ESAG!H98+CEART!H98+FAED!H98+CEFID!H98+CEAD!H98+CCT!H98+CEPLAN!H98+CAV!H98+CEO!H98+CEAVI!H98+CESFI!H98+CERES!H98</f>
        <v>35</v>
      </c>
      <c r="I98" s="40">
        <f>SUM((CEPO!H98-CEPO!I98)+('CDH e PROAD'!H98-'CDH e PROAD'!I98)+(SEMS!H98-SEMS!I98)+(CAD!H98-CAD!I98)+(PROEX!H98-PROEX!I98)+(ESAG!H98-ESAG!I98)+(CEART!H98-CEART!I98)+(FAED!H98-FAED!I98)+(CEFID!H98-CEFID!I98)+(CEAD!H98-CEAD!I98)+(CCT!H98-CCT!I98)+(CEPLAN!H98-CEPLAN!I98)+(CAV!H98-CAV!I98)+(CEO!H98-CEO!I98)+(CEAVI!H98-CEAVI!I98)+(CESFI!H98-CESFI!I98)+(CERES!H98-CERES!I98))</f>
        <v>0</v>
      </c>
      <c r="J98" s="29">
        <f t="shared" si="6"/>
        <v>35</v>
      </c>
      <c r="K98" s="16">
        <f t="shared" si="7"/>
        <v>0</v>
      </c>
      <c r="L98" s="17">
        <f t="shared" si="8"/>
        <v>0</v>
      </c>
    </row>
    <row r="99" spans="1:12" ht="36.75" customHeight="1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77">
        <f>CEPO!H99+'CDH e PROAD'!H99+SEMS!H99+CAD!H99+PROEX!H99+ESAG!H99+CEART!H99+FAED!H99+CEFID!H99+CEAD!H99+CCT!H99+CEPLAN!H99+CAV!H99+CEO!H99+CEAVI!H99+CESFI!H99+CERES!H99</f>
        <v>96</v>
      </c>
      <c r="I99" s="40">
        <f>SUM((CEPO!H99-CEPO!I99)+('CDH e PROAD'!H99-'CDH e PROAD'!I99)+(SEMS!H99-SEMS!I99)+(CAD!H99-CAD!I99)+(PROEX!H99-PROEX!I99)+(ESAG!H99-ESAG!I99)+(CEART!H99-CEART!I99)+(FAED!H99-FAED!I99)+(CEFID!H99-CEFID!I99)+(CEAD!H99-CEAD!I99)+(CCT!H99-CCT!I99)+(CEPLAN!H99-CEPLAN!I99)+(CAV!H99-CAV!I99)+(CEO!H99-CEO!I99)+(CEAVI!H99-CEAVI!I99)+(CESFI!H99-CESFI!I99)+(CERES!H99-CERES!I99))</f>
        <v>0</v>
      </c>
      <c r="J99" s="29">
        <f t="shared" si="6"/>
        <v>96</v>
      </c>
      <c r="K99" s="16">
        <f t="shared" si="7"/>
        <v>0</v>
      </c>
      <c r="L99" s="17">
        <f t="shared" si="8"/>
        <v>0</v>
      </c>
    </row>
    <row r="100" spans="1:12" ht="36.75" customHeight="1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77">
        <f>CEPO!H100+'CDH e PROAD'!H100+SEMS!H100+CAD!H100+PROEX!H100+ESAG!H100+CEART!H100+FAED!H100+CEFID!H100+CEAD!H100+CCT!H100+CEPLAN!H100+CAV!H100+CEO!H100+CEAVI!H100+CESFI!H100+CERES!H100</f>
        <v>74</v>
      </c>
      <c r="I100" s="40">
        <f>SUM((CEPO!H100-CEPO!I100)+('CDH e PROAD'!H100-'CDH e PROAD'!I100)+(SEMS!H100-SEMS!I100)+(CAD!H100-CAD!I100)+(PROEX!H100-PROEX!I100)+(ESAG!H100-ESAG!I100)+(CEART!H100-CEART!I100)+(FAED!H100-FAED!I100)+(CEFID!H100-CEFID!I100)+(CEAD!H100-CEAD!I100)+(CCT!H100-CCT!I100)+(CEPLAN!H100-CEPLAN!I100)+(CAV!H100-CAV!I100)+(CEO!H100-CEO!I100)+(CEAVI!H100-CEAVI!I100)+(CESFI!H100-CESFI!I100)+(CERES!H100-CERES!I100))</f>
        <v>0</v>
      </c>
      <c r="J100" s="29">
        <f t="shared" si="6"/>
        <v>74</v>
      </c>
      <c r="K100" s="16">
        <f t="shared" si="7"/>
        <v>0</v>
      </c>
      <c r="L100" s="17">
        <f t="shared" si="8"/>
        <v>0</v>
      </c>
    </row>
    <row r="101" spans="1:12" ht="36.75" customHeight="1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77">
        <f>CEPO!H101+'CDH e PROAD'!H101+SEMS!H101+CAD!H101+PROEX!H101+ESAG!H101+CEART!H101+FAED!H101+CEFID!H101+CEAD!H101+CCT!H101+CEPLAN!H101+CAV!H101+CEO!H101+CEAVI!H101+CESFI!H101+CERES!H101</f>
        <v>7</v>
      </c>
      <c r="I101" s="40">
        <f>SUM((CEPO!H101-CEPO!I101)+('CDH e PROAD'!H101-'CDH e PROAD'!I101)+(SEMS!H101-SEMS!I101)+(CAD!H101-CAD!I101)+(PROEX!H101-PROEX!I101)+(ESAG!H101-ESAG!I101)+(CEART!H101-CEART!I101)+(FAED!H101-FAED!I101)+(CEFID!H101-CEFID!I101)+(CEAD!H101-CEAD!I101)+(CCT!H101-CCT!I101)+(CEPLAN!H101-CEPLAN!I101)+(CAV!H101-CAV!I101)+(CEO!H101-CEO!I101)+(CEAVI!H101-CEAVI!I101)+(CESFI!H101-CESFI!I101)+(CERES!H101-CERES!I101))</f>
        <v>0</v>
      </c>
      <c r="J101" s="29">
        <f t="shared" si="6"/>
        <v>7</v>
      </c>
      <c r="K101" s="16">
        <f t="shared" si="7"/>
        <v>0</v>
      </c>
      <c r="L101" s="17">
        <f t="shared" si="8"/>
        <v>0</v>
      </c>
    </row>
    <row r="102" spans="1:12" ht="36.75" customHeight="1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77">
        <f>CEPO!H102+'CDH e PROAD'!H102+SEMS!H102+CAD!H102+PROEX!H102+ESAG!H102+CEART!H102+FAED!H102+CEFID!H102+CEAD!H102+CCT!H102+CEPLAN!H102+CAV!H102+CEO!H102+CEAVI!H102+CESFI!H102+CERES!H102</f>
        <v>79</v>
      </c>
      <c r="I102" s="40">
        <f>SUM((CEPO!H102-CEPO!I102)+('CDH e PROAD'!H102-'CDH e PROAD'!I102)+(SEMS!H102-SEMS!I102)+(CAD!H102-CAD!I102)+(PROEX!H102-PROEX!I102)+(ESAG!H102-ESAG!I102)+(CEART!H102-CEART!I102)+(FAED!H102-FAED!I102)+(CEFID!H102-CEFID!I102)+(CEAD!H102-CEAD!I102)+(CCT!H102-CCT!I102)+(CEPLAN!H102-CEPLAN!I102)+(CAV!H102-CAV!I102)+(CEO!H102-CEO!I102)+(CEAVI!H102-CEAVI!I102)+(CESFI!H102-CESFI!I102)+(CERES!H102-CERES!I102))</f>
        <v>18</v>
      </c>
      <c r="J102" s="29">
        <f t="shared" si="6"/>
        <v>61</v>
      </c>
      <c r="K102" s="16">
        <f t="shared" si="7"/>
        <v>2042.15</v>
      </c>
      <c r="L102" s="17">
        <f t="shared" si="8"/>
        <v>465.3</v>
      </c>
    </row>
    <row r="103" spans="1:12" ht="36.75" customHeight="1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77">
        <f>CEPO!H103+'CDH e PROAD'!H103+SEMS!H103+CAD!H103+PROEX!H103+ESAG!H103+CEART!H103+FAED!H103+CEFID!H103+CEAD!H103+CCT!H103+CEPLAN!H103+CAV!H103+CEO!H103+CEAVI!H103+CESFI!H103+CERES!H103</f>
        <v>203</v>
      </c>
      <c r="I103" s="40">
        <f>SUM((CEPO!H103-CEPO!I103)+('CDH e PROAD'!H103-'CDH e PROAD'!I103)+(SEMS!H103-SEMS!I103)+(CAD!H103-CAD!I103)+(PROEX!H103-PROEX!I103)+(ESAG!H103-ESAG!I103)+(CEART!H103-CEART!I103)+(FAED!H103-FAED!I103)+(CEFID!H103-CEFID!I103)+(CEAD!H103-CEAD!I103)+(CCT!H103-CCT!I103)+(CEPLAN!H103-CEPLAN!I103)+(CAV!H103-CAV!I103)+(CEO!H103-CEO!I103)+(CEAVI!H103-CEAVI!I103)+(CESFI!H103-CESFI!I103)+(CERES!H103-CERES!I103))</f>
        <v>45</v>
      </c>
      <c r="J103" s="29">
        <f t="shared" si="6"/>
        <v>158</v>
      </c>
      <c r="K103" s="16">
        <f t="shared" si="7"/>
        <v>2738.4700000000003</v>
      </c>
      <c r="L103" s="17">
        <f t="shared" si="8"/>
        <v>607.04999999999995</v>
      </c>
    </row>
    <row r="104" spans="1:12" ht="36.75" customHeight="1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77">
        <f>CEPO!H104+'CDH e PROAD'!H104+SEMS!H104+CAD!H104+PROEX!H104+ESAG!H104+CEART!H104+FAED!H104+CEFID!H104+CEAD!H104+CCT!H104+CEPLAN!H104+CAV!H104+CEO!H104+CEAVI!H104+CESFI!H104+CERES!H104</f>
        <v>785</v>
      </c>
      <c r="I104" s="40">
        <f>SUM((CEPO!H104-CEPO!I104)+('CDH e PROAD'!H104-'CDH e PROAD'!I104)+(SEMS!H104-SEMS!I104)+(CAD!H104-CAD!I104)+(PROEX!H104-PROEX!I104)+(ESAG!H104-ESAG!I104)+(CEART!H104-CEART!I104)+(FAED!H104-FAED!I104)+(CEFID!H104-CEFID!I104)+(CEAD!H104-CEAD!I104)+(CCT!H104-CCT!I104)+(CEPLAN!H104-CEPLAN!I104)+(CAV!H104-CAV!I104)+(CEO!H104-CEO!I104)+(CEAVI!H104-CEAVI!I104)+(CESFI!H104-CESFI!I104)+(CERES!H104-CERES!I104))</f>
        <v>45</v>
      </c>
      <c r="J104" s="29">
        <f t="shared" si="6"/>
        <v>740</v>
      </c>
      <c r="K104" s="16">
        <f t="shared" si="7"/>
        <v>2370.6999999999998</v>
      </c>
      <c r="L104" s="17">
        <f t="shared" si="8"/>
        <v>135.9</v>
      </c>
    </row>
    <row r="105" spans="1:12" ht="36.75" customHeight="1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77">
        <f>CEPO!H105+'CDH e PROAD'!H105+SEMS!H105+CAD!H105+PROEX!H105+ESAG!H105+CEART!H105+FAED!H105+CEFID!H105+CEAD!H105+CCT!H105+CEPLAN!H105+CAV!H105+CEO!H105+CEAVI!H105+CESFI!H105+CERES!H105</f>
        <v>62</v>
      </c>
      <c r="I105" s="40">
        <f>SUM((CEPO!H105-CEPO!I105)+('CDH e PROAD'!H105-'CDH e PROAD'!I105)+(SEMS!H105-SEMS!I105)+(CAD!H105-CAD!I105)+(PROEX!H105-PROEX!I105)+(ESAG!H105-ESAG!I105)+(CEART!H105-CEART!I105)+(FAED!H105-FAED!I105)+(CEFID!H105-CEFID!I105)+(CEAD!H105-CEAD!I105)+(CCT!H105-CCT!I105)+(CEPLAN!H105-CEPLAN!I105)+(CAV!H105-CAV!I105)+(CEO!H105-CEO!I105)+(CEAVI!H105-CEAVI!I105)+(CESFI!H105-CESFI!I105)+(CERES!H105-CERES!I105))</f>
        <v>0</v>
      </c>
      <c r="J105" s="29">
        <f t="shared" si="6"/>
        <v>62</v>
      </c>
      <c r="K105" s="16">
        <f t="shared" si="7"/>
        <v>12524</v>
      </c>
      <c r="L105" s="17">
        <f t="shared" si="8"/>
        <v>0</v>
      </c>
    </row>
    <row r="106" spans="1:12" ht="36.75" customHeight="1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77">
        <f>CEPO!H106+'CDH e PROAD'!H106+SEMS!H106+CAD!H106+PROEX!H106+ESAG!H106+CEART!H106+FAED!H106+CEFID!H106+CEAD!H106+CCT!H106+CEPLAN!H106+CAV!H106+CEO!H106+CEAVI!H106+CESFI!H106+CERES!H106</f>
        <v>107</v>
      </c>
      <c r="I106" s="40">
        <f>SUM((CEPO!H106-CEPO!I106)+('CDH e PROAD'!H106-'CDH e PROAD'!I106)+(SEMS!H106-SEMS!I106)+(CAD!H106-CAD!I106)+(PROEX!H106-PROEX!I106)+(ESAG!H106-ESAG!I106)+(CEART!H106-CEART!I106)+(FAED!H106-FAED!I106)+(CEFID!H106-CEFID!I106)+(CEAD!H106-CEAD!I106)+(CCT!H106-CCT!I106)+(CEPLAN!H106-CEPLAN!I106)+(CAV!H106-CAV!I106)+(CEO!H106-CEO!I106)+(CEAVI!H106-CEAVI!I106)+(CESFI!H106-CESFI!I106)+(CERES!H106-CERES!I106))</f>
        <v>5</v>
      </c>
      <c r="J106" s="29">
        <f t="shared" si="6"/>
        <v>102</v>
      </c>
      <c r="K106" s="16">
        <f t="shared" si="7"/>
        <v>11716.5</v>
      </c>
      <c r="L106" s="17">
        <f t="shared" si="8"/>
        <v>547.5</v>
      </c>
    </row>
    <row r="107" spans="1:12" ht="36.75" customHeight="1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77">
        <f>CEPO!H107+'CDH e PROAD'!H107+SEMS!H107+CAD!H107+PROEX!H107+ESAG!H107+CEART!H107+FAED!H107+CEFID!H107+CEAD!H107+CCT!H107+CEPLAN!H107+CAV!H107+CEO!H107+CEAVI!H107+CESFI!H107+CERES!H107</f>
        <v>35</v>
      </c>
      <c r="I107" s="40">
        <f>SUM((CEPO!H107-CEPO!I107)+('CDH e PROAD'!H107-'CDH e PROAD'!I107)+(SEMS!H107-SEMS!I107)+(CAD!H107-CAD!I107)+(PROEX!H107-PROEX!I107)+(ESAG!H107-ESAG!I107)+(CEART!H107-CEART!I107)+(FAED!H107-FAED!I107)+(CEFID!H107-CEFID!I107)+(CEAD!H107-CEAD!I107)+(CCT!H107-CCT!I107)+(CEPLAN!H107-CEPLAN!I107)+(CAV!H107-CAV!I107)+(CEO!H107-CEO!I107)+(CEAVI!H107-CEAVI!I107)+(CESFI!H107-CESFI!I107)+(CERES!H107-CERES!I107))</f>
        <v>2</v>
      </c>
      <c r="J107" s="29">
        <f t="shared" si="6"/>
        <v>33</v>
      </c>
      <c r="K107" s="16">
        <f t="shared" si="7"/>
        <v>5021.7999999999993</v>
      </c>
      <c r="L107" s="17">
        <f t="shared" si="8"/>
        <v>286.95999999999998</v>
      </c>
    </row>
    <row r="108" spans="1:12" ht="36.75" customHeight="1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77">
        <f>CEPO!H108+'CDH e PROAD'!H108+SEMS!H108+CAD!H108+PROEX!H108+ESAG!H108+CEART!H108+FAED!H108+CEFID!H108+CEAD!H108+CCT!H108+CEPLAN!H108+CAV!H108+CEO!H108+CEAVI!H108+CESFI!H108+CERES!H108</f>
        <v>37</v>
      </c>
      <c r="I108" s="40">
        <f>SUM((CEPO!H108-CEPO!I108)+('CDH e PROAD'!H108-'CDH e PROAD'!I108)+(SEMS!H108-SEMS!I108)+(CAD!H108-CAD!I108)+(PROEX!H108-PROEX!I108)+(ESAG!H108-ESAG!I108)+(CEART!H108-CEART!I108)+(FAED!H108-FAED!I108)+(CEFID!H108-CEFID!I108)+(CEAD!H108-CEAD!I108)+(CCT!H108-CCT!I108)+(CEPLAN!H108-CEPLAN!I108)+(CAV!H108-CAV!I108)+(CEO!H108-CEO!I108)+(CEAVI!H108-CEAVI!I108)+(CESFI!H108-CESFI!I108)+(CERES!H108-CERES!I108))</f>
        <v>0</v>
      </c>
      <c r="J108" s="29">
        <f t="shared" si="6"/>
        <v>37</v>
      </c>
      <c r="K108" s="16">
        <f t="shared" si="7"/>
        <v>1272.43</v>
      </c>
      <c r="L108" s="17">
        <f t="shared" si="8"/>
        <v>0</v>
      </c>
    </row>
    <row r="109" spans="1:12" ht="36.75" customHeight="1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77">
        <f>CEPO!H109+'CDH e PROAD'!H109+SEMS!H109+CAD!H109+PROEX!H109+ESAG!H109+CEART!H109+FAED!H109+CEFID!H109+CEAD!H109+CCT!H109+CEPLAN!H109+CAV!H109+CEO!H109+CEAVI!H109+CESFI!H109+CERES!H109</f>
        <v>51</v>
      </c>
      <c r="I109" s="40">
        <f>SUM((CEPO!H109-CEPO!I109)+('CDH e PROAD'!H109-'CDH e PROAD'!I109)+(SEMS!H109-SEMS!I109)+(CAD!H109-CAD!I109)+(PROEX!H109-PROEX!I109)+(ESAG!H109-ESAG!I109)+(CEART!H109-CEART!I109)+(FAED!H109-FAED!I109)+(CEFID!H109-CEFID!I109)+(CEAD!H109-CEAD!I109)+(CCT!H109-CCT!I109)+(CEPLAN!H109-CEPLAN!I109)+(CAV!H109-CAV!I109)+(CEO!H109-CEO!I109)+(CEAVI!H109-CEAVI!I109)+(CESFI!H109-CESFI!I109)+(CERES!H109-CERES!I109))</f>
        <v>0</v>
      </c>
      <c r="J109" s="29">
        <f t="shared" si="6"/>
        <v>51</v>
      </c>
      <c r="K109" s="16">
        <f t="shared" si="7"/>
        <v>2432.19</v>
      </c>
      <c r="L109" s="17">
        <f t="shared" si="8"/>
        <v>0</v>
      </c>
    </row>
    <row r="110" spans="1:12" ht="36.75" customHeight="1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77">
        <f>CEPO!H110+'CDH e PROAD'!H110+SEMS!H110+CAD!H110+PROEX!H110+ESAG!H110+CEART!H110+FAED!H110+CEFID!H110+CEAD!H110+CCT!H110+CEPLAN!H110+CAV!H110+CEO!H110+CEAVI!H110+CESFI!H110+CERES!H110</f>
        <v>70</v>
      </c>
      <c r="I110" s="40">
        <f>SUM((CEPO!H110-CEPO!I110)+('CDH e PROAD'!H110-'CDH e PROAD'!I110)+(SEMS!H110-SEMS!I110)+(CAD!H110-CAD!I110)+(PROEX!H110-PROEX!I110)+(ESAG!H110-ESAG!I110)+(CEART!H110-CEART!I110)+(FAED!H110-FAED!I110)+(CEFID!H110-CEFID!I110)+(CEAD!H110-CEAD!I110)+(CCT!H110-CCT!I110)+(CEPLAN!H110-CEPLAN!I110)+(CAV!H110-CAV!I110)+(CEO!H110-CEO!I110)+(CEAVI!H110-CEAVI!I110)+(CESFI!H110-CESFI!I110)+(CERES!H110-CERES!I110))</f>
        <v>0</v>
      </c>
      <c r="J110" s="29">
        <f t="shared" si="6"/>
        <v>70</v>
      </c>
      <c r="K110" s="16">
        <f t="shared" si="7"/>
        <v>7735</v>
      </c>
      <c r="L110" s="17">
        <f t="shared" si="8"/>
        <v>0</v>
      </c>
    </row>
    <row r="111" spans="1:12" ht="36.75" customHeight="1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77">
        <f>CEPO!H111+'CDH e PROAD'!H111+SEMS!H111+CAD!H111+PROEX!H111+ESAG!H111+CEART!H111+FAED!H111+CEFID!H111+CEAD!H111+CCT!H111+CEPLAN!H111+CAV!H111+CEO!H111+CEAVI!H111+CESFI!H111+CERES!H111</f>
        <v>99</v>
      </c>
      <c r="I111" s="40">
        <f>SUM((CEPO!H111-CEPO!I111)+('CDH e PROAD'!H111-'CDH e PROAD'!I111)+(SEMS!H111-SEMS!I111)+(CAD!H111-CAD!I111)+(PROEX!H111-PROEX!I111)+(ESAG!H111-ESAG!I111)+(CEART!H111-CEART!I111)+(FAED!H111-FAED!I111)+(CEFID!H111-CEFID!I111)+(CEAD!H111-CEAD!I111)+(CCT!H111-CCT!I111)+(CEPLAN!H111-CEPLAN!I111)+(CAV!H111-CAV!I111)+(CEO!H111-CEO!I111)+(CEAVI!H111-CEAVI!I111)+(CESFI!H111-CESFI!I111)+(CERES!H111-CERES!I111))</f>
        <v>1</v>
      </c>
      <c r="J111" s="29">
        <f t="shared" si="6"/>
        <v>98</v>
      </c>
      <c r="K111" s="16">
        <f t="shared" si="7"/>
        <v>9914.85</v>
      </c>
      <c r="L111" s="17">
        <f t="shared" si="8"/>
        <v>100.15</v>
      </c>
    </row>
    <row r="112" spans="1:12" ht="36.75" customHeight="1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77">
        <f>CEPO!H112+'CDH e PROAD'!H112+SEMS!H112+CAD!H112+PROEX!H112+ESAG!H112+CEART!H112+FAED!H112+CEFID!H112+CEAD!H112+CCT!H112+CEPLAN!H112+CAV!H112+CEO!H112+CEAVI!H112+CESFI!H112+CERES!H112</f>
        <v>156</v>
      </c>
      <c r="I112" s="40">
        <f>SUM((CEPO!H112-CEPO!I112)+('CDH e PROAD'!H112-'CDH e PROAD'!I112)+(SEMS!H112-SEMS!I112)+(CAD!H112-CAD!I112)+(PROEX!H112-PROEX!I112)+(ESAG!H112-ESAG!I112)+(CEART!H112-CEART!I112)+(FAED!H112-FAED!I112)+(CEFID!H112-CEFID!I112)+(CEAD!H112-CEAD!I112)+(CCT!H112-CCT!I112)+(CEPLAN!H112-CEPLAN!I112)+(CAV!H112-CAV!I112)+(CEO!H112-CEO!I112)+(CEAVI!H112-CEAVI!I112)+(CESFI!H112-CESFI!I112)+(CERES!H112-CERES!I112))</f>
        <v>34</v>
      </c>
      <c r="J112" s="29">
        <f t="shared" si="6"/>
        <v>122</v>
      </c>
      <c r="K112" s="16">
        <f t="shared" si="7"/>
        <v>6864</v>
      </c>
      <c r="L112" s="17">
        <f t="shared" si="8"/>
        <v>1496</v>
      </c>
    </row>
    <row r="113" spans="1:12" ht="36.75" customHeight="1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77">
        <f>CEPO!H113+'CDH e PROAD'!H113+SEMS!H113+CAD!H113+PROEX!H113+ESAG!H113+CEART!H113+FAED!H113+CEFID!H113+CEAD!H113+CCT!H113+CEPLAN!H113+CAV!H113+CEO!H113+CEAVI!H113+CESFI!H113+CERES!H113</f>
        <v>71</v>
      </c>
      <c r="I113" s="40">
        <f>SUM((CEPO!H113-CEPO!I113)+('CDH e PROAD'!H113-'CDH e PROAD'!I113)+(SEMS!H113-SEMS!I113)+(CAD!H113-CAD!I113)+(PROEX!H113-PROEX!I113)+(ESAG!H113-ESAG!I113)+(CEART!H113-CEART!I113)+(FAED!H113-FAED!I113)+(CEFID!H113-CEFID!I113)+(CEAD!H113-CEAD!I113)+(CCT!H113-CCT!I113)+(CEPLAN!H113-CEPLAN!I113)+(CAV!H113-CAV!I113)+(CEO!H113-CEO!I113)+(CEAVI!H113-CEAVI!I113)+(CESFI!H113-CESFI!I113)+(CERES!H113-CERES!I113))</f>
        <v>10</v>
      </c>
      <c r="J113" s="29">
        <f t="shared" si="6"/>
        <v>61</v>
      </c>
      <c r="K113" s="16">
        <f t="shared" si="7"/>
        <v>915.9</v>
      </c>
      <c r="L113" s="17">
        <f t="shared" si="8"/>
        <v>129</v>
      </c>
    </row>
    <row r="114" spans="1:12" ht="36.75" customHeight="1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77">
        <f>CEPO!H114+'CDH e PROAD'!H114+SEMS!H114+CAD!H114+PROEX!H114+ESAG!H114+CEART!H114+FAED!H114+CEFID!H114+CEAD!H114+CCT!H114+CEPLAN!H114+CAV!H114+CEO!H114+CEAVI!H114+CESFI!H114+CERES!H114</f>
        <v>152</v>
      </c>
      <c r="I114" s="40">
        <f>SUM((CEPO!H114-CEPO!I114)+('CDH e PROAD'!H114-'CDH e PROAD'!I114)+(SEMS!H114-SEMS!I114)+(CAD!H114-CAD!I114)+(PROEX!H114-PROEX!I114)+(ESAG!H114-ESAG!I114)+(CEART!H114-CEART!I114)+(FAED!H114-FAED!I114)+(CEFID!H114-CEFID!I114)+(CEAD!H114-CEAD!I114)+(CCT!H114-CCT!I114)+(CEPLAN!H114-CEPLAN!I114)+(CAV!H114-CAV!I114)+(CEO!H114-CEO!I114)+(CEAVI!H114-CEAVI!I114)+(CESFI!H114-CESFI!I114)+(CERES!H114-CERES!I114))</f>
        <v>58</v>
      </c>
      <c r="J114" s="29">
        <f t="shared" si="6"/>
        <v>94</v>
      </c>
      <c r="K114" s="16">
        <f t="shared" si="7"/>
        <v>5320</v>
      </c>
      <c r="L114" s="17">
        <f t="shared" si="8"/>
        <v>2030</v>
      </c>
    </row>
    <row r="115" spans="1:12" ht="36.75" customHeight="1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77">
        <f>CEPO!H115+'CDH e PROAD'!H115+SEMS!H115+CAD!H115+PROEX!H115+ESAG!H115+CEART!H115+FAED!H115+CEFID!H115+CEAD!H115+CCT!H115+CEPLAN!H115+CAV!H115+CEO!H115+CEAVI!H115+CESFI!H115+CERES!H115</f>
        <v>35</v>
      </c>
      <c r="I115" s="40">
        <f>SUM((CEPO!H115-CEPO!I115)+('CDH e PROAD'!H115-'CDH e PROAD'!I115)+(SEMS!H115-SEMS!I115)+(CAD!H115-CAD!I115)+(PROEX!H115-PROEX!I115)+(ESAG!H115-ESAG!I115)+(CEART!H115-CEART!I115)+(FAED!H115-FAED!I115)+(CEFID!H115-CEFID!I115)+(CEAD!H115-CEAD!I115)+(CCT!H115-CCT!I115)+(CEPLAN!H115-CEPLAN!I115)+(CAV!H115-CAV!I115)+(CEO!H115-CEO!I115)+(CEAVI!H115-CEAVI!I115)+(CESFI!H115-CESFI!I115)+(CERES!H115-CERES!I115))</f>
        <v>5</v>
      </c>
      <c r="J115" s="29">
        <f t="shared" si="6"/>
        <v>30</v>
      </c>
      <c r="K115" s="16">
        <f t="shared" si="7"/>
        <v>521.5</v>
      </c>
      <c r="L115" s="17">
        <f t="shared" si="8"/>
        <v>74.5</v>
      </c>
    </row>
    <row r="116" spans="1:12" ht="36.75" customHeight="1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77">
        <f>CEPO!H116+'CDH e PROAD'!H116+SEMS!H116+CAD!H116+PROEX!H116+ESAG!H116+CEART!H116+FAED!H116+CEFID!H116+CEAD!H116+CCT!H116+CEPLAN!H116+CAV!H116+CEO!H116+CEAVI!H116+CESFI!H116+CERES!H116</f>
        <v>45</v>
      </c>
      <c r="I116" s="40">
        <f>SUM((CEPO!H116-CEPO!I116)+('CDH e PROAD'!H116-'CDH e PROAD'!I116)+(SEMS!H116-SEMS!I116)+(CAD!H116-CAD!I116)+(PROEX!H116-PROEX!I116)+(ESAG!H116-ESAG!I116)+(CEART!H116-CEART!I116)+(FAED!H116-FAED!I116)+(CEFID!H116-CEFID!I116)+(CEAD!H116-CEAD!I116)+(CCT!H116-CCT!I116)+(CEPLAN!H116-CEPLAN!I116)+(CAV!H116-CAV!I116)+(CEO!H116-CEO!I116)+(CEAVI!H116-CEAVI!I116)+(CESFI!H116-CESFI!I116)+(CERES!H116-CERES!I116))</f>
        <v>5</v>
      </c>
      <c r="J116" s="29">
        <f t="shared" si="6"/>
        <v>40</v>
      </c>
      <c r="K116" s="16">
        <f t="shared" si="7"/>
        <v>1565.9999999999998</v>
      </c>
      <c r="L116" s="17">
        <f t="shared" si="8"/>
        <v>174</v>
      </c>
    </row>
    <row r="117" spans="1:12" ht="36.75" customHeight="1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77">
        <f>CEPO!H117+'CDH e PROAD'!H117+SEMS!H117+CAD!H117+PROEX!H117+ESAG!H117+CEART!H117+FAED!H117+CEFID!H117+CEAD!H117+CCT!H117+CEPLAN!H117+CAV!H117+CEO!H117+CEAVI!H117+CESFI!H117+CERES!H117</f>
        <v>75</v>
      </c>
      <c r="I117" s="40">
        <f>SUM((CEPO!H117-CEPO!I117)+('CDH e PROAD'!H117-'CDH e PROAD'!I117)+(SEMS!H117-SEMS!I117)+(CAD!H117-CAD!I117)+(PROEX!H117-PROEX!I117)+(ESAG!H117-ESAG!I117)+(CEART!H117-CEART!I117)+(FAED!H117-FAED!I117)+(CEFID!H117-CEFID!I117)+(CEAD!H117-CEAD!I117)+(CCT!H117-CCT!I117)+(CEPLAN!H117-CEPLAN!I117)+(CAV!H117-CAV!I117)+(CEO!H117-CEO!I117)+(CEAVI!H117-CEAVI!I117)+(CESFI!H117-CESFI!I117)+(CERES!H117-CERES!I117))</f>
        <v>20</v>
      </c>
      <c r="J117" s="29">
        <f t="shared" si="6"/>
        <v>55</v>
      </c>
      <c r="K117" s="16">
        <f t="shared" si="7"/>
        <v>8931.75</v>
      </c>
      <c r="L117" s="17">
        <f t="shared" si="8"/>
        <v>2381.8000000000002</v>
      </c>
    </row>
    <row r="118" spans="1:12" ht="36.75" customHeight="1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77">
        <f>CEPO!H118+'CDH e PROAD'!H118+SEMS!H118+CAD!H118+PROEX!H118+ESAG!H118+CEART!H118+FAED!H118+CEFID!H118+CEAD!H118+CCT!H118+CEPLAN!H118+CAV!H118+CEO!H118+CEAVI!H118+CESFI!H118+CERES!H118</f>
        <v>115</v>
      </c>
      <c r="I118" s="40">
        <f>SUM((CEPO!H118-CEPO!I118)+('CDH e PROAD'!H118-'CDH e PROAD'!I118)+(SEMS!H118-SEMS!I118)+(CAD!H118-CAD!I118)+(PROEX!H118-PROEX!I118)+(ESAG!H118-ESAG!I118)+(CEART!H118-CEART!I118)+(FAED!H118-FAED!I118)+(CEFID!H118-CEFID!I118)+(CEAD!H118-CEAD!I118)+(CCT!H118-CCT!I118)+(CEPLAN!H118-CEPLAN!I118)+(CAV!H118-CAV!I118)+(CEO!H118-CEO!I118)+(CEAVI!H118-CEAVI!I118)+(CESFI!H118-CESFI!I118)+(CERES!H118-CERES!I118))</f>
        <v>20</v>
      </c>
      <c r="J118" s="29">
        <f t="shared" si="6"/>
        <v>95</v>
      </c>
      <c r="K118" s="16">
        <f t="shared" si="7"/>
        <v>13695.35</v>
      </c>
      <c r="L118" s="17">
        <f t="shared" si="8"/>
        <v>2381.8000000000002</v>
      </c>
    </row>
    <row r="119" spans="1:12" ht="36.75" customHeight="1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77">
        <f>CEPO!H119+'CDH e PROAD'!H119+SEMS!H119+CAD!H119+PROEX!H119+ESAG!H119+CEART!H119+FAED!H119+CEFID!H119+CEAD!H119+CCT!H119+CEPLAN!H119+CAV!H119+CEO!H119+CEAVI!H119+CESFI!H119+CERES!H119</f>
        <v>76</v>
      </c>
      <c r="I119" s="40">
        <f>SUM((CEPO!H119-CEPO!I119)+('CDH e PROAD'!H119-'CDH e PROAD'!I119)+(SEMS!H119-SEMS!I119)+(CAD!H119-CAD!I119)+(PROEX!H119-PROEX!I119)+(ESAG!H119-ESAG!I119)+(CEART!H119-CEART!I119)+(FAED!H119-FAED!I119)+(CEFID!H119-CEFID!I119)+(CEAD!H119-CEAD!I119)+(CCT!H119-CCT!I119)+(CEPLAN!H119-CEPLAN!I119)+(CAV!H119-CAV!I119)+(CEO!H119-CEO!I119)+(CEAVI!H119-CEAVI!I119)+(CESFI!H119-CESFI!I119)+(CERES!H119-CERES!I119))</f>
        <v>31</v>
      </c>
      <c r="J119" s="29">
        <f t="shared" si="6"/>
        <v>45</v>
      </c>
      <c r="K119" s="16">
        <f t="shared" si="7"/>
        <v>1939.52</v>
      </c>
      <c r="L119" s="17">
        <f t="shared" si="8"/>
        <v>791.12</v>
      </c>
    </row>
    <row r="120" spans="1:12" ht="36.75" customHeight="1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77">
        <f>CEPO!H120+'CDH e PROAD'!H120+SEMS!H120+CAD!H120+PROEX!H120+ESAG!H120+CEART!H120+FAED!H120+CEFID!H120+CEAD!H120+CCT!H120+CEPLAN!H120+CAV!H120+CEO!H120+CEAVI!H120+CESFI!H120+CERES!H120</f>
        <v>71</v>
      </c>
      <c r="I120" s="40">
        <f>SUM((CEPO!H120-CEPO!I120)+('CDH e PROAD'!H120-'CDH e PROAD'!I120)+(SEMS!H120-SEMS!I120)+(CAD!H120-CAD!I120)+(PROEX!H120-PROEX!I120)+(ESAG!H120-ESAG!I120)+(CEART!H120-CEART!I120)+(FAED!H120-FAED!I120)+(CEFID!H120-CEFID!I120)+(CEAD!H120-CEAD!I120)+(CCT!H120-CCT!I120)+(CEPLAN!H120-CEPLAN!I120)+(CAV!H120-CAV!I120)+(CEO!H120-CEO!I120)+(CEAVI!H120-CEAVI!I120)+(CESFI!H120-CESFI!I120)+(CERES!H120-CERES!I120))</f>
        <v>32</v>
      </c>
      <c r="J120" s="29">
        <f t="shared" si="6"/>
        <v>39</v>
      </c>
      <c r="K120" s="16">
        <f t="shared" si="7"/>
        <v>1933.33</v>
      </c>
      <c r="L120" s="17">
        <f t="shared" si="8"/>
        <v>871.36</v>
      </c>
    </row>
    <row r="121" spans="1:12" ht="36.75" customHeight="1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77">
        <f>CEPO!H121+'CDH e PROAD'!H121+SEMS!H121+CAD!H121+PROEX!H121+ESAG!H121+CEART!H121+FAED!H121+CEFID!H121+CEAD!H121+CCT!H121+CEPLAN!H121+CAV!H121+CEO!H121+CEAVI!H121+CESFI!H121+CERES!H121</f>
        <v>8</v>
      </c>
      <c r="I121" s="40">
        <f>SUM((CEPO!H121-CEPO!I121)+('CDH e PROAD'!H121-'CDH e PROAD'!I121)+(SEMS!H121-SEMS!I121)+(CAD!H121-CAD!I121)+(PROEX!H121-PROEX!I121)+(ESAG!H121-ESAG!I121)+(CEART!H121-CEART!I121)+(FAED!H121-FAED!I121)+(CEFID!H121-CEFID!I121)+(CEAD!H121-CEAD!I121)+(CCT!H121-CCT!I121)+(CEPLAN!H121-CEPLAN!I121)+(CAV!H121-CAV!I121)+(CEO!H121-CEO!I121)+(CEAVI!H121-CEAVI!I121)+(CESFI!H121-CESFI!I121)+(CERES!H121-CERES!I121))</f>
        <v>0</v>
      </c>
      <c r="J121" s="29">
        <f t="shared" si="6"/>
        <v>8</v>
      </c>
      <c r="K121" s="16">
        <f t="shared" si="7"/>
        <v>12680</v>
      </c>
      <c r="L121" s="17">
        <f t="shared" si="8"/>
        <v>0</v>
      </c>
    </row>
    <row r="122" spans="1:12" ht="36.75" customHeight="1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77">
        <f>CEPO!H122+'CDH e PROAD'!H122+SEMS!H122+CAD!H122+PROEX!H122+ESAG!H122+CEART!H122+FAED!H122+CEFID!H122+CEAD!H122+CCT!H122+CEPLAN!H122+CAV!H122+CEO!H122+CEAVI!H122+CESFI!H122+CERES!H122</f>
        <v>6</v>
      </c>
      <c r="I122" s="40">
        <f>SUM((CEPO!H122-CEPO!I122)+('CDH e PROAD'!H122-'CDH e PROAD'!I122)+(SEMS!H122-SEMS!I122)+(CAD!H122-CAD!I122)+(PROEX!H122-PROEX!I122)+(ESAG!H122-ESAG!I122)+(CEART!H122-CEART!I122)+(FAED!H122-FAED!I122)+(CEFID!H122-CEFID!I122)+(CEAD!H122-CEAD!I122)+(CCT!H122-CCT!I122)+(CEPLAN!H122-CEPLAN!I122)+(CAV!H122-CAV!I122)+(CEO!H122-CEO!I122)+(CEAVI!H122-CEAVI!I122)+(CESFI!H122-CESFI!I122)+(CERES!H122-CERES!I122))</f>
        <v>0</v>
      </c>
      <c r="J122" s="29">
        <f t="shared" si="6"/>
        <v>6</v>
      </c>
      <c r="K122" s="16">
        <f t="shared" si="7"/>
        <v>6240</v>
      </c>
      <c r="L122" s="17">
        <f t="shared" si="8"/>
        <v>0</v>
      </c>
    </row>
    <row r="123" spans="1:12" ht="36.75" customHeight="1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77">
        <f>CEPO!H123+'CDH e PROAD'!H123+SEMS!H123+CAD!H123+PROEX!H123+ESAG!H123+CEART!H123+FAED!H123+CEFID!H123+CEAD!H123+CCT!H123+CEPLAN!H123+CAV!H123+CEO!H123+CEAVI!H123+CESFI!H123+CERES!H123</f>
        <v>4</v>
      </c>
      <c r="I123" s="40">
        <f>SUM((CEPO!H123-CEPO!I123)+('CDH e PROAD'!H123-'CDH e PROAD'!I123)+(SEMS!H123-SEMS!I123)+(CAD!H123-CAD!I123)+(PROEX!H123-PROEX!I123)+(ESAG!H123-ESAG!I123)+(CEART!H123-CEART!I123)+(FAED!H123-FAED!I123)+(CEFID!H123-CEFID!I123)+(CEAD!H123-CEAD!I123)+(CCT!H123-CCT!I123)+(CEPLAN!H123-CEPLAN!I123)+(CAV!H123-CAV!I123)+(CEO!H123-CEO!I123)+(CEAVI!H123-CEAVI!I123)+(CESFI!H123-CESFI!I123)+(CERES!H123-CERES!I123))</f>
        <v>0</v>
      </c>
      <c r="J123" s="29">
        <f t="shared" si="6"/>
        <v>4</v>
      </c>
      <c r="K123" s="16">
        <f t="shared" si="7"/>
        <v>444</v>
      </c>
      <c r="L123" s="17">
        <f t="shared" si="8"/>
        <v>0</v>
      </c>
    </row>
    <row r="124" spans="1:12" ht="36.75" customHeight="1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77">
        <f>CEPO!H124+'CDH e PROAD'!H124+SEMS!H124+CAD!H124+PROEX!H124+ESAG!H124+CEART!H124+FAED!H124+CEFID!H124+CEAD!H124+CCT!H124+CEPLAN!H124+CAV!H124+CEO!H124+CEAVI!H124+CESFI!H124+CERES!H124</f>
        <v>474</v>
      </c>
      <c r="I124" s="40">
        <f>SUM((CEPO!H124-CEPO!I124)+('CDH e PROAD'!H124-'CDH e PROAD'!I124)+(SEMS!H124-SEMS!I124)+(CAD!H124-CAD!I124)+(PROEX!H124-PROEX!I124)+(ESAG!H124-ESAG!I124)+(CEART!H124-CEART!I124)+(FAED!H124-FAED!I124)+(CEFID!H124-CEFID!I124)+(CEAD!H124-CEAD!I124)+(CCT!H124-CCT!I124)+(CEPLAN!H124-CEPLAN!I124)+(CAV!H124-CAV!I124)+(CEO!H124-CEO!I124)+(CEAVI!H124-CEAVI!I124)+(CESFI!H124-CESFI!I124)+(CERES!H124-CERES!I124))</f>
        <v>125</v>
      </c>
      <c r="J124" s="29">
        <f t="shared" si="6"/>
        <v>349</v>
      </c>
      <c r="K124" s="16">
        <f t="shared" si="7"/>
        <v>91249.739999999991</v>
      </c>
      <c r="L124" s="17">
        <f t="shared" si="8"/>
        <v>24063.75</v>
      </c>
    </row>
    <row r="125" spans="1:12" ht="36.75" customHeight="1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77">
        <f>CEPO!H125+'CDH e PROAD'!H125+SEMS!H125+CAD!H125+PROEX!H125+ESAG!H125+CEART!H125+FAED!H125+CEFID!H125+CEAD!H125+CCT!H125+CEPLAN!H125+CAV!H125+CEO!H125+CEAVI!H125+CESFI!H125+CERES!H125</f>
        <v>599</v>
      </c>
      <c r="I125" s="40">
        <f>SUM((CEPO!H125-CEPO!I125)+('CDH e PROAD'!H125-'CDH e PROAD'!I125)+(SEMS!H125-SEMS!I125)+(CAD!H125-CAD!I125)+(PROEX!H125-PROEX!I125)+(ESAG!H125-ESAG!I125)+(CEART!H125-CEART!I125)+(FAED!H125-FAED!I125)+(CEFID!H125-CEFID!I125)+(CEAD!H125-CEAD!I125)+(CCT!H125-CCT!I125)+(CEPLAN!H125-CEPLAN!I125)+(CAV!H125-CAV!I125)+(CEO!H125-CEO!I125)+(CEAVI!H125-CEAVI!I125)+(CESFI!H125-CESFI!I125)+(CERES!H125-CERES!I125))</f>
        <v>99</v>
      </c>
      <c r="J125" s="29">
        <f t="shared" si="6"/>
        <v>500</v>
      </c>
      <c r="K125" s="16">
        <f t="shared" si="7"/>
        <v>14980.990000000002</v>
      </c>
      <c r="L125" s="17">
        <f t="shared" si="8"/>
        <v>2475.9900000000002</v>
      </c>
    </row>
    <row r="126" spans="1:12" ht="36.75" customHeight="1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77">
        <f>CEPO!H126+'CDH e PROAD'!H126+SEMS!H126+CAD!H126+PROEX!H126+ESAG!H126+CEART!H126+FAED!H126+CEFID!H126+CEAD!H126+CCT!H126+CEPLAN!H126+CAV!H126+CEO!H126+CEAVI!H126+CESFI!H126+CERES!H126</f>
        <v>97</v>
      </c>
      <c r="I126" s="40">
        <f>SUM((CEPO!H126-CEPO!I126)+('CDH e PROAD'!H126-'CDH e PROAD'!I126)+(SEMS!H126-SEMS!I126)+(CAD!H126-CAD!I126)+(PROEX!H126-PROEX!I126)+(ESAG!H126-ESAG!I126)+(CEART!H126-CEART!I126)+(FAED!H126-FAED!I126)+(CEFID!H126-CEFID!I126)+(CEAD!H126-CEAD!I126)+(CCT!H126-CCT!I126)+(CEPLAN!H126-CEPLAN!I126)+(CAV!H126-CAV!I126)+(CEO!H126-CEO!I126)+(CEAVI!H126-CEAVI!I126)+(CESFI!H126-CESFI!I126)+(CERES!H126-CERES!I126))</f>
        <v>0</v>
      </c>
      <c r="J126" s="29">
        <f t="shared" si="6"/>
        <v>97</v>
      </c>
      <c r="K126" s="16">
        <f t="shared" si="7"/>
        <v>0</v>
      </c>
      <c r="L126" s="17">
        <f t="shared" si="8"/>
        <v>0</v>
      </c>
    </row>
    <row r="127" spans="1:12" ht="36.75" customHeight="1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77">
        <f>CEPO!H127+'CDH e PROAD'!H127+SEMS!H127+CAD!H127+PROEX!H127+ESAG!H127+CEART!H127+FAED!H127+CEFID!H127+CEAD!H127+CCT!H127+CEPLAN!H127+CAV!H127+CEO!H127+CEAVI!H127+CESFI!H127+CERES!H127</f>
        <v>1</v>
      </c>
      <c r="I127" s="40">
        <f>SUM((CEPO!H127-CEPO!I127)+('CDH e PROAD'!H127-'CDH e PROAD'!I127)+(SEMS!H127-SEMS!I127)+(CAD!H127-CAD!I127)+(PROEX!H127-PROEX!I127)+(ESAG!H127-ESAG!I127)+(CEART!H127-CEART!I127)+(FAED!H127-FAED!I127)+(CEFID!H127-CEFID!I127)+(CEAD!H127-CEAD!I127)+(CCT!H127-CCT!I127)+(CEPLAN!H127-CEPLAN!I127)+(CAV!H127-CAV!I127)+(CEO!H127-CEO!I127)+(CEAVI!H127-CEAVI!I127)+(CESFI!H127-CESFI!I127)+(CERES!H127-CERES!I127))</f>
        <v>0</v>
      </c>
      <c r="J127" s="29">
        <f t="shared" si="6"/>
        <v>1</v>
      </c>
      <c r="K127" s="16">
        <f t="shared" si="7"/>
        <v>0</v>
      </c>
      <c r="L127" s="17">
        <f t="shared" si="8"/>
        <v>0</v>
      </c>
    </row>
    <row r="128" spans="1:12" ht="36.75" customHeight="1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77">
        <f>CEPO!H128+'CDH e PROAD'!H128+SEMS!H128+CAD!H128+PROEX!H128+ESAG!H128+CEART!H128+FAED!H128+CEFID!H128+CEAD!H128+CCT!H128+CEPLAN!H128+CAV!H128+CEO!H128+CEAVI!H128+CESFI!H128+CERES!H128</f>
        <v>2</v>
      </c>
      <c r="I128" s="40">
        <f>SUM((CEPO!H128-CEPO!I128)+('CDH e PROAD'!H128-'CDH e PROAD'!I128)+(SEMS!H128-SEMS!I128)+(CAD!H128-CAD!I128)+(PROEX!H128-PROEX!I128)+(ESAG!H128-ESAG!I128)+(CEART!H128-CEART!I128)+(FAED!H128-FAED!I128)+(CEFID!H128-CEFID!I128)+(CEAD!H128-CEAD!I128)+(CCT!H128-CCT!I128)+(CEPLAN!H128-CEPLAN!I128)+(CAV!H128-CAV!I128)+(CEO!H128-CEO!I128)+(CEAVI!H128-CEAVI!I128)+(CESFI!H128-CESFI!I128)+(CERES!H128-CERES!I128))</f>
        <v>0</v>
      </c>
      <c r="J128" s="29">
        <f t="shared" si="6"/>
        <v>2</v>
      </c>
      <c r="K128" s="16">
        <f t="shared" si="7"/>
        <v>0</v>
      </c>
      <c r="L128" s="17">
        <f t="shared" si="8"/>
        <v>0</v>
      </c>
    </row>
    <row r="129" spans="1:12" ht="36.75" customHeight="1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77">
        <f>CEPO!H129+'CDH e PROAD'!H129+SEMS!H129+CAD!H129+PROEX!H129+ESAG!H129+CEART!H129+FAED!H129+CEFID!H129+CEAD!H129+CCT!H129+CEPLAN!H129+CAV!H129+CEO!H129+CEAVI!H129+CESFI!H129+CERES!H129</f>
        <v>4</v>
      </c>
      <c r="I129" s="40">
        <f>SUM((CEPO!H129-CEPO!I129)+('CDH e PROAD'!H129-'CDH e PROAD'!I129)+(SEMS!H129-SEMS!I129)+(CAD!H129-CAD!I129)+(PROEX!H129-PROEX!I129)+(ESAG!H129-ESAG!I129)+(CEART!H129-CEART!I129)+(FAED!H129-FAED!I129)+(CEFID!H129-CEFID!I129)+(CEAD!H129-CEAD!I129)+(CCT!H129-CCT!I129)+(CEPLAN!H129-CEPLAN!I129)+(CAV!H129-CAV!I129)+(CEO!H129-CEO!I129)+(CEAVI!H129-CEAVI!I129)+(CESFI!H129-CESFI!I129)+(CERES!H129-CERES!I129))</f>
        <v>0</v>
      </c>
      <c r="J129" s="29">
        <f t="shared" si="6"/>
        <v>4</v>
      </c>
      <c r="K129" s="16">
        <f t="shared" si="7"/>
        <v>0</v>
      </c>
      <c r="L129" s="17">
        <f t="shared" si="8"/>
        <v>0</v>
      </c>
    </row>
    <row r="130" spans="1:12" ht="36.75" customHeight="1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77">
        <f>CEPO!H130+'CDH e PROAD'!H130+SEMS!H130+CAD!H130+PROEX!H130+ESAG!H130+CEART!H130+FAED!H130+CEFID!H130+CEAD!H130+CCT!H130+CEPLAN!H130+CAV!H130+CEO!H130+CEAVI!H130+CESFI!H130+CERES!H130</f>
        <v>2</v>
      </c>
      <c r="I130" s="40">
        <f>SUM((CEPO!H130-CEPO!I130)+('CDH e PROAD'!H130-'CDH e PROAD'!I130)+(SEMS!H130-SEMS!I130)+(CAD!H130-CAD!I130)+(PROEX!H130-PROEX!I130)+(ESAG!H130-ESAG!I130)+(CEART!H130-CEART!I130)+(FAED!H130-FAED!I130)+(CEFID!H130-CEFID!I130)+(CEAD!H130-CEAD!I130)+(CCT!H130-CCT!I130)+(CEPLAN!H130-CEPLAN!I130)+(CAV!H130-CAV!I130)+(CEO!H130-CEO!I130)+(CEAVI!H130-CEAVI!I130)+(CESFI!H130-CESFI!I130)+(CERES!H130-CERES!I130))</f>
        <v>0</v>
      </c>
      <c r="J130" s="29">
        <f t="shared" si="6"/>
        <v>2</v>
      </c>
      <c r="K130" s="16">
        <f t="shared" si="7"/>
        <v>6490.98</v>
      </c>
      <c r="L130" s="17">
        <f t="shared" si="8"/>
        <v>0</v>
      </c>
    </row>
    <row r="131" spans="1:12" ht="36.75" customHeight="1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77">
        <f>CEPO!H131+'CDH e PROAD'!H131+SEMS!H131+CAD!H131+PROEX!H131+ESAG!H131+CEART!H131+FAED!H131+CEFID!H131+CEAD!H131+CCT!H131+CEPLAN!H131+CAV!H131+CEO!H131+CEAVI!H131+CESFI!H131+CERES!H131</f>
        <v>2</v>
      </c>
      <c r="I131" s="40">
        <f>SUM((CEPO!H131-CEPO!I131)+('CDH e PROAD'!H131-'CDH e PROAD'!I131)+(SEMS!H131-SEMS!I131)+(CAD!H131-CAD!I131)+(PROEX!H131-PROEX!I131)+(ESAG!H131-ESAG!I131)+(CEART!H131-CEART!I131)+(FAED!H131-FAED!I131)+(CEFID!H131-CEFID!I131)+(CEAD!H131-CEAD!I131)+(CCT!H131-CCT!I131)+(CEPLAN!H131-CEPLAN!I131)+(CAV!H131-CAV!I131)+(CEO!H131-CEO!I131)+(CEAVI!H131-CEAVI!I131)+(CESFI!H131-CESFI!I131)+(CERES!H131-CERES!I131))</f>
        <v>0</v>
      </c>
      <c r="J131" s="29">
        <f t="shared" si="6"/>
        <v>2</v>
      </c>
      <c r="K131" s="16">
        <f t="shared" si="7"/>
        <v>2108.38</v>
      </c>
      <c r="L131" s="17">
        <f t="shared" si="8"/>
        <v>0</v>
      </c>
    </row>
    <row r="132" spans="1:12" ht="36.75" customHeight="1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77">
        <f>CEPO!H132+'CDH e PROAD'!H132+SEMS!H132+CAD!H132+PROEX!H132+ESAG!H132+CEART!H132+FAED!H132+CEFID!H132+CEAD!H132+CCT!H132+CEPLAN!H132+CAV!H132+CEO!H132+CEAVI!H132+CESFI!H132+CERES!H132</f>
        <v>20</v>
      </c>
      <c r="I132" s="40">
        <f>SUM((CEPO!H132-CEPO!I132)+('CDH e PROAD'!H132-'CDH e PROAD'!I132)+(SEMS!H132-SEMS!I132)+(CAD!H132-CAD!I132)+(PROEX!H132-PROEX!I132)+(ESAG!H132-ESAG!I132)+(CEART!H132-CEART!I132)+(FAED!H132-FAED!I132)+(CEFID!H132-CEFID!I132)+(CEAD!H132-CEAD!I132)+(CCT!H132-CCT!I132)+(CEPLAN!H132-CEPLAN!I132)+(CAV!H132-CAV!I132)+(CEO!H132-CEO!I132)+(CEAVI!H132-CEAVI!I132)+(CESFI!H132-CESFI!I132)+(CERES!H132-CERES!I132))</f>
        <v>0</v>
      </c>
      <c r="J132" s="29">
        <f t="shared" si="6"/>
        <v>20</v>
      </c>
      <c r="K132" s="16">
        <f t="shared" si="7"/>
        <v>0</v>
      </c>
      <c r="L132" s="17">
        <f t="shared" si="8"/>
        <v>0</v>
      </c>
    </row>
    <row r="133" spans="1:12" ht="36.75" customHeight="1">
      <c r="K133" s="34">
        <f>SUM(K4:K132)</f>
        <v>413432.96</v>
      </c>
      <c r="L133" s="34">
        <f>SUM(L4:L132)</f>
        <v>71664.510000000024</v>
      </c>
    </row>
    <row r="135" spans="1:12" ht="36.75" customHeight="1">
      <c r="H135" s="111" t="str">
        <f>A1</f>
        <v>PROCESSO: 582/2023/UDESC</v>
      </c>
      <c r="I135" s="111"/>
      <c r="J135" s="111"/>
      <c r="K135" s="111"/>
      <c r="L135" s="111"/>
    </row>
    <row r="136" spans="1:12" ht="36.75" customHeight="1">
      <c r="H136" s="111" t="str">
        <f>D1</f>
        <v>OBJETO: AQUISIÇÃO DE EPI's E EPC's</v>
      </c>
      <c r="I136" s="111"/>
      <c r="J136" s="111"/>
      <c r="K136" s="111"/>
      <c r="L136" s="111"/>
    </row>
    <row r="137" spans="1:12" ht="36.75" customHeight="1">
      <c r="H137" s="111" t="str">
        <f>H1</f>
        <v>VIGÊNCIA DA ATA: 14/07/2023 até 14/07/2024</v>
      </c>
      <c r="I137" s="111"/>
      <c r="J137" s="111"/>
      <c r="K137" s="111"/>
      <c r="L137" s="111"/>
    </row>
    <row r="138" spans="1:12" ht="36.75" customHeight="1">
      <c r="H138" s="10" t="s">
        <v>10</v>
      </c>
      <c r="I138" s="11"/>
      <c r="J138" s="11"/>
      <c r="K138" s="11"/>
      <c r="L138" s="7">
        <f>K133</f>
        <v>413432.96</v>
      </c>
    </row>
    <row r="139" spans="1:12" ht="36.75" customHeight="1">
      <c r="H139" s="12" t="s">
        <v>11</v>
      </c>
      <c r="I139" s="13"/>
      <c r="J139" s="13"/>
      <c r="K139" s="13"/>
      <c r="L139" s="8">
        <f>L133</f>
        <v>71664.510000000024</v>
      </c>
    </row>
    <row r="140" spans="1:12" ht="36.75" customHeight="1">
      <c r="H140" s="12" t="s">
        <v>12</v>
      </c>
      <c r="I140" s="13"/>
      <c r="J140" s="13"/>
      <c r="K140" s="13"/>
      <c r="L140" s="9"/>
    </row>
    <row r="141" spans="1:12" ht="36.75" customHeight="1">
      <c r="H141" s="14" t="s">
        <v>13</v>
      </c>
      <c r="I141" s="15"/>
      <c r="J141" s="15"/>
      <c r="K141" s="15"/>
      <c r="L141" s="30">
        <f>L139/L138</f>
        <v>0.17334009847690909</v>
      </c>
    </row>
    <row r="142" spans="1:12" ht="36.75" customHeight="1">
      <c r="H142" s="104" t="s">
        <v>248</v>
      </c>
      <c r="I142" s="105"/>
      <c r="J142" s="105"/>
      <c r="K142" s="105"/>
      <c r="L142" s="106"/>
    </row>
  </sheetData>
  <mergeCells count="68"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25:A32"/>
    <mergeCell ref="B25:B32"/>
    <mergeCell ref="H135:L135"/>
    <mergeCell ref="H136:L136"/>
    <mergeCell ref="A34:A44"/>
    <mergeCell ref="B34:B44"/>
    <mergeCell ref="A45:A48"/>
    <mergeCell ref="B45:B48"/>
    <mergeCell ref="A49:A52"/>
    <mergeCell ref="B49:B52"/>
    <mergeCell ref="A53:A54"/>
    <mergeCell ref="B53:B54"/>
    <mergeCell ref="A55:A58"/>
    <mergeCell ref="B55:B58"/>
    <mergeCell ref="A59:A61"/>
    <mergeCell ref="B59:B61"/>
    <mergeCell ref="H142:L142"/>
    <mergeCell ref="A1:C1"/>
    <mergeCell ref="A2:L2"/>
    <mergeCell ref="D1:G1"/>
    <mergeCell ref="H1:L1"/>
    <mergeCell ref="H137:L137"/>
    <mergeCell ref="A4:A6"/>
    <mergeCell ref="B4:B6"/>
    <mergeCell ref="A9:A10"/>
    <mergeCell ref="B9:B10"/>
    <mergeCell ref="A11:A17"/>
    <mergeCell ref="B11:B17"/>
    <mergeCell ref="A19:A21"/>
    <mergeCell ref="B19:B21"/>
    <mergeCell ref="A22:A24"/>
    <mergeCell ref="B22:B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3"/>
  <sheetViews>
    <sheetView zoomScale="80" zoomScaleNormal="80" workbookViewId="0">
      <selection activeCell="P12" sqref="P12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280</v>
      </c>
      <c r="L1" s="78" t="s">
        <v>281</v>
      </c>
      <c r="M1" s="78" t="s">
        <v>282</v>
      </c>
      <c r="N1" s="112" t="s">
        <v>283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112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40">
        <v>45182</v>
      </c>
      <c r="L3" s="140">
        <v>45182</v>
      </c>
      <c r="M3" s="140">
        <v>45183</v>
      </c>
      <c r="N3" s="142">
        <v>45183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39"/>
      <c r="L4" s="139"/>
      <c r="M4" s="139"/>
      <c r="N4" s="139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v>2</v>
      </c>
      <c r="I5" s="40">
        <f t="shared" ref="I5:I68" si="0">H5-(SUM(K5:AB5))</f>
        <v>0</v>
      </c>
      <c r="J5" s="25" t="str">
        <f t="shared" ref="J5:J68" si="1">IF(I5&lt;0,"ATENÇÃO","OK")</f>
        <v>OK</v>
      </c>
      <c r="K5" s="139">
        <v>2</v>
      </c>
      <c r="L5" s="139"/>
      <c r="M5" s="139"/>
      <c r="N5" s="139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39"/>
      <c r="L6" s="139"/>
      <c r="M6" s="139"/>
      <c r="N6" s="139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39"/>
      <c r="L7" s="139"/>
      <c r="M7" s="139"/>
      <c r="N7" s="139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39"/>
      <c r="L8" s="139"/>
      <c r="M8" s="139"/>
      <c r="N8" s="139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39"/>
      <c r="L9" s="139"/>
      <c r="M9" s="139"/>
      <c r="N9" s="139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39"/>
      <c r="L10" s="139"/>
      <c r="M10" s="139"/>
      <c r="N10" s="139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139"/>
      <c r="L11" s="139"/>
      <c r="M11" s="139"/>
      <c r="N11" s="139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39"/>
      <c r="L12" s="139"/>
      <c r="M12" s="139"/>
      <c r="N12" s="139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39"/>
      <c r="L13" s="139"/>
      <c r="M13" s="139"/>
      <c r="N13" s="139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39"/>
      <c r="L14" s="139"/>
      <c r="M14" s="139"/>
      <c r="N14" s="139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39"/>
      <c r="L15" s="139"/>
      <c r="M15" s="139"/>
      <c r="N15" s="139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39"/>
      <c r="L16" s="139"/>
      <c r="M16" s="139"/>
      <c r="N16" s="139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39"/>
      <c r="L17" s="139"/>
      <c r="M17" s="139"/>
      <c r="N17" s="139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39"/>
      <c r="L18" s="139"/>
      <c r="M18" s="139"/>
      <c r="N18" s="139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39"/>
      <c r="L19" s="139"/>
      <c r="M19" s="139"/>
      <c r="N19" s="139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39"/>
      <c r="L20" s="139"/>
      <c r="M20" s="139"/>
      <c r="N20" s="139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39"/>
      <c r="L21" s="139"/>
      <c r="M21" s="139"/>
      <c r="N21" s="139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139"/>
      <c r="L22" s="139"/>
      <c r="M22" s="139"/>
      <c r="N22" s="139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39"/>
      <c r="L23" s="139"/>
      <c r="M23" s="139"/>
      <c r="N23" s="139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39"/>
      <c r="L24" s="139"/>
      <c r="M24" s="139"/>
      <c r="N24" s="139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39"/>
      <c r="L25" s="139"/>
      <c r="M25" s="139"/>
      <c r="N25" s="139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39"/>
      <c r="L26" s="139"/>
      <c r="M26" s="139"/>
      <c r="N26" s="139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39"/>
      <c r="L27" s="139"/>
      <c r="M27" s="139"/>
      <c r="N27" s="139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39"/>
      <c r="L28" s="139"/>
      <c r="M28" s="139"/>
      <c r="N28" s="139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39"/>
      <c r="L29" s="139"/>
      <c r="M29" s="139"/>
      <c r="N29" s="139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39"/>
      <c r="L30" s="139"/>
      <c r="M30" s="139"/>
      <c r="N30" s="139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39"/>
      <c r="L31" s="139"/>
      <c r="M31" s="139"/>
      <c r="N31" s="139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39"/>
      <c r="L32" s="139"/>
      <c r="M32" s="139"/>
      <c r="N32" s="139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1</v>
      </c>
      <c r="I33" s="40">
        <f t="shared" si="0"/>
        <v>1</v>
      </c>
      <c r="J33" s="25" t="str">
        <f t="shared" si="1"/>
        <v>OK</v>
      </c>
      <c r="K33" s="139"/>
      <c r="L33" s="139"/>
      <c r="M33" s="139"/>
      <c r="N33" s="139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39"/>
      <c r="L34" s="139"/>
      <c r="M34" s="139"/>
      <c r="N34" s="139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139"/>
      <c r="L35" s="139"/>
      <c r="M35" s="139"/>
      <c r="N35" s="139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39"/>
      <c r="L36" s="139"/>
      <c r="M36" s="139"/>
      <c r="N36" s="139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39"/>
      <c r="L37" s="139"/>
      <c r="M37" s="139"/>
      <c r="N37" s="139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39"/>
      <c r="L38" s="139"/>
      <c r="M38" s="139"/>
      <c r="N38" s="139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39"/>
      <c r="L39" s="139"/>
      <c r="M39" s="139"/>
      <c r="N39" s="139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39"/>
      <c r="L40" s="139"/>
      <c r="M40" s="139"/>
      <c r="N40" s="139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39"/>
      <c r="L41" s="139"/>
      <c r="M41" s="139"/>
      <c r="N41" s="139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39"/>
      <c r="L42" s="139"/>
      <c r="M42" s="139"/>
      <c r="N42" s="139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39"/>
      <c r="L43" s="139"/>
      <c r="M43" s="139"/>
      <c r="N43" s="139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39"/>
      <c r="L44" s="139"/>
      <c r="M44" s="139"/>
      <c r="N44" s="139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139"/>
      <c r="L45" s="139"/>
      <c r="M45" s="139"/>
      <c r="N45" s="139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39"/>
      <c r="L46" s="139"/>
      <c r="M46" s="139"/>
      <c r="N46" s="139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39"/>
      <c r="L47" s="139"/>
      <c r="M47" s="139"/>
      <c r="N47" s="139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39"/>
      <c r="L48" s="139"/>
      <c r="M48" s="139"/>
      <c r="N48" s="139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39"/>
      <c r="L49" s="139"/>
      <c r="M49" s="139"/>
      <c r="N49" s="139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39"/>
      <c r="L50" s="139"/>
      <c r="M50" s="139"/>
      <c r="N50" s="139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1</v>
      </c>
      <c r="I51" s="40">
        <f t="shared" si="0"/>
        <v>1</v>
      </c>
      <c r="J51" s="25" t="str">
        <f t="shared" si="1"/>
        <v>OK</v>
      </c>
      <c r="K51" s="139"/>
      <c r="L51" s="139"/>
      <c r="M51" s="139"/>
      <c r="N51" s="139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39"/>
      <c r="L52" s="139"/>
      <c r="M52" s="139"/>
      <c r="N52" s="139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139"/>
      <c r="L53" s="139"/>
      <c r="M53" s="139"/>
      <c r="N53" s="139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39"/>
      <c r="L54" s="139"/>
      <c r="M54" s="139"/>
      <c r="N54" s="139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39"/>
      <c r="L55" s="139"/>
      <c r="M55" s="139"/>
      <c r="N55" s="139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139"/>
      <c r="L56" s="139"/>
      <c r="M56" s="139"/>
      <c r="N56" s="139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139"/>
      <c r="L57" s="139"/>
      <c r="M57" s="139"/>
      <c r="N57" s="139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39"/>
      <c r="L58" s="139"/>
      <c r="M58" s="139"/>
      <c r="N58" s="139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139"/>
      <c r="L59" s="139"/>
      <c r="M59" s="139"/>
      <c r="N59" s="139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39"/>
      <c r="L60" s="139"/>
      <c r="M60" s="139"/>
      <c r="N60" s="139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39"/>
      <c r="L61" s="139"/>
      <c r="M61" s="139"/>
      <c r="N61" s="139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39"/>
      <c r="L62" s="139"/>
      <c r="M62" s="139"/>
      <c r="N62" s="139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39"/>
      <c r="L63" s="139"/>
      <c r="M63" s="139"/>
      <c r="N63" s="139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39"/>
      <c r="L64" s="139"/>
      <c r="M64" s="139"/>
      <c r="N64" s="139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39"/>
      <c r="L65" s="139"/>
      <c r="M65" s="139"/>
      <c r="N65" s="139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39"/>
      <c r="L66" s="139"/>
      <c r="M66" s="139"/>
      <c r="N66" s="139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39"/>
      <c r="L67" s="139"/>
      <c r="M67" s="139"/>
      <c r="N67" s="139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39"/>
      <c r="L68" s="139"/>
      <c r="M68" s="139"/>
      <c r="N68" s="139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39"/>
      <c r="L69" s="139"/>
      <c r="M69" s="139"/>
      <c r="N69" s="139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139"/>
      <c r="L70" s="139"/>
      <c r="M70" s="139"/>
      <c r="N70" s="139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139"/>
      <c r="L71" s="139"/>
      <c r="M71" s="139"/>
      <c r="N71" s="139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39"/>
      <c r="L72" s="139"/>
      <c r="M72" s="139"/>
      <c r="N72" s="139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f>1+2</f>
        <v>3</v>
      </c>
      <c r="I73" s="40">
        <f t="shared" si="2"/>
        <v>2</v>
      </c>
      <c r="J73" s="25" t="str">
        <f t="shared" si="3"/>
        <v>OK</v>
      </c>
      <c r="K73" s="139"/>
      <c r="L73" s="139">
        <v>1</v>
      </c>
      <c r="M73" s="139"/>
      <c r="N73" s="139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39"/>
      <c r="L74" s="139"/>
      <c r="M74" s="139"/>
      <c r="N74" s="139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39"/>
      <c r="L75" s="139"/>
      <c r="M75" s="139"/>
      <c r="N75" s="139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39"/>
      <c r="L76" s="139"/>
      <c r="M76" s="139"/>
      <c r="N76" s="139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39"/>
      <c r="L77" s="139"/>
      <c r="M77" s="139"/>
      <c r="N77" s="139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39"/>
      <c r="L78" s="139"/>
      <c r="M78" s="139"/>
      <c r="N78" s="139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39"/>
      <c r="L79" s="139"/>
      <c r="M79" s="139"/>
      <c r="N79" s="139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39"/>
      <c r="L80" s="139"/>
      <c r="M80" s="139"/>
      <c r="N80" s="139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39"/>
      <c r="L81" s="139"/>
      <c r="M81" s="139"/>
      <c r="N81" s="139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39"/>
      <c r="L82" s="139"/>
      <c r="M82" s="139"/>
      <c r="N82" s="139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39"/>
      <c r="L83" s="139"/>
      <c r="M83" s="139"/>
      <c r="N83" s="139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39"/>
      <c r="L84" s="139"/>
      <c r="M84" s="139"/>
      <c r="N84" s="139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39"/>
      <c r="L85" s="139"/>
      <c r="M85" s="139"/>
      <c r="N85" s="139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39"/>
      <c r="L86" s="139"/>
      <c r="M86" s="139"/>
      <c r="N86" s="139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39"/>
      <c r="L87" s="139"/>
      <c r="M87" s="139"/>
      <c r="N87" s="139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139"/>
      <c r="L88" s="139"/>
      <c r="M88" s="139"/>
      <c r="N88" s="139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39"/>
      <c r="L89" s="139"/>
      <c r="M89" s="139"/>
      <c r="N89" s="139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39"/>
      <c r="L90" s="139"/>
      <c r="M90" s="139"/>
      <c r="N90" s="139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39"/>
      <c r="L91" s="139"/>
      <c r="M91" s="139"/>
      <c r="N91" s="139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39"/>
      <c r="L92" s="139"/>
      <c r="M92" s="139"/>
      <c r="N92" s="139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39"/>
      <c r="L93" s="139"/>
      <c r="M93" s="139"/>
      <c r="N93" s="139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39"/>
      <c r="L94" s="139"/>
      <c r="M94" s="139"/>
      <c r="N94" s="139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139"/>
      <c r="L95" s="139"/>
      <c r="M95" s="139"/>
      <c r="N95" s="139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139"/>
      <c r="L96" s="139"/>
      <c r="M96" s="139"/>
      <c r="N96" s="139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39"/>
      <c r="L97" s="139"/>
      <c r="M97" s="139"/>
      <c r="N97" s="139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139"/>
      <c r="L98" s="139"/>
      <c r="M98" s="139"/>
      <c r="N98" s="139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39"/>
      <c r="L99" s="139"/>
      <c r="M99" s="139"/>
      <c r="N99" s="139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39"/>
      <c r="L100" s="139"/>
      <c r="M100" s="139"/>
      <c r="N100" s="139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39"/>
      <c r="L101" s="139"/>
      <c r="M101" s="139"/>
      <c r="N101" s="139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39"/>
      <c r="L102" s="139"/>
      <c r="M102" s="139"/>
      <c r="N102" s="139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139"/>
      <c r="L103" s="139"/>
      <c r="M103" s="139"/>
      <c r="N103" s="139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39"/>
      <c r="L104" s="139"/>
      <c r="M104" s="139"/>
      <c r="N104" s="139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39"/>
      <c r="L105" s="139"/>
      <c r="M105" s="139"/>
      <c r="N105" s="139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39"/>
      <c r="L106" s="139"/>
      <c r="M106" s="139"/>
      <c r="N106" s="139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39"/>
      <c r="L107" s="139"/>
      <c r="M107" s="139"/>
      <c r="N107" s="139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39"/>
      <c r="L108" s="139"/>
      <c r="M108" s="139"/>
      <c r="N108" s="139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39"/>
      <c r="L109" s="139"/>
      <c r="M109" s="139"/>
      <c r="N109" s="139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39"/>
      <c r="L110" s="139"/>
      <c r="M110" s="139"/>
      <c r="N110" s="139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139"/>
      <c r="L111" s="139"/>
      <c r="M111" s="139"/>
      <c r="N111" s="139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/>
      <c r="I112" s="40">
        <f t="shared" si="2"/>
        <v>0</v>
      </c>
      <c r="J112" s="25" t="str">
        <f t="shared" si="3"/>
        <v>OK</v>
      </c>
      <c r="K112" s="139"/>
      <c r="L112" s="139"/>
      <c r="M112" s="139"/>
      <c r="N112" s="139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139"/>
      <c r="L113" s="139"/>
      <c r="M113" s="139"/>
      <c r="N113" s="139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139"/>
      <c r="L114" s="139"/>
      <c r="M114" s="139"/>
      <c r="N114" s="139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139"/>
      <c r="L115" s="139"/>
      <c r="M115" s="139"/>
      <c r="N115" s="139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39"/>
      <c r="L116" s="139"/>
      <c r="M116" s="139"/>
      <c r="N116" s="139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139"/>
      <c r="L117" s="139"/>
      <c r="M117" s="139"/>
      <c r="N117" s="139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2"/>
        <v>0</v>
      </c>
      <c r="J118" s="25" t="str">
        <f t="shared" si="3"/>
        <v>OK</v>
      </c>
      <c r="K118" s="139"/>
      <c r="L118" s="139"/>
      <c r="M118" s="139"/>
      <c r="N118" s="139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139"/>
      <c r="L119" s="139"/>
      <c r="M119" s="139"/>
      <c r="N119" s="139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139"/>
      <c r="L120" s="139"/>
      <c r="M120" s="139"/>
      <c r="N120" s="139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39"/>
      <c r="L121" s="139"/>
      <c r="M121" s="139"/>
      <c r="N121" s="139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39"/>
      <c r="L122" s="139"/>
      <c r="M122" s="139"/>
      <c r="N122" s="139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39"/>
      <c r="L123" s="139"/>
      <c r="M123" s="139"/>
      <c r="N123" s="139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210</v>
      </c>
      <c r="I124" s="40">
        <f t="shared" si="2"/>
        <v>126</v>
      </c>
      <c r="J124" s="25" t="str">
        <f t="shared" si="3"/>
        <v>OK</v>
      </c>
      <c r="K124" s="139"/>
      <c r="L124" s="139"/>
      <c r="M124" s="139"/>
      <c r="N124" s="139">
        <v>84</v>
      </c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210</v>
      </c>
      <c r="I125" s="40">
        <f t="shared" si="2"/>
        <v>169</v>
      </c>
      <c r="J125" s="25" t="str">
        <f t="shared" si="3"/>
        <v>OK</v>
      </c>
      <c r="K125" s="139"/>
      <c r="L125" s="139"/>
      <c r="M125" s="139">
        <v>41</v>
      </c>
      <c r="N125" s="139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1</v>
      </c>
      <c r="I126" s="40">
        <f t="shared" si="2"/>
        <v>1</v>
      </c>
      <c r="J126" s="25" t="str">
        <f t="shared" si="3"/>
        <v>OK</v>
      </c>
      <c r="K126" s="139"/>
      <c r="L126" s="139"/>
      <c r="M126" s="139"/>
      <c r="N126" s="139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39"/>
      <c r="L127" s="139"/>
      <c r="M127" s="139"/>
      <c r="N127" s="139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39"/>
      <c r="L128" s="139"/>
      <c r="M128" s="139"/>
      <c r="N128" s="139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39"/>
      <c r="L129" s="139"/>
      <c r="M129" s="139"/>
      <c r="N129" s="139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39"/>
      <c r="L130" s="139"/>
      <c r="M130" s="139"/>
      <c r="N130" s="139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39"/>
      <c r="L131" s="139"/>
      <c r="M131" s="139"/>
      <c r="N131" s="139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39"/>
      <c r="L132" s="139"/>
      <c r="M132" s="139"/>
      <c r="N132" s="139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K133" s="141">
        <v>116.82</v>
      </c>
      <c r="L133" s="141">
        <v>69.38</v>
      </c>
      <c r="M133" s="141">
        <v>1025.4100000000001</v>
      </c>
      <c r="N133" s="141">
        <v>16170.84</v>
      </c>
    </row>
  </sheetData>
  <mergeCells count="82">
    <mergeCell ref="A108:A109"/>
    <mergeCell ref="B108:B109"/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A19:A21"/>
    <mergeCell ref="B19:B21"/>
    <mergeCell ref="A22:A24"/>
    <mergeCell ref="B22:B24"/>
    <mergeCell ref="A25:A32"/>
    <mergeCell ref="B25:B32"/>
    <mergeCell ref="A4:A6"/>
    <mergeCell ref="B4:B6"/>
    <mergeCell ref="A9:A10"/>
    <mergeCell ref="B9:B10"/>
    <mergeCell ref="A11:A17"/>
    <mergeCell ref="B11:B17"/>
    <mergeCell ref="A1:C1"/>
    <mergeCell ref="O1:O2"/>
    <mergeCell ref="A2:J2"/>
    <mergeCell ref="N1:N2"/>
    <mergeCell ref="K1:K2"/>
    <mergeCell ref="L1:L2"/>
    <mergeCell ref="M1:M2"/>
    <mergeCell ref="Z1:Z2"/>
    <mergeCell ref="AA1:AA2"/>
    <mergeCell ref="AB1:AB2"/>
    <mergeCell ref="X1:X2"/>
    <mergeCell ref="Y1:Y2"/>
    <mergeCell ref="W1:W2"/>
    <mergeCell ref="S1:S2"/>
    <mergeCell ref="T1:T2"/>
    <mergeCell ref="U1:U2"/>
    <mergeCell ref="D1:G1"/>
    <mergeCell ref="H1:J1"/>
    <mergeCell ref="V1:V2"/>
    <mergeCell ref="P1:P2"/>
    <mergeCell ref="Q1:Q2"/>
    <mergeCell ref="R1:R2"/>
  </mergeCells>
  <conditionalFormatting sqref="R4:T4">
    <cfRule type="cellIs" dxfId="143" priority="4" stopIfTrue="1" operator="greaterThan">
      <formula>0</formula>
    </cfRule>
    <cfRule type="cellIs" dxfId="142" priority="5" stopIfTrue="1" operator="greaterThan">
      <formula>0</formula>
    </cfRule>
    <cfRule type="cellIs" dxfId="141" priority="6" stopIfTrue="1" operator="greaterThan">
      <formula>0</formula>
    </cfRule>
  </conditionalFormatting>
  <conditionalFormatting sqref="K4">
    <cfRule type="cellIs" dxfId="140" priority="1" stopIfTrue="1" operator="greaterThan">
      <formula>0</formula>
    </cfRule>
    <cfRule type="cellIs" dxfId="139" priority="2" stopIfTrue="1" operator="greaterThan">
      <formula>0</formula>
    </cfRule>
    <cfRule type="cellIs" dxfId="138" priority="3" stopIfTrue="1" operator="greaterThan">
      <formula>0</formula>
    </cfRule>
  </conditionalFormatting>
  <conditionalFormatting sqref="U4:AB132 R5:T132 L4:Q132 K5:K132">
    <cfRule type="cellIs" dxfId="137" priority="7" stopIfTrue="1" operator="greaterThan">
      <formula>0</formula>
    </cfRule>
    <cfRule type="cellIs" dxfId="136" priority="8" stopIfTrue="1" operator="greaterThan">
      <formula>0</formula>
    </cfRule>
    <cfRule type="cellIs" dxfId="135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3"/>
  <sheetViews>
    <sheetView zoomScale="75" zoomScaleNormal="75" workbookViewId="0">
      <selection activeCell="Q13" sqref="Q13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287</v>
      </c>
      <c r="L1" s="78" t="s">
        <v>288</v>
      </c>
      <c r="M1" s="78" t="s">
        <v>289</v>
      </c>
      <c r="N1" s="78" t="s">
        <v>281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50">
        <v>45181</v>
      </c>
      <c r="L3" s="150">
        <v>45182</v>
      </c>
      <c r="M3" s="150">
        <v>45182</v>
      </c>
      <c r="N3" s="150">
        <v>45182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49"/>
      <c r="L4" s="149"/>
      <c r="M4" s="149"/>
      <c r="N4" s="149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149"/>
      <c r="L5" s="149"/>
      <c r="M5" s="149"/>
      <c r="N5" s="149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49"/>
      <c r="L6" s="149"/>
      <c r="M6" s="149"/>
      <c r="N6" s="149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49"/>
      <c r="L7" s="149"/>
      <c r="M7" s="149"/>
      <c r="N7" s="149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49"/>
      <c r="L8" s="149"/>
      <c r="M8" s="149"/>
      <c r="N8" s="149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49"/>
      <c r="L9" s="149"/>
      <c r="M9" s="149"/>
      <c r="N9" s="149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49"/>
      <c r="L10" s="149"/>
      <c r="M10" s="149"/>
      <c r="N10" s="149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149"/>
      <c r="L11" s="149"/>
      <c r="M11" s="149"/>
      <c r="N11" s="149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49"/>
      <c r="L12" s="149"/>
      <c r="M12" s="149"/>
      <c r="N12" s="149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49"/>
      <c r="L13" s="149"/>
      <c r="M13" s="149"/>
      <c r="N13" s="149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49"/>
      <c r="L14" s="149"/>
      <c r="M14" s="149"/>
      <c r="N14" s="149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49"/>
      <c r="L15" s="149"/>
      <c r="M15" s="149"/>
      <c r="N15" s="149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49"/>
      <c r="L16" s="149"/>
      <c r="M16" s="149"/>
      <c r="N16" s="149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49"/>
      <c r="L17" s="149"/>
      <c r="M17" s="149"/>
      <c r="N17" s="149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49"/>
      <c r="L18" s="149"/>
      <c r="M18" s="149"/>
      <c r="N18" s="149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49"/>
      <c r="L19" s="149"/>
      <c r="M19" s="149"/>
      <c r="N19" s="149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49"/>
      <c r="L20" s="149"/>
      <c r="M20" s="149"/>
      <c r="N20" s="149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49"/>
      <c r="L21" s="149"/>
      <c r="M21" s="149"/>
      <c r="N21" s="149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2</v>
      </c>
      <c r="I22" s="40">
        <f t="shared" si="0"/>
        <v>2</v>
      </c>
      <c r="J22" s="25" t="str">
        <f t="shared" si="1"/>
        <v>OK</v>
      </c>
      <c r="K22" s="149"/>
      <c r="L22" s="149"/>
      <c r="M22" s="149"/>
      <c r="N22" s="149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49"/>
      <c r="L23" s="149"/>
      <c r="M23" s="149"/>
      <c r="N23" s="149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49"/>
      <c r="L24" s="149"/>
      <c r="M24" s="149"/>
      <c r="N24" s="149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50</v>
      </c>
      <c r="I25" s="40">
        <f t="shared" si="0"/>
        <v>50</v>
      </c>
      <c r="J25" s="25" t="str">
        <f t="shared" si="1"/>
        <v>OK</v>
      </c>
      <c r="K25" s="149"/>
      <c r="L25" s="149"/>
      <c r="M25" s="149"/>
      <c r="N25" s="149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49"/>
      <c r="L26" s="149"/>
      <c r="M26" s="149"/>
      <c r="N26" s="149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49"/>
      <c r="L27" s="149"/>
      <c r="M27" s="149"/>
      <c r="N27" s="149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49"/>
      <c r="L28" s="149"/>
      <c r="M28" s="149"/>
      <c r="N28" s="149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49"/>
      <c r="L29" s="149"/>
      <c r="M29" s="149"/>
      <c r="N29" s="149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49"/>
      <c r="L30" s="149"/>
      <c r="M30" s="149"/>
      <c r="N30" s="149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49"/>
      <c r="L31" s="149"/>
      <c r="M31" s="149"/>
      <c r="N31" s="149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49"/>
      <c r="L32" s="149"/>
      <c r="M32" s="149"/>
      <c r="N32" s="149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/>
      <c r="I33" s="40">
        <f t="shared" si="0"/>
        <v>0</v>
      </c>
      <c r="J33" s="25" t="str">
        <f t="shared" si="1"/>
        <v>OK</v>
      </c>
      <c r="K33" s="149"/>
      <c r="L33" s="149"/>
      <c r="M33" s="149"/>
      <c r="N33" s="149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49"/>
      <c r="L34" s="149"/>
      <c r="M34" s="149"/>
      <c r="N34" s="149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1</v>
      </c>
      <c r="I35" s="40">
        <f t="shared" si="0"/>
        <v>1</v>
      </c>
      <c r="J35" s="25" t="str">
        <f t="shared" si="1"/>
        <v>OK</v>
      </c>
      <c r="K35" s="149"/>
      <c r="L35" s="149"/>
      <c r="M35" s="149"/>
      <c r="N35" s="149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>
        <v>10</v>
      </c>
      <c r="I36" s="40">
        <f t="shared" si="0"/>
        <v>10</v>
      </c>
      <c r="J36" s="25" t="str">
        <f t="shared" si="1"/>
        <v>OK</v>
      </c>
      <c r="K36" s="149"/>
      <c r="L36" s="149"/>
      <c r="M36" s="149"/>
      <c r="N36" s="149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49"/>
      <c r="L37" s="149"/>
      <c r="M37" s="149"/>
      <c r="N37" s="149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49"/>
      <c r="L38" s="149"/>
      <c r="M38" s="149"/>
      <c r="N38" s="149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49"/>
      <c r="L39" s="149"/>
      <c r="M39" s="149"/>
      <c r="N39" s="149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49"/>
      <c r="L40" s="149"/>
      <c r="M40" s="149"/>
      <c r="N40" s="149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49"/>
      <c r="L41" s="149"/>
      <c r="M41" s="149"/>
      <c r="N41" s="149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49"/>
      <c r="L42" s="149"/>
      <c r="M42" s="149"/>
      <c r="N42" s="149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49"/>
      <c r="L43" s="149"/>
      <c r="M43" s="149"/>
      <c r="N43" s="149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49"/>
      <c r="L44" s="149"/>
      <c r="M44" s="149"/>
      <c r="N44" s="149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149"/>
      <c r="L45" s="149"/>
      <c r="M45" s="149"/>
      <c r="N45" s="149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49"/>
      <c r="L46" s="149"/>
      <c r="M46" s="149"/>
      <c r="N46" s="149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49"/>
      <c r="L47" s="149"/>
      <c r="M47" s="149"/>
      <c r="N47" s="149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49"/>
      <c r="L48" s="149"/>
      <c r="M48" s="149"/>
      <c r="N48" s="149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49"/>
      <c r="L49" s="149"/>
      <c r="M49" s="149"/>
      <c r="N49" s="149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49"/>
      <c r="L50" s="149"/>
      <c r="M50" s="149"/>
      <c r="N50" s="149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149"/>
      <c r="L51" s="149"/>
      <c r="M51" s="149"/>
      <c r="N51" s="149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49"/>
      <c r="L52" s="149"/>
      <c r="M52" s="149"/>
      <c r="N52" s="149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149"/>
      <c r="L53" s="149"/>
      <c r="M53" s="149"/>
      <c r="N53" s="149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49"/>
      <c r="L54" s="149"/>
      <c r="M54" s="149"/>
      <c r="N54" s="149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49"/>
      <c r="L55" s="149"/>
      <c r="M55" s="149"/>
      <c r="N55" s="149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>
        <v>10</v>
      </c>
      <c r="I56" s="40">
        <f t="shared" si="0"/>
        <v>0</v>
      </c>
      <c r="J56" s="25" t="str">
        <f t="shared" si="1"/>
        <v>OK</v>
      </c>
      <c r="K56" s="149"/>
      <c r="L56" s="149">
        <v>10</v>
      </c>
      <c r="M56" s="149"/>
      <c r="N56" s="149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149"/>
      <c r="L57" s="149"/>
      <c r="M57" s="149"/>
      <c r="N57" s="149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49"/>
      <c r="L58" s="149"/>
      <c r="M58" s="149"/>
      <c r="N58" s="149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50</v>
      </c>
      <c r="I59" s="40">
        <f t="shared" si="0"/>
        <v>45</v>
      </c>
      <c r="J59" s="25" t="str">
        <f t="shared" si="1"/>
        <v>OK</v>
      </c>
      <c r="K59" s="149">
        <v>5</v>
      </c>
      <c r="L59" s="149"/>
      <c r="M59" s="149"/>
      <c r="N59" s="149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49"/>
      <c r="L60" s="149"/>
      <c r="M60" s="149"/>
      <c r="N60" s="149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49"/>
      <c r="L61" s="149"/>
      <c r="M61" s="149"/>
      <c r="N61" s="149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49"/>
      <c r="L62" s="149"/>
      <c r="M62" s="149"/>
      <c r="N62" s="149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49"/>
      <c r="L63" s="149"/>
      <c r="M63" s="149"/>
      <c r="N63" s="149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49"/>
      <c r="L64" s="149"/>
      <c r="M64" s="149"/>
      <c r="N64" s="149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>
        <v>1</v>
      </c>
      <c r="I65" s="40">
        <f t="shared" si="0"/>
        <v>1</v>
      </c>
      <c r="J65" s="25" t="str">
        <f t="shared" si="1"/>
        <v>OK</v>
      </c>
      <c r="K65" s="149"/>
      <c r="L65" s="149"/>
      <c r="M65" s="149"/>
      <c r="N65" s="149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49"/>
      <c r="L66" s="149"/>
      <c r="M66" s="149"/>
      <c r="N66" s="149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49"/>
      <c r="L67" s="149"/>
      <c r="M67" s="149"/>
      <c r="N67" s="149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49"/>
      <c r="L68" s="149"/>
      <c r="M68" s="149"/>
      <c r="N68" s="149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49"/>
      <c r="L69" s="149"/>
      <c r="M69" s="149"/>
      <c r="N69" s="149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149"/>
      <c r="L70" s="149"/>
      <c r="M70" s="149"/>
      <c r="N70" s="149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149"/>
      <c r="L71" s="149"/>
      <c r="M71" s="149"/>
      <c r="N71" s="149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49"/>
      <c r="L72" s="149"/>
      <c r="M72" s="149"/>
      <c r="N72" s="149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49"/>
      <c r="L73" s="149"/>
      <c r="M73" s="149"/>
      <c r="N73" s="149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49"/>
      <c r="L74" s="149"/>
      <c r="M74" s="149"/>
      <c r="N74" s="149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49"/>
      <c r="L75" s="149"/>
      <c r="M75" s="149"/>
      <c r="N75" s="149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49"/>
      <c r="L76" s="149"/>
      <c r="M76" s="149"/>
      <c r="N76" s="149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49"/>
      <c r="L77" s="149"/>
      <c r="M77" s="149"/>
      <c r="N77" s="149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>
        <v>2</v>
      </c>
      <c r="I78" s="40">
        <f t="shared" si="2"/>
        <v>1</v>
      </c>
      <c r="J78" s="25" t="str">
        <f t="shared" si="3"/>
        <v>OK</v>
      </c>
      <c r="K78" s="149"/>
      <c r="L78" s="149"/>
      <c r="M78" s="149"/>
      <c r="N78" s="149">
        <v>1</v>
      </c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49"/>
      <c r="L79" s="149"/>
      <c r="M79" s="149"/>
      <c r="N79" s="149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49"/>
      <c r="L80" s="149"/>
      <c r="M80" s="149"/>
      <c r="N80" s="149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49"/>
      <c r="L81" s="149"/>
      <c r="M81" s="149"/>
      <c r="N81" s="149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49"/>
      <c r="L82" s="149"/>
      <c r="M82" s="149"/>
      <c r="N82" s="149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49"/>
      <c r="L83" s="149"/>
      <c r="M83" s="149"/>
      <c r="N83" s="149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49"/>
      <c r="L84" s="149"/>
      <c r="M84" s="149"/>
      <c r="N84" s="149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49"/>
      <c r="L85" s="149"/>
      <c r="M85" s="149"/>
      <c r="N85" s="149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49"/>
      <c r="L86" s="149"/>
      <c r="M86" s="149"/>
      <c r="N86" s="149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49"/>
      <c r="L87" s="149"/>
      <c r="M87" s="149"/>
      <c r="N87" s="149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10</v>
      </c>
      <c r="I88" s="40">
        <f t="shared" si="2"/>
        <v>9</v>
      </c>
      <c r="J88" s="25" t="str">
        <f t="shared" si="3"/>
        <v>OK</v>
      </c>
      <c r="K88" s="149"/>
      <c r="L88" s="149"/>
      <c r="M88" s="149"/>
      <c r="N88" s="149">
        <v>1</v>
      </c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49"/>
      <c r="L89" s="149"/>
      <c r="M89" s="149"/>
      <c r="N89" s="149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49"/>
      <c r="L90" s="149"/>
      <c r="M90" s="149"/>
      <c r="N90" s="149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49"/>
      <c r="L91" s="149"/>
      <c r="M91" s="149"/>
      <c r="N91" s="149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49"/>
      <c r="L92" s="149"/>
      <c r="M92" s="149"/>
      <c r="N92" s="149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49"/>
      <c r="L93" s="149"/>
      <c r="M93" s="149"/>
      <c r="N93" s="149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49"/>
      <c r="L94" s="149"/>
      <c r="M94" s="149"/>
      <c r="N94" s="149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149"/>
      <c r="L95" s="149"/>
      <c r="M95" s="149"/>
      <c r="N95" s="149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1</v>
      </c>
      <c r="I96" s="40">
        <f t="shared" si="2"/>
        <v>1</v>
      </c>
      <c r="J96" s="25" t="str">
        <f t="shared" si="3"/>
        <v>OK</v>
      </c>
      <c r="K96" s="149"/>
      <c r="L96" s="149"/>
      <c r="M96" s="149"/>
      <c r="N96" s="149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49"/>
      <c r="L97" s="149"/>
      <c r="M97" s="149"/>
      <c r="N97" s="149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1</v>
      </c>
      <c r="I98" s="40">
        <f t="shared" si="2"/>
        <v>1</v>
      </c>
      <c r="J98" s="25" t="str">
        <f t="shared" si="3"/>
        <v>OK</v>
      </c>
      <c r="K98" s="149"/>
      <c r="L98" s="149"/>
      <c r="M98" s="149"/>
      <c r="N98" s="149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49"/>
      <c r="L99" s="149"/>
      <c r="M99" s="149"/>
      <c r="N99" s="149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49"/>
      <c r="L100" s="149"/>
      <c r="M100" s="149"/>
      <c r="N100" s="149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49"/>
      <c r="L101" s="149"/>
      <c r="M101" s="149"/>
      <c r="N101" s="149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49"/>
      <c r="L102" s="149"/>
      <c r="M102" s="149"/>
      <c r="N102" s="149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149"/>
      <c r="L103" s="149"/>
      <c r="M103" s="149"/>
      <c r="N103" s="149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49"/>
      <c r="L104" s="149"/>
      <c r="M104" s="149"/>
      <c r="N104" s="149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49"/>
      <c r="L105" s="149"/>
      <c r="M105" s="149"/>
      <c r="N105" s="149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>
        <v>20</v>
      </c>
      <c r="I106" s="40">
        <f t="shared" si="2"/>
        <v>20</v>
      </c>
      <c r="J106" s="25" t="str">
        <f t="shared" si="3"/>
        <v>OK</v>
      </c>
      <c r="K106" s="149"/>
      <c r="L106" s="149"/>
      <c r="M106" s="149"/>
      <c r="N106" s="149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49"/>
      <c r="L107" s="149"/>
      <c r="M107" s="149"/>
      <c r="N107" s="149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49"/>
      <c r="L108" s="149"/>
      <c r="M108" s="149"/>
      <c r="N108" s="149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49"/>
      <c r="L109" s="149"/>
      <c r="M109" s="149"/>
      <c r="N109" s="149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49"/>
      <c r="L110" s="149"/>
      <c r="M110" s="149"/>
      <c r="N110" s="149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1</v>
      </c>
      <c r="I111" s="40">
        <f t="shared" si="2"/>
        <v>0</v>
      </c>
      <c r="J111" s="25" t="str">
        <f t="shared" si="3"/>
        <v>OK</v>
      </c>
      <c r="K111" s="149"/>
      <c r="L111" s="149"/>
      <c r="M111" s="149"/>
      <c r="N111" s="149">
        <v>1</v>
      </c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10</v>
      </c>
      <c r="I112" s="40">
        <f t="shared" si="2"/>
        <v>10</v>
      </c>
      <c r="J112" s="25" t="str">
        <f t="shared" si="3"/>
        <v>OK</v>
      </c>
      <c r="K112" s="149"/>
      <c r="L112" s="149"/>
      <c r="M112" s="149"/>
      <c r="N112" s="149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149"/>
      <c r="L113" s="149"/>
      <c r="M113" s="149"/>
      <c r="N113" s="149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50</v>
      </c>
      <c r="I114" s="40">
        <f t="shared" si="2"/>
        <v>0</v>
      </c>
      <c r="J114" s="25" t="str">
        <f t="shared" si="3"/>
        <v>OK</v>
      </c>
      <c r="K114" s="149"/>
      <c r="L114" s="149"/>
      <c r="M114" s="149">
        <v>50</v>
      </c>
      <c r="N114" s="149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149"/>
      <c r="L115" s="149"/>
      <c r="M115" s="149"/>
      <c r="N115" s="149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49"/>
      <c r="L116" s="149"/>
      <c r="M116" s="149"/>
      <c r="N116" s="149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149"/>
      <c r="L117" s="149"/>
      <c r="M117" s="149"/>
      <c r="N117" s="149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2"/>
        <v>0</v>
      </c>
      <c r="J118" s="25" t="str">
        <f t="shared" si="3"/>
        <v>OK</v>
      </c>
      <c r="K118" s="149"/>
      <c r="L118" s="149"/>
      <c r="M118" s="149"/>
      <c r="N118" s="149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149"/>
      <c r="L119" s="149"/>
      <c r="M119" s="149"/>
      <c r="N119" s="149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5</v>
      </c>
      <c r="I120" s="40">
        <f t="shared" si="2"/>
        <v>5</v>
      </c>
      <c r="J120" s="25" t="str">
        <f t="shared" si="3"/>
        <v>OK</v>
      </c>
      <c r="K120" s="149"/>
      <c r="L120" s="149"/>
      <c r="M120" s="149"/>
      <c r="N120" s="149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49"/>
      <c r="L121" s="149"/>
      <c r="M121" s="149"/>
      <c r="N121" s="149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49"/>
      <c r="L122" s="149"/>
      <c r="M122" s="149"/>
      <c r="N122" s="149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49"/>
      <c r="L123" s="149"/>
      <c r="M123" s="149"/>
      <c r="N123" s="149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/>
      <c r="I124" s="40">
        <f t="shared" si="2"/>
        <v>0</v>
      </c>
      <c r="J124" s="25" t="str">
        <f t="shared" si="3"/>
        <v>OK</v>
      </c>
      <c r="K124" s="149"/>
      <c r="L124" s="149"/>
      <c r="M124" s="149"/>
      <c r="N124" s="149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/>
      <c r="I125" s="40">
        <f t="shared" si="2"/>
        <v>0</v>
      </c>
      <c r="J125" s="25" t="str">
        <f t="shared" si="3"/>
        <v>OK</v>
      </c>
      <c r="K125" s="149"/>
      <c r="L125" s="149"/>
      <c r="M125" s="149"/>
      <c r="N125" s="149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/>
      <c r="I126" s="40">
        <f t="shared" si="2"/>
        <v>0</v>
      </c>
      <c r="J126" s="25" t="str">
        <f t="shared" si="3"/>
        <v>OK</v>
      </c>
      <c r="K126" s="149"/>
      <c r="L126" s="149"/>
      <c r="M126" s="149"/>
      <c r="N126" s="149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49"/>
      <c r="L127" s="149"/>
      <c r="M127" s="149"/>
      <c r="N127" s="149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49"/>
      <c r="L128" s="149"/>
      <c r="M128" s="149"/>
      <c r="N128" s="149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49"/>
      <c r="L129" s="149"/>
      <c r="M129" s="149"/>
      <c r="N129" s="149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49"/>
      <c r="L130" s="149"/>
      <c r="M130" s="149"/>
      <c r="N130" s="149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49"/>
      <c r="L131" s="149"/>
      <c r="M131" s="149"/>
      <c r="N131" s="149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49"/>
      <c r="L132" s="149"/>
      <c r="M132" s="149"/>
      <c r="N132" s="149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K133" s="151">
        <v>17</v>
      </c>
      <c r="L133" s="151">
        <v>159.4</v>
      </c>
      <c r="M133" s="151">
        <v>1750</v>
      </c>
      <c r="N133" s="151">
        <v>160.69</v>
      </c>
    </row>
  </sheetData>
  <mergeCells count="82">
    <mergeCell ref="N1:N2"/>
    <mergeCell ref="K1:K2"/>
    <mergeCell ref="L1:L2"/>
    <mergeCell ref="M1:M2"/>
    <mergeCell ref="A130:A131"/>
    <mergeCell ref="B130:B131"/>
    <mergeCell ref="A112:A116"/>
    <mergeCell ref="B112:B116"/>
    <mergeCell ref="A117:A120"/>
    <mergeCell ref="B117:B120"/>
    <mergeCell ref="A121:A123"/>
    <mergeCell ref="B121:B123"/>
    <mergeCell ref="A106:A107"/>
    <mergeCell ref="B106:B107"/>
    <mergeCell ref="A108:A109"/>
    <mergeCell ref="B108:B109"/>
    <mergeCell ref="A110:A111"/>
    <mergeCell ref="B110:B111"/>
    <mergeCell ref="A91:A94"/>
    <mergeCell ref="B91:B94"/>
    <mergeCell ref="A97:A101"/>
    <mergeCell ref="B97:B101"/>
    <mergeCell ref="A102:A105"/>
    <mergeCell ref="B102:B105"/>
    <mergeCell ref="A85:A86"/>
    <mergeCell ref="B85:B86"/>
    <mergeCell ref="A87:A88"/>
    <mergeCell ref="B87:B88"/>
    <mergeCell ref="A89:A90"/>
    <mergeCell ref="B89:B90"/>
    <mergeCell ref="A71:A74"/>
    <mergeCell ref="B71:B74"/>
    <mergeCell ref="A76:A79"/>
    <mergeCell ref="B76:B79"/>
    <mergeCell ref="A83:A84"/>
    <mergeCell ref="B83:B84"/>
    <mergeCell ref="A59:A61"/>
    <mergeCell ref="B59:B61"/>
    <mergeCell ref="A62:A64"/>
    <mergeCell ref="B62:B64"/>
    <mergeCell ref="A66:A70"/>
    <mergeCell ref="B66:B70"/>
    <mergeCell ref="A49:A52"/>
    <mergeCell ref="B49:B52"/>
    <mergeCell ref="A53:A54"/>
    <mergeCell ref="B53:B54"/>
    <mergeCell ref="A55:A58"/>
    <mergeCell ref="B55:B58"/>
    <mergeCell ref="A25:A32"/>
    <mergeCell ref="B25:B32"/>
    <mergeCell ref="A34:A44"/>
    <mergeCell ref="B34:B44"/>
    <mergeCell ref="A45:A48"/>
    <mergeCell ref="B45:B48"/>
    <mergeCell ref="A11:A17"/>
    <mergeCell ref="B11:B17"/>
    <mergeCell ref="A19:A21"/>
    <mergeCell ref="B19:B21"/>
    <mergeCell ref="A22:A24"/>
    <mergeCell ref="B22:B24"/>
    <mergeCell ref="A2:J2"/>
    <mergeCell ref="A4:A6"/>
    <mergeCell ref="B4:B6"/>
    <mergeCell ref="A9:A10"/>
    <mergeCell ref="B9:B10"/>
    <mergeCell ref="A1:C1"/>
    <mergeCell ref="V1:V2"/>
    <mergeCell ref="W1:W2"/>
    <mergeCell ref="S1:S2"/>
    <mergeCell ref="T1:T2"/>
    <mergeCell ref="U1:U2"/>
    <mergeCell ref="O1:O2"/>
    <mergeCell ref="P1:P2"/>
    <mergeCell ref="Q1:Q2"/>
    <mergeCell ref="R1:R2"/>
    <mergeCell ref="D1:G1"/>
    <mergeCell ref="H1:J1"/>
    <mergeCell ref="Y1:Y2"/>
    <mergeCell ref="AB1:AB2"/>
    <mergeCell ref="Z1:Z2"/>
    <mergeCell ref="AA1:AA2"/>
    <mergeCell ref="X1:X2"/>
  </mergeCells>
  <conditionalFormatting sqref="R4:T4">
    <cfRule type="cellIs" dxfId="134" priority="4" stopIfTrue="1" operator="greaterThan">
      <formula>0</formula>
    </cfRule>
    <cfRule type="cellIs" dxfId="133" priority="5" stopIfTrue="1" operator="greaterThan">
      <formula>0</formula>
    </cfRule>
    <cfRule type="cellIs" dxfId="132" priority="6" stopIfTrue="1" operator="greaterThan">
      <formula>0</formula>
    </cfRule>
  </conditionalFormatting>
  <conditionalFormatting sqref="K4">
    <cfRule type="cellIs" dxfId="131" priority="1" stopIfTrue="1" operator="greaterThan">
      <formula>0</formula>
    </cfRule>
    <cfRule type="cellIs" dxfId="130" priority="2" stopIfTrue="1" operator="greaterThan">
      <formula>0</formula>
    </cfRule>
    <cfRule type="cellIs" dxfId="129" priority="3" stopIfTrue="1" operator="greaterThan">
      <formula>0</formula>
    </cfRule>
  </conditionalFormatting>
  <conditionalFormatting sqref="U4:AB132 R5:T132 L4:Q132 K5:K132">
    <cfRule type="cellIs" dxfId="128" priority="7" stopIfTrue="1" operator="greaterThan">
      <formula>0</formula>
    </cfRule>
    <cfRule type="cellIs" dxfId="127" priority="8" stopIfTrue="1" operator="greaterThan">
      <formula>0</formula>
    </cfRule>
    <cfRule type="cellIs" dxfId="126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33"/>
  <sheetViews>
    <sheetView topLeftCell="C1" zoomScale="70" zoomScaleNormal="70" workbookViewId="0">
      <selection activeCell="M15" sqref="M15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21.5703125" style="6" bestFit="1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278</v>
      </c>
      <c r="L1" s="112" t="s">
        <v>279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112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36">
        <v>45183</v>
      </c>
      <c r="L3" s="138">
        <v>45183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35"/>
      <c r="L4" s="135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135"/>
      <c r="L5" s="135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35"/>
      <c r="L6" s="135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35"/>
      <c r="L7" s="135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35"/>
      <c r="L8" s="13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35"/>
      <c r="L9" s="135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35"/>
      <c r="L10" s="135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135"/>
      <c r="L11" s="135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35"/>
      <c r="L12" s="135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35"/>
      <c r="L13" s="13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35"/>
      <c r="L14" s="135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35"/>
      <c r="L15" s="135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35"/>
      <c r="L16" s="135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35"/>
      <c r="L17" s="135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35"/>
      <c r="L18" s="13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35"/>
      <c r="L19" s="135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35"/>
      <c r="L20" s="135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35"/>
      <c r="L21" s="13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135"/>
      <c r="L22" s="135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35"/>
      <c r="L23" s="135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35"/>
      <c r="L24" s="135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35"/>
      <c r="L25" s="135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35"/>
      <c r="L26" s="135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35"/>
      <c r="L27" s="135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35"/>
      <c r="L28" s="135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35"/>
      <c r="L29" s="135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35"/>
      <c r="L30" s="135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35"/>
      <c r="L31" s="135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35"/>
      <c r="L32" s="135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50</v>
      </c>
      <c r="I33" s="40">
        <f t="shared" si="0"/>
        <v>50</v>
      </c>
      <c r="J33" s="25" t="str">
        <f t="shared" si="1"/>
        <v>OK</v>
      </c>
      <c r="K33" s="135"/>
      <c r="L33" s="13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35"/>
      <c r="L34" s="135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135"/>
      <c r="L35" s="135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35"/>
      <c r="L36" s="13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35"/>
      <c r="L37" s="135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35"/>
      <c r="L38" s="135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35"/>
      <c r="L39" s="135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35"/>
      <c r="L40" s="135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35"/>
      <c r="L41" s="135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35"/>
      <c r="L42" s="135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35"/>
      <c r="L43" s="135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35"/>
      <c r="L44" s="135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135"/>
      <c r="L45" s="13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35"/>
      <c r="L46" s="135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35"/>
      <c r="L47" s="135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35"/>
      <c r="L48" s="135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35"/>
      <c r="L49" s="135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35"/>
      <c r="L50" s="135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30</v>
      </c>
      <c r="I51" s="40">
        <f t="shared" si="0"/>
        <v>30</v>
      </c>
      <c r="J51" s="25" t="str">
        <f t="shared" si="1"/>
        <v>OK</v>
      </c>
      <c r="K51" s="135"/>
      <c r="L51" s="135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35"/>
      <c r="L52" s="135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135"/>
      <c r="L53" s="135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35"/>
      <c r="L54" s="135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35"/>
      <c r="L55" s="135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135"/>
      <c r="L56" s="135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135"/>
      <c r="L57" s="135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35"/>
      <c r="L58" s="135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135"/>
      <c r="L59" s="135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35"/>
      <c r="L60" s="135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35"/>
      <c r="L61" s="135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35"/>
      <c r="L62" s="135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35"/>
      <c r="L63" s="135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35"/>
      <c r="L64" s="135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35"/>
      <c r="L65" s="135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35"/>
      <c r="L66" s="135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35"/>
      <c r="L67" s="135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35"/>
      <c r="L68" s="135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35"/>
      <c r="L69" s="135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135"/>
      <c r="L70" s="135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135"/>
      <c r="L71" s="135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35"/>
      <c r="L72" s="135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35"/>
      <c r="L73" s="135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35"/>
      <c r="L74" s="135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35"/>
      <c r="L75" s="135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35"/>
      <c r="L76" s="135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35"/>
      <c r="L77" s="135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35"/>
      <c r="L78" s="135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35"/>
      <c r="L79" s="135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35"/>
      <c r="L80" s="135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35"/>
      <c r="L81" s="135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35"/>
      <c r="L82" s="135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35"/>
      <c r="L83" s="135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35"/>
      <c r="L84" s="135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35"/>
      <c r="L85" s="135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35"/>
      <c r="L86" s="135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35"/>
      <c r="L87" s="135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135"/>
      <c r="L88" s="135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35"/>
      <c r="L89" s="135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35"/>
      <c r="L90" s="135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35"/>
      <c r="L91" s="135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35"/>
      <c r="L92" s="135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35"/>
      <c r="L93" s="135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35"/>
      <c r="L94" s="135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135"/>
      <c r="L95" s="135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135"/>
      <c r="L96" s="135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35"/>
      <c r="L97" s="13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135"/>
      <c r="L98" s="135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35"/>
      <c r="L99" s="135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35"/>
      <c r="L100" s="135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35"/>
      <c r="L101" s="135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35"/>
      <c r="L102" s="135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135"/>
      <c r="L103" s="135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35"/>
      <c r="L104" s="135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35"/>
      <c r="L105" s="135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35"/>
      <c r="L106" s="135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35"/>
      <c r="L107" s="135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35"/>
      <c r="L108" s="135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35"/>
      <c r="L109" s="135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35"/>
      <c r="L110" s="135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135"/>
      <c r="L111" s="135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5</v>
      </c>
      <c r="I112" s="40">
        <f t="shared" si="2"/>
        <v>5</v>
      </c>
      <c r="J112" s="25" t="str">
        <f t="shared" si="3"/>
        <v>OK</v>
      </c>
      <c r="K112" s="135"/>
      <c r="L112" s="135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135"/>
      <c r="L113" s="135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135"/>
      <c r="L114" s="135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135"/>
      <c r="L115" s="135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135"/>
      <c r="L116" s="135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135"/>
      <c r="L117" s="135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2"/>
        <v>0</v>
      </c>
      <c r="J118" s="25" t="str">
        <f t="shared" si="3"/>
        <v>OK</v>
      </c>
      <c r="K118" s="135"/>
      <c r="L118" s="135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135"/>
      <c r="L119" s="135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135"/>
      <c r="L120" s="135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35"/>
      <c r="L121" s="135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35"/>
      <c r="L122" s="135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35"/>
      <c r="L123" s="135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14</v>
      </c>
      <c r="I124" s="40">
        <f t="shared" si="2"/>
        <v>6</v>
      </c>
      <c r="J124" s="25" t="str">
        <f t="shared" si="3"/>
        <v>OK</v>
      </c>
      <c r="K124" s="135"/>
      <c r="L124" s="135">
        <v>8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8</v>
      </c>
      <c r="I125" s="40">
        <f t="shared" si="2"/>
        <v>6</v>
      </c>
      <c r="J125" s="25" t="str">
        <f t="shared" si="3"/>
        <v>OK</v>
      </c>
      <c r="K125" s="135">
        <v>2</v>
      </c>
      <c r="L125" s="135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13</v>
      </c>
      <c r="I126" s="40">
        <f t="shared" si="2"/>
        <v>13</v>
      </c>
      <c r="J126" s="25" t="str">
        <f t="shared" si="3"/>
        <v>OK</v>
      </c>
      <c r="K126" s="135"/>
      <c r="L126" s="135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35"/>
      <c r="L127" s="135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35"/>
      <c r="L128" s="135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35"/>
      <c r="L129" s="135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35"/>
      <c r="L130" s="135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35"/>
      <c r="L131" s="135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35"/>
      <c r="L132" s="135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K133" s="137">
        <v>50.02</v>
      </c>
      <c r="L133" s="137">
        <v>1540.08</v>
      </c>
    </row>
  </sheetData>
  <mergeCells count="82">
    <mergeCell ref="A121:A123"/>
    <mergeCell ref="B121:B123"/>
    <mergeCell ref="A130:A131"/>
    <mergeCell ref="B130:B131"/>
    <mergeCell ref="A110:A111"/>
    <mergeCell ref="B110:B111"/>
    <mergeCell ref="A112:A116"/>
    <mergeCell ref="B112:B116"/>
    <mergeCell ref="A117:A120"/>
    <mergeCell ref="B117:B120"/>
    <mergeCell ref="A102:A105"/>
    <mergeCell ref="B102:B105"/>
    <mergeCell ref="A106:A107"/>
    <mergeCell ref="B106:B107"/>
    <mergeCell ref="A108:A109"/>
    <mergeCell ref="B108:B109"/>
    <mergeCell ref="A89:A90"/>
    <mergeCell ref="B89:B90"/>
    <mergeCell ref="A91:A94"/>
    <mergeCell ref="B91:B94"/>
    <mergeCell ref="A97:A101"/>
    <mergeCell ref="B97:B101"/>
    <mergeCell ref="A83:A84"/>
    <mergeCell ref="B83:B84"/>
    <mergeCell ref="A85:A86"/>
    <mergeCell ref="B85:B86"/>
    <mergeCell ref="A87:A88"/>
    <mergeCell ref="B87:B88"/>
    <mergeCell ref="A66:A70"/>
    <mergeCell ref="B66:B70"/>
    <mergeCell ref="A71:A74"/>
    <mergeCell ref="B71:B74"/>
    <mergeCell ref="A76:A79"/>
    <mergeCell ref="B76:B79"/>
    <mergeCell ref="A55:A58"/>
    <mergeCell ref="B55:B58"/>
    <mergeCell ref="A59:A61"/>
    <mergeCell ref="B59:B61"/>
    <mergeCell ref="A62:A64"/>
    <mergeCell ref="B62:B64"/>
    <mergeCell ref="A45:A48"/>
    <mergeCell ref="B45:B48"/>
    <mergeCell ref="A49:A52"/>
    <mergeCell ref="B49:B52"/>
    <mergeCell ref="A53:A54"/>
    <mergeCell ref="B53:B54"/>
    <mergeCell ref="A22:A24"/>
    <mergeCell ref="B22:B24"/>
    <mergeCell ref="A25:A32"/>
    <mergeCell ref="B25:B32"/>
    <mergeCell ref="A34:A44"/>
    <mergeCell ref="B34:B44"/>
    <mergeCell ref="A9:A10"/>
    <mergeCell ref="B9:B10"/>
    <mergeCell ref="A11:A17"/>
    <mergeCell ref="B11:B17"/>
    <mergeCell ref="A19:A21"/>
    <mergeCell ref="B19:B21"/>
    <mergeCell ref="M1:M2"/>
    <mergeCell ref="A2:J2"/>
    <mergeCell ref="A4:A6"/>
    <mergeCell ref="B4:B6"/>
    <mergeCell ref="D1:G1"/>
    <mergeCell ref="H1:J1"/>
    <mergeCell ref="K1:K2"/>
    <mergeCell ref="L1:L2"/>
    <mergeCell ref="AB1:AB2"/>
    <mergeCell ref="A1:C1"/>
    <mergeCell ref="AA1:AA2"/>
    <mergeCell ref="T1:T2"/>
    <mergeCell ref="Z1:Z2"/>
    <mergeCell ref="X1:X2"/>
    <mergeCell ref="Y1:Y2"/>
    <mergeCell ref="S1:S2"/>
    <mergeCell ref="R1:R2"/>
    <mergeCell ref="U1:U2"/>
    <mergeCell ref="V1:V2"/>
    <mergeCell ref="W1:W2"/>
    <mergeCell ref="Q1:Q2"/>
    <mergeCell ref="O1:O2"/>
    <mergeCell ref="P1:P2"/>
    <mergeCell ref="N1:N2"/>
  </mergeCells>
  <conditionalFormatting sqref="K4">
    <cfRule type="cellIs" dxfId="125" priority="1" stopIfTrue="1" operator="greaterThan">
      <formula>0</formula>
    </cfRule>
    <cfRule type="cellIs" dxfId="124" priority="2" stopIfTrue="1" operator="greaterThan">
      <formula>0</formula>
    </cfRule>
    <cfRule type="cellIs" dxfId="123" priority="3" stopIfTrue="1" operator="greaterThan">
      <formula>0</formula>
    </cfRule>
  </conditionalFormatting>
  <conditionalFormatting sqref="R4:T4">
    <cfRule type="cellIs" dxfId="122" priority="4" stopIfTrue="1" operator="greaterThan">
      <formula>0</formula>
    </cfRule>
    <cfRule type="cellIs" dxfId="121" priority="5" stopIfTrue="1" operator="greaterThan">
      <formula>0</formula>
    </cfRule>
    <cfRule type="cellIs" dxfId="120" priority="6" stopIfTrue="1" operator="greaterThan">
      <formula>0</formula>
    </cfRule>
  </conditionalFormatting>
  <conditionalFormatting sqref="U4:AB132 R5:T132 L4:Q132 K5:K132">
    <cfRule type="cellIs" dxfId="119" priority="7" stopIfTrue="1" operator="greaterThan">
      <formula>0</formula>
    </cfRule>
    <cfRule type="cellIs" dxfId="118" priority="8" stopIfTrue="1" operator="greaterThan">
      <formula>0</formula>
    </cfRule>
    <cfRule type="cellIs" dxfId="117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32"/>
  <sheetViews>
    <sheetView topLeftCell="E1" zoomScale="78" zoomScaleNormal="78" workbookViewId="0">
      <selection activeCell="H4" sqref="H4:H132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200</v>
      </c>
      <c r="I33" s="40">
        <f t="shared" si="0"/>
        <v>200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/>
      <c r="I112" s="40">
        <f t="shared" si="2"/>
        <v>0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/>
      <c r="I113" s="40">
        <f t="shared" si="2"/>
        <v>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/>
      <c r="I114" s="40">
        <f t="shared" si="2"/>
        <v>0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/>
      <c r="I117" s="40">
        <f t="shared" si="2"/>
        <v>0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/>
      <c r="I118" s="40">
        <f t="shared" si="2"/>
        <v>0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/>
      <c r="I119" s="40">
        <f t="shared" si="2"/>
        <v>0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/>
      <c r="I124" s="40">
        <f t="shared" si="2"/>
        <v>0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/>
      <c r="I125" s="40">
        <f t="shared" si="2"/>
        <v>0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/>
      <c r="I126" s="40">
        <f t="shared" si="2"/>
        <v>0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B19:B21"/>
    <mergeCell ref="A22:A24"/>
    <mergeCell ref="B22:B24"/>
    <mergeCell ref="A2:J2"/>
    <mergeCell ref="A4:A6"/>
    <mergeCell ref="B4:B6"/>
    <mergeCell ref="A9:A10"/>
    <mergeCell ref="B9:B10"/>
    <mergeCell ref="A25:A32"/>
    <mergeCell ref="B25:B32"/>
    <mergeCell ref="O1:O2"/>
    <mergeCell ref="Q1:Q2"/>
    <mergeCell ref="R1:R2"/>
    <mergeCell ref="A1:C1"/>
    <mergeCell ref="P1:P2"/>
    <mergeCell ref="N1:N2"/>
    <mergeCell ref="D1:G1"/>
    <mergeCell ref="H1:J1"/>
    <mergeCell ref="K1:K2"/>
    <mergeCell ref="L1:L2"/>
    <mergeCell ref="M1:M2"/>
    <mergeCell ref="A11:A17"/>
    <mergeCell ref="B11:B17"/>
    <mergeCell ref="A19:A21"/>
    <mergeCell ref="Z1:Z2"/>
    <mergeCell ref="AA1:AA2"/>
    <mergeCell ref="AB1:AB2"/>
    <mergeCell ref="X1:X2"/>
    <mergeCell ref="Y1:Y2"/>
    <mergeCell ref="W1:W2"/>
    <mergeCell ref="S1:S2"/>
    <mergeCell ref="T1:T2"/>
    <mergeCell ref="U1:U2"/>
    <mergeCell ref="V1:V2"/>
  </mergeCells>
  <conditionalFormatting sqref="R4:T4">
    <cfRule type="cellIs" dxfId="116" priority="4" stopIfTrue="1" operator="greaterThan">
      <formula>0</formula>
    </cfRule>
    <cfRule type="cellIs" dxfId="115" priority="5" stopIfTrue="1" operator="greaterThan">
      <formula>0</formula>
    </cfRule>
    <cfRule type="cellIs" dxfId="114" priority="6" stopIfTrue="1" operator="greaterThan">
      <formula>0</formula>
    </cfRule>
  </conditionalFormatting>
  <conditionalFormatting sqref="K4">
    <cfRule type="cellIs" dxfId="113" priority="1" stopIfTrue="1" operator="greaterThan">
      <formula>0</formula>
    </cfRule>
    <cfRule type="cellIs" dxfId="112" priority="2" stopIfTrue="1" operator="greaterThan">
      <formula>0</formula>
    </cfRule>
    <cfRule type="cellIs" dxfId="111" priority="3" stopIfTrue="1" operator="greaterThan">
      <formula>0</formula>
    </cfRule>
  </conditionalFormatting>
  <conditionalFormatting sqref="U4:AB132 R5:T132 L4:Q132 K5:K132">
    <cfRule type="cellIs" dxfId="110" priority="7" stopIfTrue="1" operator="greaterThan">
      <formula>0</formula>
    </cfRule>
    <cfRule type="cellIs" dxfId="109" priority="8" stopIfTrue="1" operator="greaterThan">
      <formula>0</formula>
    </cfRule>
    <cfRule type="cellIs" dxfId="108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32"/>
  <sheetViews>
    <sheetView topLeftCell="E1" zoomScale="75" zoomScaleNormal="75" workbookViewId="0">
      <selection activeCell="P13" sqref="P13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276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32">
        <v>45196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31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/>
      <c r="I5" s="40">
        <f t="shared" ref="I5:I68" si="0">H5-(SUM(K5:AB5))</f>
        <v>0</v>
      </c>
      <c r="J5" s="25" t="str">
        <f t="shared" ref="J5:J68" si="1">IF(I5&lt;0,"ATENÇÃO","OK")</f>
        <v>OK</v>
      </c>
      <c r="K5" s="131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31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31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31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31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31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131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31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31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31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31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31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31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31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31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131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31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131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131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31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31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90" customHeight="1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31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90" customHeight="1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131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90" customHeight="1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31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05" customHeight="1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31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31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31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>
        <v>5</v>
      </c>
      <c r="I32" s="40">
        <f t="shared" si="0"/>
        <v>5</v>
      </c>
      <c r="J32" s="25" t="str">
        <f t="shared" si="1"/>
        <v>OK</v>
      </c>
      <c r="K32" s="131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3</v>
      </c>
      <c r="I33" s="40">
        <f t="shared" si="0"/>
        <v>3</v>
      </c>
      <c r="J33" s="25" t="str">
        <f t="shared" si="1"/>
        <v>OK</v>
      </c>
      <c r="K33" s="131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31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131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31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31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3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31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31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31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31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31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31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131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131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31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31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/>
      <c r="I49" s="40">
        <f t="shared" si="0"/>
        <v>0</v>
      </c>
      <c r="J49" s="25" t="str">
        <f t="shared" si="1"/>
        <v>OK</v>
      </c>
      <c r="K49" s="131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31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>
        <v>2</v>
      </c>
      <c r="I51" s="40">
        <f t="shared" si="0"/>
        <v>2</v>
      </c>
      <c r="J51" s="25" t="str">
        <f t="shared" si="1"/>
        <v>OK</v>
      </c>
      <c r="K51" s="131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131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131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131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31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131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131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31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/>
      <c r="I59" s="40">
        <f t="shared" si="0"/>
        <v>0</v>
      </c>
      <c r="J59" s="25" t="str">
        <f t="shared" si="1"/>
        <v>OK</v>
      </c>
      <c r="K59" s="131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131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31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31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31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31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31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31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31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31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31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/>
      <c r="I70" s="40">
        <f t="shared" si="2"/>
        <v>0</v>
      </c>
      <c r="J70" s="25" t="str">
        <f t="shared" si="3"/>
        <v>OK</v>
      </c>
      <c r="K70" s="131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/>
      <c r="I71" s="40">
        <f t="shared" si="2"/>
        <v>0</v>
      </c>
      <c r="J71" s="25" t="str">
        <f t="shared" si="3"/>
        <v>OK</v>
      </c>
      <c r="K71" s="131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/>
      <c r="I72" s="40">
        <f t="shared" si="2"/>
        <v>0</v>
      </c>
      <c r="J72" s="25" t="str">
        <f t="shared" si="3"/>
        <v>OK</v>
      </c>
      <c r="K72" s="131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31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31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31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31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31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131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31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31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31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31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31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31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>
        <v>2</v>
      </c>
      <c r="I85" s="40">
        <f t="shared" si="2"/>
        <v>2</v>
      </c>
      <c r="J85" s="25" t="str">
        <f t="shared" si="3"/>
        <v>OK</v>
      </c>
      <c r="K85" s="131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>
        <v>1</v>
      </c>
      <c r="I86" s="40">
        <f t="shared" si="2"/>
        <v>1</v>
      </c>
      <c r="J86" s="25" t="str">
        <f t="shared" si="3"/>
        <v>OK</v>
      </c>
      <c r="K86" s="131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31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131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31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31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31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31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31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31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131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131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131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/>
      <c r="I98" s="40">
        <f t="shared" si="2"/>
        <v>0</v>
      </c>
      <c r="J98" s="25" t="str">
        <f t="shared" si="3"/>
        <v>OK</v>
      </c>
      <c r="K98" s="131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/>
      <c r="I99" s="40">
        <f t="shared" si="2"/>
        <v>0</v>
      </c>
      <c r="J99" s="25" t="str">
        <f t="shared" si="3"/>
        <v>OK</v>
      </c>
      <c r="K99" s="131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/>
      <c r="I100" s="40">
        <f t="shared" si="2"/>
        <v>0</v>
      </c>
      <c r="J100" s="25" t="str">
        <f t="shared" si="3"/>
        <v>OK</v>
      </c>
      <c r="K100" s="131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/>
      <c r="I101" s="40">
        <f t="shared" si="2"/>
        <v>0</v>
      </c>
      <c r="J101" s="25" t="str">
        <f t="shared" si="3"/>
        <v>OK</v>
      </c>
      <c r="K101" s="131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v>15</v>
      </c>
      <c r="I102" s="40">
        <f t="shared" si="2"/>
        <v>15</v>
      </c>
      <c r="J102" s="25" t="str">
        <f t="shared" si="3"/>
        <v>OK</v>
      </c>
      <c r="K102" s="131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/>
      <c r="I103" s="40">
        <f t="shared" si="2"/>
        <v>0</v>
      </c>
      <c r="J103" s="25" t="str">
        <f t="shared" si="3"/>
        <v>OK</v>
      </c>
      <c r="K103" s="131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100</v>
      </c>
      <c r="I104" s="40">
        <f t="shared" si="2"/>
        <v>100</v>
      </c>
      <c r="J104" s="25" t="str">
        <f t="shared" si="3"/>
        <v>OK</v>
      </c>
      <c r="K104" s="131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>
        <v>26</v>
      </c>
      <c r="I105" s="40">
        <f t="shared" si="2"/>
        <v>26</v>
      </c>
      <c r="J105" s="25" t="str">
        <f t="shared" si="3"/>
        <v>OK</v>
      </c>
      <c r="K105" s="131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31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31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31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31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131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131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18</v>
      </c>
      <c r="I112" s="40">
        <f t="shared" si="2"/>
        <v>18</v>
      </c>
      <c r="J112" s="25" t="str">
        <f t="shared" si="3"/>
        <v>OK</v>
      </c>
      <c r="K112" s="131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5</v>
      </c>
      <c r="I113" s="40">
        <f t="shared" si="2"/>
        <v>5</v>
      </c>
      <c r="J113" s="25" t="str">
        <f t="shared" si="3"/>
        <v>OK</v>
      </c>
      <c r="K113" s="131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10</v>
      </c>
      <c r="I114" s="40">
        <f t="shared" si="2"/>
        <v>10</v>
      </c>
      <c r="J114" s="25" t="str">
        <f t="shared" si="3"/>
        <v>OK</v>
      </c>
      <c r="K114" s="131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5</v>
      </c>
      <c r="I115" s="40">
        <f t="shared" si="2"/>
        <v>5</v>
      </c>
      <c r="J115" s="25" t="str">
        <f t="shared" si="3"/>
        <v>OK</v>
      </c>
      <c r="K115" s="131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10</v>
      </c>
      <c r="I116" s="40">
        <f t="shared" si="2"/>
        <v>10</v>
      </c>
      <c r="J116" s="25" t="str">
        <f t="shared" si="3"/>
        <v>OK</v>
      </c>
      <c r="K116" s="131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4</v>
      </c>
      <c r="I117" s="40">
        <f t="shared" si="2"/>
        <v>4</v>
      </c>
      <c r="J117" s="25" t="str">
        <f t="shared" si="3"/>
        <v>OK</v>
      </c>
      <c r="K117" s="131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6</v>
      </c>
      <c r="I118" s="40">
        <f t="shared" si="2"/>
        <v>6</v>
      </c>
      <c r="J118" s="25" t="str">
        <f t="shared" si="3"/>
        <v>OK</v>
      </c>
      <c r="K118" s="131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4</v>
      </c>
      <c r="I119" s="40">
        <f t="shared" si="2"/>
        <v>4</v>
      </c>
      <c r="J119" s="25" t="str">
        <f t="shared" si="3"/>
        <v>OK</v>
      </c>
      <c r="K119" s="131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/>
      <c r="I120" s="40">
        <f t="shared" si="2"/>
        <v>0</v>
      </c>
      <c r="J120" s="25" t="str">
        <f t="shared" si="3"/>
        <v>OK</v>
      </c>
      <c r="K120" s="131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31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31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31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30</v>
      </c>
      <c r="I124" s="40">
        <f t="shared" si="2"/>
        <v>28</v>
      </c>
      <c r="J124" s="25" t="str">
        <f t="shared" si="3"/>
        <v>OK</v>
      </c>
      <c r="K124" s="131">
        <v>2</v>
      </c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50</v>
      </c>
      <c r="I125" s="40">
        <f t="shared" si="2"/>
        <v>50</v>
      </c>
      <c r="J125" s="25" t="str">
        <f t="shared" si="3"/>
        <v>OK</v>
      </c>
      <c r="K125" s="131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4</v>
      </c>
      <c r="I126" s="40">
        <f t="shared" si="2"/>
        <v>4</v>
      </c>
      <c r="J126" s="25" t="str">
        <f t="shared" si="3"/>
        <v>OK</v>
      </c>
      <c r="K126" s="131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31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31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31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31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31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31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K1:K2"/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A4:A6"/>
    <mergeCell ref="B4:B6"/>
    <mergeCell ref="A9:A10"/>
    <mergeCell ref="B9:B10"/>
    <mergeCell ref="A11:A17"/>
    <mergeCell ref="B11:B17"/>
    <mergeCell ref="A19:A21"/>
    <mergeCell ref="B19:B21"/>
    <mergeCell ref="A22:A24"/>
    <mergeCell ref="B22:B24"/>
    <mergeCell ref="A25:A32"/>
    <mergeCell ref="B25:B32"/>
    <mergeCell ref="AB1:AB2"/>
    <mergeCell ref="W1:W2"/>
    <mergeCell ref="X1:X2"/>
    <mergeCell ref="Y1:Y2"/>
    <mergeCell ref="Z1:Z2"/>
    <mergeCell ref="AA1:AA2"/>
    <mergeCell ref="S1:S2"/>
    <mergeCell ref="A1:C1"/>
    <mergeCell ref="U1:U2"/>
    <mergeCell ref="V1:V2"/>
    <mergeCell ref="T1:T2"/>
    <mergeCell ref="N1:N2"/>
    <mergeCell ref="O1:O2"/>
    <mergeCell ref="P1:P2"/>
    <mergeCell ref="Q1:Q2"/>
    <mergeCell ref="R1:R2"/>
    <mergeCell ref="D1:G1"/>
    <mergeCell ref="H1:J1"/>
    <mergeCell ref="L1:L2"/>
    <mergeCell ref="M1:M2"/>
    <mergeCell ref="A2:J2"/>
  </mergeCells>
  <conditionalFormatting sqref="R4:T4">
    <cfRule type="cellIs" dxfId="107" priority="4" stopIfTrue="1" operator="greaterThan">
      <formula>0</formula>
    </cfRule>
    <cfRule type="cellIs" dxfId="106" priority="5" stopIfTrue="1" operator="greaterThan">
      <formula>0</formula>
    </cfRule>
    <cfRule type="cellIs" dxfId="105" priority="6" stopIfTrue="1" operator="greaterThan">
      <formula>0</formula>
    </cfRule>
  </conditionalFormatting>
  <conditionalFormatting sqref="K4">
    <cfRule type="cellIs" dxfId="104" priority="1" stopIfTrue="1" operator="greaterThan">
      <formula>0</formula>
    </cfRule>
    <cfRule type="cellIs" dxfId="103" priority="2" stopIfTrue="1" operator="greaterThan">
      <formula>0</formula>
    </cfRule>
    <cfRule type="cellIs" dxfId="102" priority="3" stopIfTrue="1" operator="greaterThan">
      <formula>0</formula>
    </cfRule>
  </conditionalFormatting>
  <conditionalFormatting sqref="U4:AB132 R5:T132 L4:Q132 K5:K132">
    <cfRule type="cellIs" dxfId="101" priority="7" stopIfTrue="1" operator="greaterThan">
      <formula>0</formula>
    </cfRule>
    <cfRule type="cellIs" dxfId="100" priority="8" stopIfTrue="1" operator="greaterThan">
      <formula>0</formula>
    </cfRule>
    <cfRule type="cellIs" dxfId="99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54"/>
  <sheetViews>
    <sheetView topLeftCell="F124" zoomScale="87" zoomScaleNormal="87" workbookViewId="0">
      <selection activeCell="W10" sqref="W10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290</v>
      </c>
      <c r="L1" s="78" t="s">
        <v>291</v>
      </c>
      <c r="M1" s="78" t="s">
        <v>292</v>
      </c>
      <c r="N1" s="78" t="s">
        <v>293</v>
      </c>
      <c r="O1" s="78" t="s">
        <v>294</v>
      </c>
      <c r="P1" s="78" t="s">
        <v>295</v>
      </c>
      <c r="Q1" s="78" t="s">
        <v>296</v>
      </c>
      <c r="R1" s="78" t="s">
        <v>297</v>
      </c>
      <c r="S1" s="78" t="s">
        <v>298</v>
      </c>
      <c r="T1" s="118" t="s">
        <v>299</v>
      </c>
      <c r="U1" s="115" t="s">
        <v>300</v>
      </c>
      <c r="V1" s="115" t="s">
        <v>301</v>
      </c>
      <c r="W1" s="115" t="s">
        <v>302</v>
      </c>
      <c r="X1" s="115" t="s">
        <v>303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118"/>
      <c r="U2" s="115"/>
      <c r="V2" s="115"/>
      <c r="W2" s="115"/>
      <c r="X2" s="115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54" t="s">
        <v>304</v>
      </c>
      <c r="L3" s="154" t="s">
        <v>305</v>
      </c>
      <c r="M3" s="154" t="s">
        <v>306</v>
      </c>
      <c r="N3" s="154" t="s">
        <v>307</v>
      </c>
      <c r="O3" s="154" t="s">
        <v>308</v>
      </c>
      <c r="P3" s="154" t="s">
        <v>309</v>
      </c>
      <c r="Q3" s="154" t="s">
        <v>310</v>
      </c>
      <c r="R3" s="154" t="s">
        <v>311</v>
      </c>
      <c r="S3" s="154" t="s">
        <v>312</v>
      </c>
      <c r="T3" s="156" t="s">
        <v>313</v>
      </c>
      <c r="U3" s="154" t="s">
        <v>314</v>
      </c>
      <c r="V3" s="154" t="s">
        <v>315</v>
      </c>
      <c r="W3" s="154" t="s">
        <v>316</v>
      </c>
      <c r="X3" s="154" t="s">
        <v>317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>
        <v>5</v>
      </c>
      <c r="I4" s="40">
        <f>H4-(SUM(K4:AB4))</f>
        <v>5</v>
      </c>
      <c r="J4" s="25" t="str">
        <f>IF(I4&lt;0,"ATENÇÃO","OK")</f>
        <v>OK</v>
      </c>
      <c r="K4" s="155"/>
      <c r="L4" s="155"/>
      <c r="M4" s="155"/>
      <c r="N4" s="155"/>
      <c r="O4" s="155"/>
      <c r="P4" s="155"/>
      <c r="Q4" s="155"/>
      <c r="R4" s="155"/>
      <c r="S4" s="155"/>
      <c r="T4" s="157"/>
      <c r="U4" s="155"/>
      <c r="V4" s="155"/>
      <c r="W4" s="155"/>
      <c r="X4" s="155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f>12-5</f>
        <v>7</v>
      </c>
      <c r="I5" s="40">
        <f t="shared" ref="I5:I68" si="0">H5-(SUM(K5:AB5))</f>
        <v>7</v>
      </c>
      <c r="J5" s="25" t="str">
        <f t="shared" ref="J5:J68" si="1">IF(I5&lt;0,"ATENÇÃO","OK")</f>
        <v>OK</v>
      </c>
      <c r="K5" s="155"/>
      <c r="L5" s="155"/>
      <c r="M5" s="155"/>
      <c r="N5" s="155"/>
      <c r="O5" s="155"/>
      <c r="P5" s="155"/>
      <c r="Q5" s="155"/>
      <c r="R5" s="155"/>
      <c r="S5" s="155"/>
      <c r="T5" s="157"/>
      <c r="U5" s="155"/>
      <c r="V5" s="155"/>
      <c r="W5" s="155"/>
      <c r="X5" s="155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>
        <v>14</v>
      </c>
      <c r="I6" s="40">
        <f t="shared" si="0"/>
        <v>14</v>
      </c>
      <c r="J6" s="25" t="str">
        <f t="shared" si="1"/>
        <v>OK</v>
      </c>
      <c r="K6" s="155"/>
      <c r="L6" s="155"/>
      <c r="M6" s="155"/>
      <c r="N6" s="155"/>
      <c r="O6" s="155"/>
      <c r="P6" s="155"/>
      <c r="Q6" s="155"/>
      <c r="R6" s="155"/>
      <c r="S6" s="155"/>
      <c r="T6" s="157"/>
      <c r="U6" s="155"/>
      <c r="V6" s="155"/>
      <c r="W6" s="155"/>
      <c r="X6" s="155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55"/>
      <c r="L7" s="155"/>
      <c r="M7" s="155"/>
      <c r="N7" s="155"/>
      <c r="O7" s="155"/>
      <c r="P7" s="155"/>
      <c r="Q7" s="155"/>
      <c r="R7" s="155"/>
      <c r="S7" s="155"/>
      <c r="T7" s="157"/>
      <c r="U7" s="155"/>
      <c r="V7" s="155"/>
      <c r="W7" s="155"/>
      <c r="X7" s="155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>
        <v>9</v>
      </c>
      <c r="I8" s="40">
        <f t="shared" si="0"/>
        <v>9</v>
      </c>
      <c r="J8" s="25" t="str">
        <f t="shared" si="1"/>
        <v>OK</v>
      </c>
      <c r="K8" s="155"/>
      <c r="L8" s="155"/>
      <c r="M8" s="155"/>
      <c r="N8" s="155"/>
      <c r="O8" s="155"/>
      <c r="P8" s="155"/>
      <c r="Q8" s="155"/>
      <c r="R8" s="155"/>
      <c r="S8" s="155"/>
      <c r="T8" s="157"/>
      <c r="U8" s="155"/>
      <c r="V8" s="155"/>
      <c r="W8" s="155"/>
      <c r="X8" s="155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1</v>
      </c>
      <c r="I9" s="40">
        <f t="shared" si="0"/>
        <v>1</v>
      </c>
      <c r="J9" s="25" t="str">
        <f t="shared" si="1"/>
        <v>OK</v>
      </c>
      <c r="K9" s="155"/>
      <c r="L9" s="155"/>
      <c r="M9" s="155"/>
      <c r="N9" s="155"/>
      <c r="O9" s="155"/>
      <c r="P9" s="155"/>
      <c r="Q9" s="155"/>
      <c r="R9" s="155"/>
      <c r="S9" s="155"/>
      <c r="T9" s="157"/>
      <c r="U9" s="155"/>
      <c r="V9" s="155"/>
      <c r="W9" s="155"/>
      <c r="X9" s="155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55"/>
      <c r="L10" s="155"/>
      <c r="M10" s="155"/>
      <c r="N10" s="155"/>
      <c r="O10" s="155"/>
      <c r="P10" s="155"/>
      <c r="Q10" s="155"/>
      <c r="R10" s="155"/>
      <c r="S10" s="155"/>
      <c r="T10" s="157"/>
      <c r="U10" s="155"/>
      <c r="V10" s="155"/>
      <c r="W10" s="155"/>
      <c r="X10" s="155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30</v>
      </c>
      <c r="I11" s="40">
        <f t="shared" si="0"/>
        <v>0</v>
      </c>
      <c r="J11" s="25" t="str">
        <f t="shared" si="1"/>
        <v>OK</v>
      </c>
      <c r="K11" s="155">
        <v>30</v>
      </c>
      <c r="L11" s="155"/>
      <c r="M11" s="155"/>
      <c r="N11" s="155"/>
      <c r="O11" s="155"/>
      <c r="P11" s="155"/>
      <c r="Q11" s="155"/>
      <c r="R11" s="155"/>
      <c r="S11" s="155"/>
      <c r="T11" s="157"/>
      <c r="U11" s="155"/>
      <c r="V11" s="155"/>
      <c r="W11" s="155"/>
      <c r="X11" s="155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>
        <v>2</v>
      </c>
      <c r="I12" s="40">
        <f t="shared" si="0"/>
        <v>0</v>
      </c>
      <c r="J12" s="25" t="str">
        <f t="shared" si="1"/>
        <v>OK</v>
      </c>
      <c r="K12" s="155">
        <v>2</v>
      </c>
      <c r="L12" s="155"/>
      <c r="M12" s="155"/>
      <c r="N12" s="155"/>
      <c r="O12" s="155"/>
      <c r="P12" s="155"/>
      <c r="Q12" s="155"/>
      <c r="R12" s="155"/>
      <c r="S12" s="155"/>
      <c r="T12" s="157"/>
      <c r="U12" s="155"/>
      <c r="V12" s="155"/>
      <c r="W12" s="155"/>
      <c r="X12" s="155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55"/>
      <c r="L13" s="155"/>
      <c r="M13" s="155"/>
      <c r="N13" s="155"/>
      <c r="O13" s="155"/>
      <c r="P13" s="155"/>
      <c r="Q13" s="155"/>
      <c r="R13" s="155"/>
      <c r="S13" s="155"/>
      <c r="T13" s="157"/>
      <c r="U13" s="155"/>
      <c r="V13" s="155"/>
      <c r="W13" s="155"/>
      <c r="X13" s="155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55"/>
      <c r="L14" s="155"/>
      <c r="M14" s="155"/>
      <c r="N14" s="155"/>
      <c r="O14" s="155"/>
      <c r="P14" s="155"/>
      <c r="Q14" s="155"/>
      <c r="R14" s="155"/>
      <c r="S14" s="155"/>
      <c r="T14" s="157"/>
      <c r="U14" s="155"/>
      <c r="V14" s="155"/>
      <c r="W14" s="155"/>
      <c r="X14" s="155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>
        <f>25-2</f>
        <v>23</v>
      </c>
      <c r="I15" s="40">
        <f t="shared" si="0"/>
        <v>5</v>
      </c>
      <c r="J15" s="25" t="str">
        <f t="shared" si="1"/>
        <v>OK</v>
      </c>
      <c r="K15" s="155">
        <v>18</v>
      </c>
      <c r="L15" s="155"/>
      <c r="M15" s="155"/>
      <c r="N15" s="155"/>
      <c r="O15" s="155"/>
      <c r="P15" s="155"/>
      <c r="Q15" s="155"/>
      <c r="R15" s="155"/>
      <c r="S15" s="155"/>
      <c r="T15" s="157"/>
      <c r="U15" s="155"/>
      <c r="V15" s="155"/>
      <c r="W15" s="155"/>
      <c r="X15" s="155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>
        <v>2</v>
      </c>
      <c r="I16" s="40">
        <f t="shared" si="0"/>
        <v>2</v>
      </c>
      <c r="J16" s="25" t="str">
        <f t="shared" si="1"/>
        <v>OK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7"/>
      <c r="U16" s="155"/>
      <c r="V16" s="155"/>
      <c r="W16" s="155"/>
      <c r="X16" s="155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7"/>
      <c r="U17" s="155"/>
      <c r="V17" s="155"/>
      <c r="W17" s="155"/>
      <c r="X17" s="155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>
        <v>10</v>
      </c>
      <c r="I18" s="40">
        <f t="shared" si="0"/>
        <v>10</v>
      </c>
      <c r="J18" s="25" t="str">
        <f t="shared" si="1"/>
        <v>OK</v>
      </c>
      <c r="K18" s="155"/>
      <c r="L18" s="155"/>
      <c r="M18" s="155"/>
      <c r="N18" s="155"/>
      <c r="O18" s="155"/>
      <c r="P18" s="155"/>
      <c r="Q18" s="155"/>
      <c r="R18" s="155"/>
      <c r="S18" s="155"/>
      <c r="T18" s="157"/>
      <c r="U18" s="155"/>
      <c r="V18" s="155"/>
      <c r="W18" s="155"/>
      <c r="X18" s="155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>
        <v>5</v>
      </c>
      <c r="I19" s="40">
        <f t="shared" si="0"/>
        <v>0</v>
      </c>
      <c r="J19" s="25" t="str">
        <f t="shared" si="1"/>
        <v>OK</v>
      </c>
      <c r="K19" s="155"/>
      <c r="L19" s="155">
        <v>5</v>
      </c>
      <c r="M19" s="155"/>
      <c r="N19" s="155"/>
      <c r="O19" s="155"/>
      <c r="P19" s="155"/>
      <c r="Q19" s="155"/>
      <c r="R19" s="155"/>
      <c r="S19" s="155"/>
      <c r="T19" s="157"/>
      <c r="U19" s="155"/>
      <c r="V19" s="155"/>
      <c r="W19" s="155"/>
      <c r="X19" s="155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>
        <v>8</v>
      </c>
      <c r="I20" s="40">
        <f t="shared" si="0"/>
        <v>6</v>
      </c>
      <c r="J20" s="25" t="str">
        <f t="shared" si="1"/>
        <v>OK</v>
      </c>
      <c r="K20" s="155"/>
      <c r="L20" s="155">
        <v>2</v>
      </c>
      <c r="M20" s="155"/>
      <c r="N20" s="155"/>
      <c r="O20" s="155"/>
      <c r="P20" s="155"/>
      <c r="Q20" s="155"/>
      <c r="R20" s="155"/>
      <c r="S20" s="155"/>
      <c r="T20" s="157"/>
      <c r="U20" s="155"/>
      <c r="V20" s="155"/>
      <c r="W20" s="155"/>
      <c r="X20" s="155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>
        <v>7</v>
      </c>
      <c r="I21" s="40">
        <f t="shared" si="0"/>
        <v>2</v>
      </c>
      <c r="J21" s="25" t="str">
        <f t="shared" si="1"/>
        <v>OK</v>
      </c>
      <c r="K21" s="155"/>
      <c r="L21" s="155">
        <v>5</v>
      </c>
      <c r="M21" s="155"/>
      <c r="N21" s="155"/>
      <c r="O21" s="155"/>
      <c r="P21" s="155"/>
      <c r="Q21" s="155"/>
      <c r="R21" s="155"/>
      <c r="S21" s="155"/>
      <c r="T21" s="157"/>
      <c r="U21" s="155"/>
      <c r="V21" s="155"/>
      <c r="W21" s="155"/>
      <c r="X21" s="155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18</v>
      </c>
      <c r="I22" s="40">
        <f t="shared" si="0"/>
        <v>1</v>
      </c>
      <c r="J22" s="25" t="str">
        <f t="shared" si="1"/>
        <v>OK</v>
      </c>
      <c r="K22" s="155"/>
      <c r="L22" s="155"/>
      <c r="M22" s="155">
        <v>17</v>
      </c>
      <c r="N22" s="155"/>
      <c r="O22" s="155"/>
      <c r="P22" s="155"/>
      <c r="Q22" s="155"/>
      <c r="R22" s="155"/>
      <c r="S22" s="155"/>
      <c r="T22" s="157"/>
      <c r="U22" s="155"/>
      <c r="V22" s="155"/>
      <c r="W22" s="155"/>
      <c r="X22" s="155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2</v>
      </c>
      <c r="I23" s="40">
        <f t="shared" si="0"/>
        <v>2</v>
      </c>
      <c r="J23" s="25" t="str">
        <f t="shared" si="1"/>
        <v>OK</v>
      </c>
      <c r="K23" s="155"/>
      <c r="L23" s="155"/>
      <c r="M23" s="155"/>
      <c r="N23" s="155"/>
      <c r="O23" s="155"/>
      <c r="P23" s="155"/>
      <c r="Q23" s="155"/>
      <c r="R23" s="155"/>
      <c r="S23" s="155"/>
      <c r="T23" s="157"/>
      <c r="U23" s="155"/>
      <c r="V23" s="155"/>
      <c r="W23" s="155"/>
      <c r="X23" s="155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>
        <v>10</v>
      </c>
      <c r="I24" s="40">
        <f t="shared" si="0"/>
        <v>5</v>
      </c>
      <c r="J24" s="25" t="str">
        <f t="shared" si="1"/>
        <v>OK</v>
      </c>
      <c r="K24" s="155"/>
      <c r="L24" s="155"/>
      <c r="M24" s="155">
        <v>5</v>
      </c>
      <c r="N24" s="155"/>
      <c r="O24" s="155"/>
      <c r="P24" s="155"/>
      <c r="Q24" s="155"/>
      <c r="R24" s="155"/>
      <c r="S24" s="155"/>
      <c r="T24" s="157"/>
      <c r="U24" s="155"/>
      <c r="V24" s="155"/>
      <c r="W24" s="155"/>
      <c r="X24" s="155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>
        <v>50</v>
      </c>
      <c r="I25" s="40">
        <f t="shared" si="0"/>
        <v>0</v>
      </c>
      <c r="J25" s="25" t="str">
        <f t="shared" si="1"/>
        <v>OK</v>
      </c>
      <c r="K25" s="155"/>
      <c r="L25" s="155"/>
      <c r="M25" s="155">
        <v>50</v>
      </c>
      <c r="N25" s="155"/>
      <c r="O25" s="155"/>
      <c r="P25" s="155"/>
      <c r="Q25" s="155"/>
      <c r="R25" s="155"/>
      <c r="S25" s="155"/>
      <c r="T25" s="157"/>
      <c r="U25" s="155"/>
      <c r="V25" s="155"/>
      <c r="W25" s="155"/>
      <c r="X25" s="155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55"/>
      <c r="L26" s="155"/>
      <c r="M26" s="155"/>
      <c r="N26" s="155"/>
      <c r="O26" s="155"/>
      <c r="P26" s="155"/>
      <c r="Q26" s="155"/>
      <c r="R26" s="155"/>
      <c r="S26" s="155"/>
      <c r="T26" s="157"/>
      <c r="U26" s="155"/>
      <c r="V26" s="155"/>
      <c r="W26" s="155"/>
      <c r="X26" s="155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55</v>
      </c>
      <c r="I27" s="40">
        <f t="shared" si="0"/>
        <v>0</v>
      </c>
      <c r="J27" s="25" t="str">
        <f t="shared" si="1"/>
        <v>OK</v>
      </c>
      <c r="K27" s="155"/>
      <c r="L27" s="155"/>
      <c r="M27" s="155">
        <v>55</v>
      </c>
      <c r="N27" s="155"/>
      <c r="O27" s="155"/>
      <c r="P27" s="155"/>
      <c r="Q27" s="155"/>
      <c r="R27" s="155"/>
      <c r="S27" s="155"/>
      <c r="T27" s="157"/>
      <c r="U27" s="155"/>
      <c r="V27" s="155"/>
      <c r="W27" s="155"/>
      <c r="X27" s="155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>
        <v>200</v>
      </c>
      <c r="I28" s="40">
        <f t="shared" si="0"/>
        <v>95</v>
      </c>
      <c r="J28" s="25" t="str">
        <f t="shared" si="1"/>
        <v>OK</v>
      </c>
      <c r="K28" s="155"/>
      <c r="L28" s="155"/>
      <c r="M28" s="155">
        <v>105</v>
      </c>
      <c r="N28" s="155"/>
      <c r="O28" s="155"/>
      <c r="P28" s="155"/>
      <c r="Q28" s="155"/>
      <c r="R28" s="155"/>
      <c r="S28" s="155"/>
      <c r="T28" s="157"/>
      <c r="U28" s="155"/>
      <c r="V28" s="155"/>
      <c r="W28" s="155"/>
      <c r="X28" s="155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55"/>
      <c r="L29" s="155"/>
      <c r="M29" s="155"/>
      <c r="N29" s="155"/>
      <c r="O29" s="155"/>
      <c r="P29" s="155"/>
      <c r="Q29" s="155"/>
      <c r="R29" s="155"/>
      <c r="S29" s="155"/>
      <c r="T29" s="157"/>
      <c r="U29" s="155"/>
      <c r="V29" s="155"/>
      <c r="W29" s="155"/>
      <c r="X29" s="155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7"/>
      <c r="U30" s="155"/>
      <c r="V30" s="155"/>
      <c r="W30" s="155"/>
      <c r="X30" s="155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55"/>
      <c r="L31" s="155"/>
      <c r="M31" s="155"/>
      <c r="N31" s="155"/>
      <c r="O31" s="155"/>
      <c r="P31" s="155"/>
      <c r="Q31" s="155"/>
      <c r="R31" s="155"/>
      <c r="S31" s="155"/>
      <c r="T31" s="157"/>
      <c r="U31" s="155"/>
      <c r="V31" s="155"/>
      <c r="W31" s="155"/>
      <c r="X31" s="155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>
        <v>51</v>
      </c>
      <c r="I32" s="40">
        <f t="shared" si="0"/>
        <v>0</v>
      </c>
      <c r="J32" s="25" t="str">
        <f t="shared" si="1"/>
        <v>OK</v>
      </c>
      <c r="K32" s="155"/>
      <c r="L32" s="155"/>
      <c r="M32" s="155">
        <v>51</v>
      </c>
      <c r="N32" s="155"/>
      <c r="O32" s="155"/>
      <c r="P32" s="155"/>
      <c r="Q32" s="155"/>
      <c r="R32" s="155"/>
      <c r="S32" s="155"/>
      <c r="T32" s="157"/>
      <c r="U32" s="155"/>
      <c r="V32" s="155"/>
      <c r="W32" s="155"/>
      <c r="X32" s="155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50</v>
      </c>
      <c r="I33" s="40">
        <f t="shared" si="0"/>
        <v>20</v>
      </c>
      <c r="J33" s="25" t="str">
        <f t="shared" si="1"/>
        <v>OK</v>
      </c>
      <c r="K33" s="155"/>
      <c r="L33" s="155"/>
      <c r="M33" s="155"/>
      <c r="N33" s="155">
        <v>30</v>
      </c>
      <c r="O33" s="155"/>
      <c r="P33" s="155"/>
      <c r="Q33" s="155"/>
      <c r="R33" s="155"/>
      <c r="S33" s="155"/>
      <c r="T33" s="157"/>
      <c r="U33" s="155"/>
      <c r="V33" s="155"/>
      <c r="W33" s="155"/>
      <c r="X33" s="155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>
        <v>5</v>
      </c>
      <c r="I34" s="40">
        <f t="shared" si="0"/>
        <v>5</v>
      </c>
      <c r="J34" s="25" t="str">
        <f t="shared" si="1"/>
        <v>OK</v>
      </c>
      <c r="K34" s="155"/>
      <c r="L34" s="155"/>
      <c r="M34" s="155"/>
      <c r="N34" s="155"/>
      <c r="O34" s="155"/>
      <c r="P34" s="155"/>
      <c r="Q34" s="155"/>
      <c r="R34" s="155"/>
      <c r="S34" s="155"/>
      <c r="T34" s="157"/>
      <c r="U34" s="155"/>
      <c r="V34" s="155"/>
      <c r="W34" s="155"/>
      <c r="X34" s="155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>
        <v>10</v>
      </c>
      <c r="I35" s="40">
        <f t="shared" si="0"/>
        <v>10</v>
      </c>
      <c r="J35" s="25" t="str">
        <f t="shared" si="1"/>
        <v>OK</v>
      </c>
      <c r="K35" s="155"/>
      <c r="L35" s="155"/>
      <c r="M35" s="155"/>
      <c r="N35" s="155"/>
      <c r="O35" s="155"/>
      <c r="P35" s="155"/>
      <c r="Q35" s="155"/>
      <c r="R35" s="155"/>
      <c r="S35" s="155"/>
      <c r="T35" s="157"/>
      <c r="U35" s="155"/>
      <c r="V35" s="155"/>
      <c r="W35" s="155"/>
      <c r="X35" s="155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>
        <v>10</v>
      </c>
      <c r="I36" s="40">
        <f t="shared" si="0"/>
        <v>10</v>
      </c>
      <c r="J36" s="25" t="str">
        <f t="shared" si="1"/>
        <v>OK</v>
      </c>
      <c r="K36" s="155"/>
      <c r="L36" s="155"/>
      <c r="M36" s="155"/>
      <c r="N36" s="155"/>
      <c r="O36" s="155"/>
      <c r="P36" s="155"/>
      <c r="Q36" s="155"/>
      <c r="R36" s="155"/>
      <c r="S36" s="155"/>
      <c r="T36" s="157"/>
      <c r="U36" s="155"/>
      <c r="V36" s="155"/>
      <c r="W36" s="155"/>
      <c r="X36" s="155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>
        <v>10</v>
      </c>
      <c r="I37" s="40">
        <f t="shared" si="0"/>
        <v>10</v>
      </c>
      <c r="J37" s="25" t="str">
        <f t="shared" si="1"/>
        <v>OK</v>
      </c>
      <c r="K37" s="155"/>
      <c r="L37" s="155"/>
      <c r="M37" s="155"/>
      <c r="N37" s="155"/>
      <c r="O37" s="155"/>
      <c r="P37" s="155"/>
      <c r="Q37" s="155"/>
      <c r="R37" s="155"/>
      <c r="S37" s="155"/>
      <c r="T37" s="157"/>
      <c r="U37" s="155"/>
      <c r="V37" s="155"/>
      <c r="W37" s="155"/>
      <c r="X37" s="155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>
        <v>10</v>
      </c>
      <c r="I38" s="40">
        <f t="shared" si="0"/>
        <v>10</v>
      </c>
      <c r="J38" s="25" t="str">
        <f t="shared" si="1"/>
        <v>OK</v>
      </c>
      <c r="K38" s="155"/>
      <c r="L38" s="155"/>
      <c r="M38" s="155"/>
      <c r="N38" s="155"/>
      <c r="O38" s="155"/>
      <c r="P38" s="155"/>
      <c r="Q38" s="155"/>
      <c r="R38" s="155"/>
      <c r="S38" s="155"/>
      <c r="T38" s="157"/>
      <c r="U38" s="155"/>
      <c r="V38" s="155"/>
      <c r="W38" s="155"/>
      <c r="X38" s="155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>
        <v>10</v>
      </c>
      <c r="I39" s="40">
        <f t="shared" si="0"/>
        <v>10</v>
      </c>
      <c r="J39" s="25" t="str">
        <f t="shared" si="1"/>
        <v>OK</v>
      </c>
      <c r="K39" s="155"/>
      <c r="L39" s="155"/>
      <c r="M39" s="155"/>
      <c r="N39" s="155"/>
      <c r="O39" s="155"/>
      <c r="P39" s="155"/>
      <c r="Q39" s="155"/>
      <c r="R39" s="155"/>
      <c r="S39" s="155"/>
      <c r="T39" s="157"/>
      <c r="U39" s="155"/>
      <c r="V39" s="155"/>
      <c r="W39" s="155"/>
      <c r="X39" s="155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>
        <v>10</v>
      </c>
      <c r="I40" s="40">
        <f t="shared" si="0"/>
        <v>10</v>
      </c>
      <c r="J40" s="25" t="str">
        <f t="shared" si="1"/>
        <v>OK</v>
      </c>
      <c r="K40" s="155"/>
      <c r="L40" s="155"/>
      <c r="M40" s="155"/>
      <c r="N40" s="155"/>
      <c r="O40" s="155"/>
      <c r="P40" s="155"/>
      <c r="Q40" s="155"/>
      <c r="R40" s="155"/>
      <c r="S40" s="155"/>
      <c r="T40" s="157"/>
      <c r="U40" s="155"/>
      <c r="V40" s="155"/>
      <c r="W40" s="155"/>
      <c r="X40" s="155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>
        <v>10</v>
      </c>
      <c r="I41" s="40">
        <f t="shared" si="0"/>
        <v>10</v>
      </c>
      <c r="J41" s="25" t="str">
        <f t="shared" si="1"/>
        <v>OK</v>
      </c>
      <c r="K41" s="155"/>
      <c r="L41" s="155"/>
      <c r="M41" s="155"/>
      <c r="N41" s="155"/>
      <c r="O41" s="155"/>
      <c r="P41" s="155"/>
      <c r="Q41" s="155"/>
      <c r="R41" s="155"/>
      <c r="S41" s="155"/>
      <c r="T41" s="157"/>
      <c r="U41" s="155"/>
      <c r="V41" s="155"/>
      <c r="W41" s="155"/>
      <c r="X41" s="155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>
        <v>10</v>
      </c>
      <c r="I42" s="40">
        <f t="shared" si="0"/>
        <v>10</v>
      </c>
      <c r="J42" s="25" t="str">
        <f t="shared" si="1"/>
        <v>OK</v>
      </c>
      <c r="K42" s="155"/>
      <c r="L42" s="155"/>
      <c r="M42" s="155"/>
      <c r="N42" s="155"/>
      <c r="O42" s="155"/>
      <c r="P42" s="155"/>
      <c r="Q42" s="155"/>
      <c r="R42" s="155"/>
      <c r="S42" s="155"/>
      <c r="T42" s="157"/>
      <c r="U42" s="155"/>
      <c r="V42" s="155"/>
      <c r="W42" s="155"/>
      <c r="X42" s="155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>
        <v>10</v>
      </c>
      <c r="I43" s="40">
        <f t="shared" si="0"/>
        <v>10</v>
      </c>
      <c r="J43" s="25" t="str">
        <f t="shared" si="1"/>
        <v>OK</v>
      </c>
      <c r="K43" s="155"/>
      <c r="L43" s="155"/>
      <c r="M43" s="155"/>
      <c r="N43" s="155"/>
      <c r="O43" s="155"/>
      <c r="P43" s="155"/>
      <c r="Q43" s="155"/>
      <c r="R43" s="155"/>
      <c r="S43" s="155"/>
      <c r="T43" s="157"/>
      <c r="U43" s="155"/>
      <c r="V43" s="155"/>
      <c r="W43" s="155"/>
      <c r="X43" s="155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>
        <v>10</v>
      </c>
      <c r="I44" s="40">
        <f t="shared" si="0"/>
        <v>10</v>
      </c>
      <c r="J44" s="25" t="str">
        <f t="shared" si="1"/>
        <v>OK</v>
      </c>
      <c r="K44" s="155"/>
      <c r="L44" s="155"/>
      <c r="M44" s="155"/>
      <c r="N44" s="155"/>
      <c r="O44" s="155"/>
      <c r="P44" s="155"/>
      <c r="Q44" s="155"/>
      <c r="R44" s="155"/>
      <c r="S44" s="155"/>
      <c r="T44" s="157"/>
      <c r="U44" s="155"/>
      <c r="V44" s="155"/>
      <c r="W44" s="155"/>
      <c r="X44" s="155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20</v>
      </c>
      <c r="I45" s="40">
        <f t="shared" si="0"/>
        <v>0</v>
      </c>
      <c r="J45" s="25" t="str">
        <f t="shared" si="1"/>
        <v>OK</v>
      </c>
      <c r="K45" s="155"/>
      <c r="L45" s="155"/>
      <c r="M45" s="155">
        <v>20</v>
      </c>
      <c r="N45" s="155"/>
      <c r="O45" s="155"/>
      <c r="P45" s="155"/>
      <c r="Q45" s="155"/>
      <c r="R45" s="155"/>
      <c r="S45" s="155"/>
      <c r="T45" s="157"/>
      <c r="U45" s="155"/>
      <c r="V45" s="155"/>
      <c r="W45" s="155"/>
      <c r="X45" s="155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>
        <v>12</v>
      </c>
      <c r="I46" s="40">
        <f t="shared" si="0"/>
        <v>1</v>
      </c>
      <c r="J46" s="25" t="str">
        <f t="shared" si="1"/>
        <v>OK</v>
      </c>
      <c r="K46" s="155"/>
      <c r="L46" s="155"/>
      <c r="M46" s="155">
        <v>11</v>
      </c>
      <c r="N46" s="155"/>
      <c r="O46" s="155"/>
      <c r="P46" s="155"/>
      <c r="Q46" s="155"/>
      <c r="R46" s="155"/>
      <c r="S46" s="155"/>
      <c r="T46" s="157"/>
      <c r="U46" s="155"/>
      <c r="V46" s="155"/>
      <c r="W46" s="155"/>
      <c r="X46" s="155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>
        <v>10</v>
      </c>
      <c r="I47" s="40">
        <f t="shared" si="0"/>
        <v>7</v>
      </c>
      <c r="J47" s="25" t="str">
        <f t="shared" si="1"/>
        <v>OK</v>
      </c>
      <c r="K47" s="155"/>
      <c r="L47" s="155"/>
      <c r="M47" s="155">
        <v>3</v>
      </c>
      <c r="N47" s="155"/>
      <c r="O47" s="155"/>
      <c r="P47" s="155"/>
      <c r="Q47" s="155"/>
      <c r="R47" s="155"/>
      <c r="S47" s="155"/>
      <c r="T47" s="157"/>
      <c r="U47" s="155"/>
      <c r="V47" s="155"/>
      <c r="W47" s="155"/>
      <c r="X47" s="155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155"/>
      <c r="L48" s="155"/>
      <c r="M48" s="155"/>
      <c r="N48" s="155"/>
      <c r="O48" s="155"/>
      <c r="P48" s="155"/>
      <c r="Q48" s="155"/>
      <c r="R48" s="155"/>
      <c r="S48" s="155"/>
      <c r="T48" s="157"/>
      <c r="U48" s="155"/>
      <c r="V48" s="155"/>
      <c r="W48" s="155"/>
      <c r="X48" s="155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25</v>
      </c>
      <c r="I49" s="40">
        <f t="shared" si="0"/>
        <v>10</v>
      </c>
      <c r="J49" s="25" t="str">
        <f t="shared" si="1"/>
        <v>OK</v>
      </c>
      <c r="K49" s="155"/>
      <c r="L49" s="155"/>
      <c r="M49" s="155">
        <v>15</v>
      </c>
      <c r="N49" s="155"/>
      <c r="O49" s="155"/>
      <c r="P49" s="155"/>
      <c r="Q49" s="155"/>
      <c r="R49" s="155"/>
      <c r="S49" s="155"/>
      <c r="T49" s="157"/>
      <c r="U49" s="155"/>
      <c r="V49" s="155"/>
      <c r="W49" s="155"/>
      <c r="X49" s="155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30</v>
      </c>
      <c r="I50" s="40">
        <f t="shared" si="0"/>
        <v>20</v>
      </c>
      <c r="J50" s="25" t="str">
        <f t="shared" si="1"/>
        <v>OK</v>
      </c>
      <c r="K50" s="155"/>
      <c r="L50" s="155"/>
      <c r="M50" s="155">
        <v>10</v>
      </c>
      <c r="N50" s="155"/>
      <c r="O50" s="155"/>
      <c r="P50" s="155"/>
      <c r="Q50" s="155"/>
      <c r="R50" s="155"/>
      <c r="S50" s="155"/>
      <c r="T50" s="157"/>
      <c r="U50" s="155"/>
      <c r="V50" s="155"/>
      <c r="W50" s="155"/>
      <c r="X50" s="155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155"/>
      <c r="L51" s="155"/>
      <c r="M51" s="155"/>
      <c r="N51" s="155"/>
      <c r="O51" s="155"/>
      <c r="P51" s="155"/>
      <c r="Q51" s="155"/>
      <c r="R51" s="155"/>
      <c r="S51" s="155"/>
      <c r="T51" s="157"/>
      <c r="U51" s="155"/>
      <c r="V51" s="155"/>
      <c r="W51" s="155"/>
      <c r="X51" s="155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>
        <v>20</v>
      </c>
      <c r="I52" s="40">
        <f t="shared" si="0"/>
        <v>20</v>
      </c>
      <c r="J52" s="25" t="str">
        <f t="shared" si="1"/>
        <v>OK</v>
      </c>
      <c r="K52" s="155"/>
      <c r="L52" s="155"/>
      <c r="M52" s="155"/>
      <c r="N52" s="155"/>
      <c r="O52" s="155"/>
      <c r="P52" s="155"/>
      <c r="Q52" s="155"/>
      <c r="R52" s="155"/>
      <c r="S52" s="155"/>
      <c r="T52" s="157"/>
      <c r="U52" s="155"/>
      <c r="V52" s="155"/>
      <c r="W52" s="155"/>
      <c r="X52" s="155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10</v>
      </c>
      <c r="I53" s="40">
        <f t="shared" si="0"/>
        <v>1</v>
      </c>
      <c r="J53" s="25" t="str">
        <f t="shared" si="1"/>
        <v>OK</v>
      </c>
      <c r="K53" s="155"/>
      <c r="L53" s="155"/>
      <c r="M53" s="155"/>
      <c r="N53" s="155"/>
      <c r="O53" s="155"/>
      <c r="P53" s="155">
        <v>9</v>
      </c>
      <c r="Q53" s="155"/>
      <c r="R53" s="155"/>
      <c r="S53" s="155"/>
      <c r="T53" s="157"/>
      <c r="U53" s="155"/>
      <c r="V53" s="155"/>
      <c r="W53" s="155"/>
      <c r="X53" s="155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30</v>
      </c>
      <c r="I54" s="40">
        <f t="shared" si="0"/>
        <v>5</v>
      </c>
      <c r="J54" s="25" t="str">
        <f t="shared" si="1"/>
        <v>OK</v>
      </c>
      <c r="K54" s="155"/>
      <c r="L54" s="155"/>
      <c r="M54" s="155"/>
      <c r="N54" s="155"/>
      <c r="O54" s="155"/>
      <c r="P54" s="155">
        <v>25</v>
      </c>
      <c r="Q54" s="155"/>
      <c r="R54" s="155"/>
      <c r="S54" s="155"/>
      <c r="T54" s="157"/>
      <c r="U54" s="155"/>
      <c r="V54" s="155"/>
      <c r="W54" s="155"/>
      <c r="X54" s="155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>
        <v>9</v>
      </c>
      <c r="I55" s="40">
        <f t="shared" si="0"/>
        <v>6</v>
      </c>
      <c r="J55" s="25" t="str">
        <f t="shared" si="1"/>
        <v>OK</v>
      </c>
      <c r="K55" s="155"/>
      <c r="L55" s="155"/>
      <c r="M55" s="155"/>
      <c r="N55" s="155"/>
      <c r="O55" s="155">
        <v>3</v>
      </c>
      <c r="P55" s="155"/>
      <c r="Q55" s="155"/>
      <c r="R55" s="155"/>
      <c r="S55" s="155"/>
      <c r="T55" s="157"/>
      <c r="U55" s="155"/>
      <c r="V55" s="155"/>
      <c r="W55" s="155"/>
      <c r="X55" s="155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155"/>
      <c r="L56" s="155"/>
      <c r="M56" s="155"/>
      <c r="N56" s="155"/>
      <c r="O56" s="155"/>
      <c r="P56" s="155"/>
      <c r="Q56" s="155"/>
      <c r="R56" s="155"/>
      <c r="S56" s="155"/>
      <c r="T56" s="157"/>
      <c r="U56" s="155"/>
      <c r="V56" s="155"/>
      <c r="W56" s="155"/>
      <c r="X56" s="155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20</v>
      </c>
      <c r="I57" s="40">
        <f t="shared" si="0"/>
        <v>6</v>
      </c>
      <c r="J57" s="25" t="str">
        <f t="shared" si="1"/>
        <v>OK</v>
      </c>
      <c r="K57" s="155"/>
      <c r="L57" s="155"/>
      <c r="M57" s="155"/>
      <c r="N57" s="155"/>
      <c r="O57" s="155">
        <v>14</v>
      </c>
      <c r="P57" s="155"/>
      <c r="Q57" s="155"/>
      <c r="R57" s="155"/>
      <c r="S57" s="155"/>
      <c r="T57" s="157"/>
      <c r="U57" s="155"/>
      <c r="V57" s="155"/>
      <c r="W57" s="155"/>
      <c r="X57" s="155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>
        <v>13</v>
      </c>
      <c r="I58" s="40">
        <f t="shared" si="0"/>
        <v>6</v>
      </c>
      <c r="J58" s="25" t="str">
        <f t="shared" si="1"/>
        <v>OK</v>
      </c>
      <c r="K58" s="155"/>
      <c r="L58" s="155"/>
      <c r="M58" s="155"/>
      <c r="N58" s="155"/>
      <c r="O58" s="155">
        <v>7</v>
      </c>
      <c r="P58" s="155"/>
      <c r="Q58" s="155"/>
      <c r="R58" s="155"/>
      <c r="S58" s="155"/>
      <c r="T58" s="157"/>
      <c r="U58" s="155"/>
      <c r="V58" s="155"/>
      <c r="W58" s="155"/>
      <c r="X58" s="155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30</v>
      </c>
      <c r="I59" s="40">
        <f t="shared" si="0"/>
        <v>15</v>
      </c>
      <c r="J59" s="25" t="str">
        <f t="shared" si="1"/>
        <v>OK</v>
      </c>
      <c r="K59" s="155"/>
      <c r="L59" s="155"/>
      <c r="M59" s="155"/>
      <c r="N59" s="155"/>
      <c r="O59" s="155"/>
      <c r="P59" s="155">
        <v>15</v>
      </c>
      <c r="Q59" s="155"/>
      <c r="R59" s="155"/>
      <c r="S59" s="155"/>
      <c r="T59" s="157"/>
      <c r="U59" s="155"/>
      <c r="V59" s="155"/>
      <c r="W59" s="155"/>
      <c r="X59" s="155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>
        <v>2</v>
      </c>
      <c r="I60" s="40">
        <f t="shared" si="0"/>
        <v>2</v>
      </c>
      <c r="J60" s="25" t="str">
        <f t="shared" si="1"/>
        <v>OK</v>
      </c>
      <c r="K60" s="155"/>
      <c r="L60" s="155"/>
      <c r="M60" s="155"/>
      <c r="N60" s="155"/>
      <c r="O60" s="155"/>
      <c r="P60" s="155"/>
      <c r="Q60" s="155"/>
      <c r="R60" s="155"/>
      <c r="S60" s="155"/>
      <c r="T60" s="157"/>
      <c r="U60" s="155"/>
      <c r="V60" s="155"/>
      <c r="W60" s="155"/>
      <c r="X60" s="155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55"/>
      <c r="L61" s="155"/>
      <c r="M61" s="155"/>
      <c r="N61" s="155"/>
      <c r="O61" s="155"/>
      <c r="P61" s="155"/>
      <c r="Q61" s="155"/>
      <c r="R61" s="155"/>
      <c r="S61" s="155"/>
      <c r="T61" s="157"/>
      <c r="U61" s="155"/>
      <c r="V61" s="155"/>
      <c r="W61" s="155"/>
      <c r="X61" s="155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>
        <v>2</v>
      </c>
      <c r="I62" s="40">
        <f t="shared" si="0"/>
        <v>2</v>
      </c>
      <c r="J62" s="25" t="str">
        <f t="shared" si="1"/>
        <v>OK</v>
      </c>
      <c r="K62" s="155"/>
      <c r="L62" s="155"/>
      <c r="M62" s="155"/>
      <c r="N62" s="155"/>
      <c r="O62" s="155"/>
      <c r="P62" s="155"/>
      <c r="Q62" s="155"/>
      <c r="R62" s="155"/>
      <c r="S62" s="155"/>
      <c r="T62" s="157"/>
      <c r="U62" s="155"/>
      <c r="V62" s="155"/>
      <c r="W62" s="155"/>
      <c r="X62" s="155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55"/>
      <c r="L63" s="155"/>
      <c r="M63" s="155"/>
      <c r="N63" s="155"/>
      <c r="O63" s="155"/>
      <c r="P63" s="155"/>
      <c r="Q63" s="155"/>
      <c r="R63" s="155"/>
      <c r="S63" s="155"/>
      <c r="T63" s="157"/>
      <c r="U63" s="155"/>
      <c r="V63" s="155"/>
      <c r="W63" s="155"/>
      <c r="X63" s="155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55"/>
      <c r="L64" s="155"/>
      <c r="M64" s="155"/>
      <c r="N64" s="155"/>
      <c r="O64" s="155"/>
      <c r="P64" s="155"/>
      <c r="Q64" s="155"/>
      <c r="R64" s="155"/>
      <c r="S64" s="155"/>
      <c r="T64" s="157"/>
      <c r="U64" s="155"/>
      <c r="V64" s="155"/>
      <c r="W64" s="155"/>
      <c r="X64" s="155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55"/>
      <c r="L65" s="155"/>
      <c r="M65" s="155"/>
      <c r="N65" s="155"/>
      <c r="O65" s="155"/>
      <c r="P65" s="155"/>
      <c r="Q65" s="155"/>
      <c r="R65" s="155"/>
      <c r="S65" s="155"/>
      <c r="T65" s="157"/>
      <c r="U65" s="155"/>
      <c r="V65" s="155"/>
      <c r="W65" s="155"/>
      <c r="X65" s="155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>
        <v>10</v>
      </c>
      <c r="I66" s="40">
        <f t="shared" si="0"/>
        <v>8</v>
      </c>
      <c r="J66" s="25" t="str">
        <f t="shared" si="1"/>
        <v>OK</v>
      </c>
      <c r="K66" s="155"/>
      <c r="L66" s="155"/>
      <c r="M66" s="155"/>
      <c r="N66" s="155"/>
      <c r="O66" s="155"/>
      <c r="P66" s="155">
        <v>2</v>
      </c>
      <c r="Q66" s="155"/>
      <c r="R66" s="155"/>
      <c r="S66" s="155"/>
      <c r="T66" s="157"/>
      <c r="U66" s="155"/>
      <c r="V66" s="155"/>
      <c r="W66" s="155"/>
      <c r="X66" s="155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>
        <v>10</v>
      </c>
      <c r="I67" s="40">
        <f t="shared" si="0"/>
        <v>8</v>
      </c>
      <c r="J67" s="25" t="str">
        <f t="shared" si="1"/>
        <v>OK</v>
      </c>
      <c r="K67" s="155"/>
      <c r="L67" s="155"/>
      <c r="M67" s="155"/>
      <c r="N67" s="155"/>
      <c r="O67" s="155"/>
      <c r="P67" s="155">
        <v>2</v>
      </c>
      <c r="Q67" s="155"/>
      <c r="R67" s="155"/>
      <c r="S67" s="155"/>
      <c r="T67" s="157"/>
      <c r="U67" s="155"/>
      <c r="V67" s="155"/>
      <c r="W67" s="155"/>
      <c r="X67" s="155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f>72-10</f>
        <v>62</v>
      </c>
      <c r="I68" s="40">
        <f t="shared" si="0"/>
        <v>57</v>
      </c>
      <c r="J68" s="25" t="str">
        <f t="shared" si="1"/>
        <v>OK</v>
      </c>
      <c r="K68" s="155"/>
      <c r="L68" s="155"/>
      <c r="M68" s="155"/>
      <c r="N68" s="155"/>
      <c r="O68" s="155"/>
      <c r="P68" s="155">
        <v>5</v>
      </c>
      <c r="Q68" s="155"/>
      <c r="R68" s="155"/>
      <c r="S68" s="155"/>
      <c r="T68" s="157"/>
      <c r="U68" s="155"/>
      <c r="V68" s="155"/>
      <c r="W68" s="155"/>
      <c r="X68" s="155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f>60-5</f>
        <v>55</v>
      </c>
      <c r="I69" s="40">
        <f t="shared" ref="I69:I131" si="2">H69-(SUM(K69:AB69))</f>
        <v>45</v>
      </c>
      <c r="J69" s="25" t="str">
        <f t="shared" ref="J69:J132" si="3">IF(I69&lt;0,"ATENÇÃO","OK")</f>
        <v>OK</v>
      </c>
      <c r="K69" s="155"/>
      <c r="L69" s="155"/>
      <c r="M69" s="155"/>
      <c r="N69" s="155"/>
      <c r="O69" s="155"/>
      <c r="P69" s="155">
        <v>10</v>
      </c>
      <c r="Q69" s="155"/>
      <c r="R69" s="155"/>
      <c r="S69" s="155"/>
      <c r="T69" s="157"/>
      <c r="U69" s="155"/>
      <c r="V69" s="155"/>
      <c r="W69" s="155"/>
      <c r="X69" s="155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f>83-10</f>
        <v>73</v>
      </c>
      <c r="I70" s="40">
        <f t="shared" si="2"/>
        <v>58</v>
      </c>
      <c r="J70" s="25" t="str">
        <f t="shared" si="3"/>
        <v>OK</v>
      </c>
      <c r="K70" s="155"/>
      <c r="L70" s="155"/>
      <c r="M70" s="155"/>
      <c r="N70" s="155"/>
      <c r="O70" s="155"/>
      <c r="P70" s="155">
        <v>15</v>
      </c>
      <c r="Q70" s="155"/>
      <c r="R70" s="155"/>
      <c r="S70" s="155"/>
      <c r="T70" s="157"/>
      <c r="U70" s="155"/>
      <c r="V70" s="155"/>
      <c r="W70" s="155"/>
      <c r="X70" s="155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f>12-4</f>
        <v>8</v>
      </c>
      <c r="I71" s="40">
        <f t="shared" si="2"/>
        <v>8</v>
      </c>
      <c r="J71" s="25" t="str">
        <f t="shared" si="3"/>
        <v>OK</v>
      </c>
      <c r="K71" s="155"/>
      <c r="L71" s="155"/>
      <c r="M71" s="155"/>
      <c r="N71" s="155"/>
      <c r="O71" s="155"/>
      <c r="P71" s="155"/>
      <c r="Q71" s="155"/>
      <c r="R71" s="155"/>
      <c r="S71" s="155"/>
      <c r="T71" s="157"/>
      <c r="U71" s="155"/>
      <c r="V71" s="155"/>
      <c r="W71" s="155"/>
      <c r="X71" s="155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20</v>
      </c>
      <c r="I72" s="40">
        <f t="shared" si="2"/>
        <v>19</v>
      </c>
      <c r="J72" s="25" t="str">
        <f t="shared" si="3"/>
        <v>OK</v>
      </c>
      <c r="K72" s="155"/>
      <c r="L72" s="155"/>
      <c r="M72" s="155"/>
      <c r="N72" s="155"/>
      <c r="O72" s="155"/>
      <c r="P72" s="155"/>
      <c r="Q72" s="155">
        <v>1</v>
      </c>
      <c r="R72" s="155"/>
      <c r="S72" s="155"/>
      <c r="T72" s="157"/>
      <c r="U72" s="155"/>
      <c r="V72" s="155"/>
      <c r="W72" s="155"/>
      <c r="X72" s="155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f>15-2</f>
        <v>13</v>
      </c>
      <c r="I73" s="40">
        <f t="shared" si="2"/>
        <v>6</v>
      </c>
      <c r="J73" s="25" t="str">
        <f t="shared" si="3"/>
        <v>OK</v>
      </c>
      <c r="K73" s="155"/>
      <c r="L73" s="155"/>
      <c r="M73" s="155"/>
      <c r="N73" s="155"/>
      <c r="O73" s="155"/>
      <c r="P73" s="155"/>
      <c r="Q73" s="155">
        <v>7</v>
      </c>
      <c r="R73" s="155"/>
      <c r="S73" s="155"/>
      <c r="T73" s="157"/>
      <c r="U73" s="155"/>
      <c r="V73" s="155"/>
      <c r="W73" s="155"/>
      <c r="X73" s="155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55"/>
      <c r="L74" s="155"/>
      <c r="M74" s="155"/>
      <c r="N74" s="155"/>
      <c r="O74" s="155"/>
      <c r="P74" s="155"/>
      <c r="Q74" s="155"/>
      <c r="R74" s="155"/>
      <c r="S74" s="155"/>
      <c r="T74" s="157"/>
      <c r="U74" s="155"/>
      <c r="V74" s="155"/>
      <c r="W74" s="155"/>
      <c r="X74" s="155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55"/>
      <c r="L75" s="155"/>
      <c r="M75" s="155"/>
      <c r="N75" s="155"/>
      <c r="O75" s="155"/>
      <c r="P75" s="155"/>
      <c r="Q75" s="155"/>
      <c r="R75" s="155"/>
      <c r="S75" s="155"/>
      <c r="T75" s="157"/>
      <c r="U75" s="155"/>
      <c r="V75" s="155"/>
      <c r="W75" s="155"/>
      <c r="X75" s="155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55"/>
      <c r="L76" s="155"/>
      <c r="M76" s="155"/>
      <c r="N76" s="155"/>
      <c r="O76" s="155"/>
      <c r="P76" s="155"/>
      <c r="Q76" s="155"/>
      <c r="R76" s="155"/>
      <c r="S76" s="155"/>
      <c r="T76" s="157"/>
      <c r="U76" s="155"/>
      <c r="V76" s="155"/>
      <c r="W76" s="155"/>
      <c r="X76" s="155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55"/>
      <c r="L77" s="155"/>
      <c r="M77" s="155"/>
      <c r="N77" s="155"/>
      <c r="O77" s="155"/>
      <c r="P77" s="155"/>
      <c r="Q77" s="155"/>
      <c r="R77" s="155"/>
      <c r="S77" s="155"/>
      <c r="T77" s="157"/>
      <c r="U77" s="155"/>
      <c r="V77" s="155"/>
      <c r="W77" s="155"/>
      <c r="X77" s="155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>
        <v>7</v>
      </c>
      <c r="I78" s="40">
        <f t="shared" si="2"/>
        <v>0</v>
      </c>
      <c r="J78" s="25" t="str">
        <f t="shared" si="3"/>
        <v>OK</v>
      </c>
      <c r="K78" s="155"/>
      <c r="L78" s="155"/>
      <c r="M78" s="155"/>
      <c r="N78" s="155"/>
      <c r="O78" s="155"/>
      <c r="P78" s="155"/>
      <c r="Q78" s="155">
        <v>7</v>
      </c>
      <c r="R78" s="155"/>
      <c r="S78" s="155"/>
      <c r="T78" s="157"/>
      <c r="U78" s="155"/>
      <c r="V78" s="155"/>
      <c r="W78" s="155"/>
      <c r="X78" s="155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>
        <v>1</v>
      </c>
      <c r="I79" s="40">
        <f t="shared" si="2"/>
        <v>0</v>
      </c>
      <c r="J79" s="25" t="str">
        <f t="shared" si="3"/>
        <v>OK</v>
      </c>
      <c r="K79" s="155"/>
      <c r="L79" s="155"/>
      <c r="M79" s="155"/>
      <c r="N79" s="155"/>
      <c r="O79" s="155"/>
      <c r="P79" s="155"/>
      <c r="Q79" s="155">
        <v>1</v>
      </c>
      <c r="R79" s="155"/>
      <c r="S79" s="155"/>
      <c r="T79" s="157"/>
      <c r="U79" s="155"/>
      <c r="V79" s="155"/>
      <c r="W79" s="155"/>
      <c r="X79" s="155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>
        <v>5</v>
      </c>
      <c r="I80" s="40">
        <f t="shared" si="2"/>
        <v>0</v>
      </c>
      <c r="J80" s="25" t="str">
        <f t="shared" si="3"/>
        <v>OK</v>
      </c>
      <c r="K80" s="155"/>
      <c r="L80" s="155"/>
      <c r="M80" s="155">
        <v>5</v>
      </c>
      <c r="N80" s="155"/>
      <c r="O80" s="155"/>
      <c r="P80" s="155"/>
      <c r="Q80" s="155"/>
      <c r="R80" s="155"/>
      <c r="S80" s="155"/>
      <c r="T80" s="157"/>
      <c r="U80" s="155"/>
      <c r="V80" s="155"/>
      <c r="W80" s="155"/>
      <c r="X80" s="155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>
        <v>10</v>
      </c>
      <c r="I81" s="40">
        <f t="shared" si="2"/>
        <v>9</v>
      </c>
      <c r="J81" s="25" t="str">
        <f t="shared" si="3"/>
        <v>OK</v>
      </c>
      <c r="K81" s="155"/>
      <c r="L81" s="155"/>
      <c r="M81" s="155"/>
      <c r="N81" s="155"/>
      <c r="O81" s="155"/>
      <c r="P81" s="155"/>
      <c r="Q81" s="155"/>
      <c r="R81" s="155">
        <v>1</v>
      </c>
      <c r="S81" s="155"/>
      <c r="T81" s="157"/>
      <c r="U81" s="155"/>
      <c r="V81" s="155"/>
      <c r="W81" s="155"/>
      <c r="X81" s="155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>
        <v>21</v>
      </c>
      <c r="I82" s="40">
        <f t="shared" si="2"/>
        <v>15</v>
      </c>
      <c r="J82" s="25" t="str">
        <f t="shared" si="3"/>
        <v>OK</v>
      </c>
      <c r="K82" s="155"/>
      <c r="L82" s="155"/>
      <c r="M82" s="155"/>
      <c r="N82" s="155"/>
      <c r="O82" s="155"/>
      <c r="P82" s="155"/>
      <c r="Q82" s="155"/>
      <c r="R82" s="155"/>
      <c r="S82" s="155">
        <v>6</v>
      </c>
      <c r="T82" s="157"/>
      <c r="U82" s="155"/>
      <c r="V82" s="155"/>
      <c r="W82" s="155"/>
      <c r="X82" s="155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55"/>
      <c r="L83" s="155"/>
      <c r="M83" s="155"/>
      <c r="N83" s="155"/>
      <c r="O83" s="155"/>
      <c r="P83" s="155"/>
      <c r="Q83" s="155"/>
      <c r="R83" s="155"/>
      <c r="S83" s="155"/>
      <c r="T83" s="157"/>
      <c r="U83" s="155"/>
      <c r="V83" s="155"/>
      <c r="W83" s="155"/>
      <c r="X83" s="155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55"/>
      <c r="L84" s="155"/>
      <c r="M84" s="155"/>
      <c r="N84" s="155"/>
      <c r="O84" s="155"/>
      <c r="P84" s="155"/>
      <c r="Q84" s="155"/>
      <c r="R84" s="155"/>
      <c r="S84" s="155"/>
      <c r="T84" s="157"/>
      <c r="U84" s="155"/>
      <c r="V84" s="155"/>
      <c r="W84" s="155"/>
      <c r="X84" s="155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55"/>
      <c r="L85" s="155"/>
      <c r="M85" s="155"/>
      <c r="N85" s="155"/>
      <c r="O85" s="155"/>
      <c r="P85" s="155"/>
      <c r="Q85" s="155"/>
      <c r="R85" s="155"/>
      <c r="S85" s="155"/>
      <c r="T85" s="157"/>
      <c r="U85" s="155"/>
      <c r="V85" s="155"/>
      <c r="W85" s="155"/>
      <c r="X85" s="155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55"/>
      <c r="L86" s="155"/>
      <c r="M86" s="155"/>
      <c r="N86" s="155"/>
      <c r="O86" s="155"/>
      <c r="P86" s="155"/>
      <c r="Q86" s="155"/>
      <c r="R86" s="155"/>
      <c r="S86" s="155"/>
      <c r="T86" s="157"/>
      <c r="U86" s="155"/>
      <c r="V86" s="155"/>
      <c r="W86" s="155"/>
      <c r="X86" s="155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>
        <v>10</v>
      </c>
      <c r="I87" s="40">
        <f t="shared" si="2"/>
        <v>5</v>
      </c>
      <c r="J87" s="25" t="str">
        <f t="shared" si="3"/>
        <v>OK</v>
      </c>
      <c r="K87" s="155"/>
      <c r="L87" s="155"/>
      <c r="M87" s="155"/>
      <c r="N87" s="155"/>
      <c r="O87" s="155"/>
      <c r="P87" s="155"/>
      <c r="Q87" s="155">
        <v>5</v>
      </c>
      <c r="R87" s="155"/>
      <c r="S87" s="155"/>
      <c r="T87" s="157"/>
      <c r="U87" s="155"/>
      <c r="V87" s="155"/>
      <c r="W87" s="155"/>
      <c r="X87" s="155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f>25-4</f>
        <v>21</v>
      </c>
      <c r="I88" s="40">
        <f t="shared" si="2"/>
        <v>9</v>
      </c>
      <c r="J88" s="25" t="str">
        <f t="shared" si="3"/>
        <v>OK</v>
      </c>
      <c r="K88" s="155"/>
      <c r="L88" s="155"/>
      <c r="M88" s="155"/>
      <c r="N88" s="155"/>
      <c r="O88" s="155"/>
      <c r="P88" s="155"/>
      <c r="Q88" s="155">
        <v>12</v>
      </c>
      <c r="R88" s="155"/>
      <c r="S88" s="155"/>
      <c r="T88" s="157"/>
      <c r="U88" s="155"/>
      <c r="V88" s="155"/>
      <c r="W88" s="155"/>
      <c r="X88" s="155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>
        <v>15</v>
      </c>
      <c r="I89" s="40">
        <f t="shared" si="2"/>
        <v>15</v>
      </c>
      <c r="J89" s="25" t="str">
        <f t="shared" si="3"/>
        <v>OK</v>
      </c>
      <c r="K89" s="155"/>
      <c r="L89" s="155"/>
      <c r="M89" s="155"/>
      <c r="N89" s="155"/>
      <c r="O89" s="155"/>
      <c r="P89" s="155"/>
      <c r="Q89" s="155"/>
      <c r="R89" s="155"/>
      <c r="S89" s="155"/>
      <c r="T89" s="157"/>
      <c r="U89" s="155"/>
      <c r="V89" s="155"/>
      <c r="W89" s="155"/>
      <c r="X89" s="155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>
        <v>15</v>
      </c>
      <c r="I90" s="40">
        <f t="shared" si="2"/>
        <v>15</v>
      </c>
      <c r="J90" s="25" t="str">
        <f t="shared" si="3"/>
        <v>OK</v>
      </c>
      <c r="K90" s="155"/>
      <c r="L90" s="155"/>
      <c r="M90" s="155"/>
      <c r="N90" s="155"/>
      <c r="O90" s="155"/>
      <c r="P90" s="155"/>
      <c r="Q90" s="155"/>
      <c r="R90" s="155"/>
      <c r="S90" s="155"/>
      <c r="T90" s="157"/>
      <c r="U90" s="155"/>
      <c r="V90" s="155"/>
      <c r="W90" s="155"/>
      <c r="X90" s="155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55"/>
      <c r="L91" s="155"/>
      <c r="M91" s="155"/>
      <c r="N91" s="155"/>
      <c r="O91" s="155"/>
      <c r="P91" s="155"/>
      <c r="Q91" s="155"/>
      <c r="R91" s="155"/>
      <c r="S91" s="155"/>
      <c r="T91" s="157"/>
      <c r="U91" s="155"/>
      <c r="V91" s="155"/>
      <c r="W91" s="155"/>
      <c r="X91" s="155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55"/>
      <c r="L92" s="155"/>
      <c r="M92" s="155"/>
      <c r="N92" s="155"/>
      <c r="O92" s="155"/>
      <c r="P92" s="155"/>
      <c r="Q92" s="155"/>
      <c r="R92" s="155"/>
      <c r="S92" s="155"/>
      <c r="T92" s="157"/>
      <c r="U92" s="155"/>
      <c r="V92" s="155"/>
      <c r="W92" s="155"/>
      <c r="X92" s="155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55"/>
      <c r="L93" s="155"/>
      <c r="M93" s="155"/>
      <c r="N93" s="155"/>
      <c r="O93" s="155"/>
      <c r="P93" s="155"/>
      <c r="Q93" s="155"/>
      <c r="R93" s="155"/>
      <c r="S93" s="155"/>
      <c r="T93" s="157"/>
      <c r="U93" s="155"/>
      <c r="V93" s="155"/>
      <c r="W93" s="155"/>
      <c r="X93" s="155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55"/>
      <c r="L94" s="155"/>
      <c r="M94" s="155"/>
      <c r="N94" s="155"/>
      <c r="O94" s="155"/>
      <c r="P94" s="155"/>
      <c r="Q94" s="155"/>
      <c r="R94" s="155"/>
      <c r="S94" s="155"/>
      <c r="T94" s="157"/>
      <c r="U94" s="155"/>
      <c r="V94" s="155"/>
      <c r="W94" s="155"/>
      <c r="X94" s="155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>
        <v>27</v>
      </c>
      <c r="I95" s="40">
        <f t="shared" si="2"/>
        <v>27</v>
      </c>
      <c r="J95" s="25" t="str">
        <f t="shared" si="3"/>
        <v>OK</v>
      </c>
      <c r="K95" s="155"/>
      <c r="L95" s="155"/>
      <c r="M95" s="155"/>
      <c r="N95" s="155"/>
      <c r="O95" s="155"/>
      <c r="P95" s="155"/>
      <c r="Q95" s="155"/>
      <c r="R95" s="155"/>
      <c r="S95" s="155"/>
      <c r="T95" s="157"/>
      <c r="U95" s="155"/>
      <c r="V95" s="155"/>
      <c r="W95" s="155"/>
      <c r="X95" s="155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6</v>
      </c>
      <c r="I96" s="40">
        <f t="shared" si="2"/>
        <v>4</v>
      </c>
      <c r="J96" s="25" t="str">
        <f t="shared" si="3"/>
        <v>OK</v>
      </c>
      <c r="K96" s="155"/>
      <c r="L96" s="155"/>
      <c r="M96" s="155"/>
      <c r="N96" s="155"/>
      <c r="O96" s="155"/>
      <c r="P96" s="155"/>
      <c r="Q96" s="155"/>
      <c r="R96" s="155"/>
      <c r="S96" s="155"/>
      <c r="T96" s="157">
        <v>2</v>
      </c>
      <c r="U96" s="155"/>
      <c r="V96" s="155"/>
      <c r="W96" s="155"/>
      <c r="X96" s="155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>
        <v>9</v>
      </c>
      <c r="I97" s="40">
        <f t="shared" si="2"/>
        <v>9</v>
      </c>
      <c r="J97" s="25" t="str">
        <f t="shared" si="3"/>
        <v>OK</v>
      </c>
      <c r="K97" s="155"/>
      <c r="L97" s="155"/>
      <c r="M97" s="155"/>
      <c r="N97" s="155"/>
      <c r="O97" s="155"/>
      <c r="P97" s="155"/>
      <c r="Q97" s="155"/>
      <c r="R97" s="155"/>
      <c r="S97" s="155"/>
      <c r="T97" s="157"/>
      <c r="U97" s="155"/>
      <c r="V97" s="155"/>
      <c r="W97" s="155"/>
      <c r="X97" s="155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13</v>
      </c>
      <c r="I98" s="40">
        <f t="shared" si="2"/>
        <v>13</v>
      </c>
      <c r="J98" s="25" t="str">
        <f t="shared" si="3"/>
        <v>OK</v>
      </c>
      <c r="K98" s="155"/>
      <c r="L98" s="155"/>
      <c r="M98" s="155"/>
      <c r="N98" s="155"/>
      <c r="O98" s="155"/>
      <c r="P98" s="155"/>
      <c r="Q98" s="155"/>
      <c r="R98" s="155"/>
      <c r="S98" s="155"/>
      <c r="T98" s="157"/>
      <c r="U98" s="155"/>
      <c r="V98" s="155"/>
      <c r="W98" s="155"/>
      <c r="X98" s="155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>
        <v>45</v>
      </c>
      <c r="I99" s="40">
        <f t="shared" si="2"/>
        <v>45</v>
      </c>
      <c r="J99" s="25" t="str">
        <f t="shared" si="3"/>
        <v>OK</v>
      </c>
      <c r="K99" s="155"/>
      <c r="L99" s="155"/>
      <c r="M99" s="155"/>
      <c r="N99" s="155"/>
      <c r="O99" s="155"/>
      <c r="P99" s="155"/>
      <c r="Q99" s="155"/>
      <c r="R99" s="155"/>
      <c r="S99" s="155"/>
      <c r="T99" s="157"/>
      <c r="U99" s="155"/>
      <c r="V99" s="155"/>
      <c r="W99" s="155"/>
      <c r="X99" s="155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42</v>
      </c>
      <c r="I100" s="40">
        <f t="shared" si="2"/>
        <v>42</v>
      </c>
      <c r="J100" s="25" t="str">
        <f t="shared" si="3"/>
        <v>OK</v>
      </c>
      <c r="K100" s="155"/>
      <c r="L100" s="155"/>
      <c r="M100" s="155"/>
      <c r="N100" s="155"/>
      <c r="O100" s="155"/>
      <c r="P100" s="155"/>
      <c r="Q100" s="155"/>
      <c r="R100" s="155"/>
      <c r="S100" s="155"/>
      <c r="T100" s="157"/>
      <c r="U100" s="155"/>
      <c r="V100" s="155"/>
      <c r="W100" s="155"/>
      <c r="X100" s="155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>
        <v>4</v>
      </c>
      <c r="I101" s="40">
        <f t="shared" si="2"/>
        <v>4</v>
      </c>
      <c r="J101" s="25" t="str">
        <f t="shared" si="3"/>
        <v>OK</v>
      </c>
      <c r="K101" s="155"/>
      <c r="L101" s="155"/>
      <c r="M101" s="155"/>
      <c r="N101" s="155"/>
      <c r="O101" s="155"/>
      <c r="P101" s="155"/>
      <c r="Q101" s="155"/>
      <c r="R101" s="155"/>
      <c r="S101" s="155"/>
      <c r="T101" s="157"/>
      <c r="U101" s="155"/>
      <c r="V101" s="155"/>
      <c r="W101" s="155"/>
      <c r="X101" s="155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v>6</v>
      </c>
      <c r="I102" s="40">
        <f t="shared" si="2"/>
        <v>6</v>
      </c>
      <c r="J102" s="25" t="str">
        <f t="shared" si="3"/>
        <v>OK</v>
      </c>
      <c r="K102" s="155"/>
      <c r="L102" s="155"/>
      <c r="M102" s="155"/>
      <c r="N102" s="155"/>
      <c r="O102" s="155"/>
      <c r="P102" s="155"/>
      <c r="Q102" s="155"/>
      <c r="R102" s="155"/>
      <c r="S102" s="155"/>
      <c r="T102" s="157"/>
      <c r="U102" s="155"/>
      <c r="V102" s="155"/>
      <c r="W102" s="155"/>
      <c r="X102" s="155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35</v>
      </c>
      <c r="I103" s="40">
        <f t="shared" si="2"/>
        <v>30</v>
      </c>
      <c r="J103" s="25" t="str">
        <f t="shared" si="3"/>
        <v>OK</v>
      </c>
      <c r="K103" s="155"/>
      <c r="L103" s="155">
        <v>5</v>
      </c>
      <c r="M103" s="155"/>
      <c r="N103" s="155"/>
      <c r="O103" s="155"/>
      <c r="P103" s="155"/>
      <c r="Q103" s="155"/>
      <c r="R103" s="155"/>
      <c r="S103" s="155"/>
      <c r="T103" s="157"/>
      <c r="U103" s="155"/>
      <c r="V103" s="155"/>
      <c r="W103" s="155"/>
      <c r="X103" s="155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v>12</v>
      </c>
      <c r="I104" s="40">
        <f t="shared" si="2"/>
        <v>12</v>
      </c>
      <c r="J104" s="25" t="str">
        <f t="shared" si="3"/>
        <v>OK</v>
      </c>
      <c r="K104" s="155"/>
      <c r="L104" s="155"/>
      <c r="M104" s="155"/>
      <c r="N104" s="155"/>
      <c r="O104" s="155"/>
      <c r="P104" s="155"/>
      <c r="Q104" s="155"/>
      <c r="R104" s="155"/>
      <c r="S104" s="155"/>
      <c r="T104" s="157"/>
      <c r="U104" s="155"/>
      <c r="V104" s="155"/>
      <c r="W104" s="155"/>
      <c r="X104" s="155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>
        <v>4</v>
      </c>
      <c r="I105" s="40">
        <f t="shared" si="2"/>
        <v>4</v>
      </c>
      <c r="J105" s="25" t="str">
        <f t="shared" si="3"/>
        <v>OK</v>
      </c>
      <c r="K105" s="155"/>
      <c r="L105" s="155"/>
      <c r="M105" s="155"/>
      <c r="N105" s="155"/>
      <c r="O105" s="155"/>
      <c r="P105" s="155"/>
      <c r="Q105" s="155"/>
      <c r="R105" s="155"/>
      <c r="S105" s="155"/>
      <c r="T105" s="157"/>
      <c r="U105" s="155"/>
      <c r="V105" s="155"/>
      <c r="W105" s="155"/>
      <c r="X105" s="155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>
        <v>5</v>
      </c>
      <c r="I106" s="40">
        <f t="shared" si="2"/>
        <v>2</v>
      </c>
      <c r="J106" s="25" t="str">
        <f t="shared" si="3"/>
        <v>OK</v>
      </c>
      <c r="K106" s="155"/>
      <c r="L106" s="155"/>
      <c r="M106" s="155"/>
      <c r="N106" s="155"/>
      <c r="O106" s="155"/>
      <c r="P106" s="155"/>
      <c r="Q106" s="155"/>
      <c r="R106" s="155"/>
      <c r="S106" s="155"/>
      <c r="T106" s="157"/>
      <c r="U106" s="155">
        <v>3</v>
      </c>
      <c r="V106" s="155"/>
      <c r="W106" s="155"/>
      <c r="X106" s="155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>
        <v>3</v>
      </c>
      <c r="I107" s="40">
        <f t="shared" si="2"/>
        <v>3</v>
      </c>
      <c r="J107" s="25" t="str">
        <f t="shared" si="3"/>
        <v>OK</v>
      </c>
      <c r="K107" s="155"/>
      <c r="L107" s="155"/>
      <c r="M107" s="155"/>
      <c r="N107" s="155"/>
      <c r="O107" s="155"/>
      <c r="P107" s="155"/>
      <c r="Q107" s="155"/>
      <c r="R107" s="155"/>
      <c r="S107" s="155"/>
      <c r="T107" s="157"/>
      <c r="U107" s="155"/>
      <c r="V107" s="155"/>
      <c r="W107" s="155"/>
      <c r="X107" s="155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155"/>
      <c r="L108" s="155"/>
      <c r="M108" s="155"/>
      <c r="N108" s="155"/>
      <c r="O108" s="155"/>
      <c r="P108" s="155"/>
      <c r="Q108" s="155"/>
      <c r="R108" s="155"/>
      <c r="S108" s="155"/>
      <c r="T108" s="157"/>
      <c r="U108" s="155"/>
      <c r="V108" s="155"/>
      <c r="W108" s="155"/>
      <c r="X108" s="155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155"/>
      <c r="L109" s="155"/>
      <c r="M109" s="155"/>
      <c r="N109" s="155"/>
      <c r="O109" s="155"/>
      <c r="P109" s="155"/>
      <c r="Q109" s="155"/>
      <c r="R109" s="155"/>
      <c r="S109" s="155"/>
      <c r="T109" s="157"/>
      <c r="U109" s="155"/>
      <c r="V109" s="155"/>
      <c r="W109" s="155"/>
      <c r="X109" s="155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50</v>
      </c>
      <c r="I110" s="40">
        <f t="shared" si="2"/>
        <v>50</v>
      </c>
      <c r="J110" s="25" t="str">
        <f t="shared" si="3"/>
        <v>OK</v>
      </c>
      <c r="K110" s="155"/>
      <c r="L110" s="155"/>
      <c r="M110" s="155"/>
      <c r="N110" s="155"/>
      <c r="O110" s="155"/>
      <c r="P110" s="155"/>
      <c r="Q110" s="155"/>
      <c r="R110" s="155"/>
      <c r="S110" s="155"/>
      <c r="T110" s="157"/>
      <c r="U110" s="155"/>
      <c r="V110" s="155"/>
      <c r="W110" s="155"/>
      <c r="X110" s="155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50</v>
      </c>
      <c r="I111" s="40">
        <f t="shared" si="2"/>
        <v>50</v>
      </c>
      <c r="J111" s="25" t="str">
        <f t="shared" si="3"/>
        <v>OK</v>
      </c>
      <c r="K111" s="155"/>
      <c r="L111" s="155"/>
      <c r="M111" s="155"/>
      <c r="N111" s="155"/>
      <c r="O111" s="155"/>
      <c r="P111" s="155"/>
      <c r="Q111" s="155"/>
      <c r="R111" s="155"/>
      <c r="S111" s="155"/>
      <c r="T111" s="157"/>
      <c r="U111" s="155"/>
      <c r="V111" s="155"/>
      <c r="W111" s="155"/>
      <c r="X111" s="155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10</v>
      </c>
      <c r="I112" s="40">
        <f t="shared" si="2"/>
        <v>6</v>
      </c>
      <c r="J112" s="25" t="str">
        <f t="shared" si="3"/>
        <v>OK</v>
      </c>
      <c r="K112" s="155"/>
      <c r="L112" s="155"/>
      <c r="M112" s="155"/>
      <c r="N112" s="155"/>
      <c r="O112" s="155"/>
      <c r="P112" s="155"/>
      <c r="Q112" s="155"/>
      <c r="R112" s="155"/>
      <c r="S112" s="155"/>
      <c r="T112" s="157"/>
      <c r="U112" s="155"/>
      <c r="V112" s="155">
        <v>4</v>
      </c>
      <c r="W112" s="155"/>
      <c r="X112" s="155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20</v>
      </c>
      <c r="I113" s="40">
        <f t="shared" si="2"/>
        <v>20</v>
      </c>
      <c r="J113" s="25" t="str">
        <f t="shared" si="3"/>
        <v>OK</v>
      </c>
      <c r="K113" s="155"/>
      <c r="L113" s="155"/>
      <c r="M113" s="155"/>
      <c r="N113" s="155"/>
      <c r="O113" s="155"/>
      <c r="P113" s="155"/>
      <c r="Q113" s="155"/>
      <c r="R113" s="155"/>
      <c r="S113" s="155"/>
      <c r="T113" s="157"/>
      <c r="U113" s="155"/>
      <c r="V113" s="155"/>
      <c r="W113" s="155"/>
      <c r="X113" s="155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18</v>
      </c>
      <c r="I114" s="40">
        <f t="shared" si="2"/>
        <v>18</v>
      </c>
      <c r="J114" s="25" t="str">
        <f t="shared" si="3"/>
        <v>OK</v>
      </c>
      <c r="K114" s="155"/>
      <c r="L114" s="155"/>
      <c r="M114" s="155"/>
      <c r="N114" s="155"/>
      <c r="O114" s="155"/>
      <c r="P114" s="155"/>
      <c r="Q114" s="155"/>
      <c r="R114" s="155"/>
      <c r="S114" s="155"/>
      <c r="T114" s="157"/>
      <c r="U114" s="155"/>
      <c r="V114" s="155"/>
      <c r="W114" s="155"/>
      <c r="X114" s="155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5</v>
      </c>
      <c r="I115" s="40">
        <f t="shared" si="2"/>
        <v>5</v>
      </c>
      <c r="J115" s="25" t="str">
        <f t="shared" si="3"/>
        <v>OK</v>
      </c>
      <c r="K115" s="155"/>
      <c r="L115" s="155"/>
      <c r="M115" s="155"/>
      <c r="N115" s="155"/>
      <c r="O115" s="155"/>
      <c r="P115" s="155"/>
      <c r="Q115" s="155"/>
      <c r="R115" s="155"/>
      <c r="S115" s="155"/>
      <c r="T115" s="157"/>
      <c r="U115" s="155"/>
      <c r="V115" s="155"/>
      <c r="W115" s="155"/>
      <c r="X115" s="155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5</v>
      </c>
      <c r="I116" s="40">
        <f t="shared" si="2"/>
        <v>5</v>
      </c>
      <c r="J116" s="25" t="str">
        <f t="shared" si="3"/>
        <v>OK</v>
      </c>
      <c r="K116" s="155"/>
      <c r="L116" s="155"/>
      <c r="M116" s="155"/>
      <c r="N116" s="155"/>
      <c r="O116" s="155"/>
      <c r="P116" s="155"/>
      <c r="Q116" s="155"/>
      <c r="R116" s="155"/>
      <c r="S116" s="155"/>
      <c r="T116" s="157"/>
      <c r="U116" s="155"/>
      <c r="V116" s="155"/>
      <c r="W116" s="155"/>
      <c r="X116" s="155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3</v>
      </c>
      <c r="I117" s="40">
        <f t="shared" si="2"/>
        <v>3</v>
      </c>
      <c r="J117" s="25" t="str">
        <f t="shared" si="3"/>
        <v>OK</v>
      </c>
      <c r="K117" s="155"/>
      <c r="L117" s="155"/>
      <c r="M117" s="155"/>
      <c r="N117" s="155"/>
      <c r="O117" s="155"/>
      <c r="P117" s="155"/>
      <c r="Q117" s="155"/>
      <c r="R117" s="155"/>
      <c r="S117" s="155"/>
      <c r="T117" s="157"/>
      <c r="U117" s="155"/>
      <c r="V117" s="155"/>
      <c r="W117" s="155"/>
      <c r="X117" s="155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15</v>
      </c>
      <c r="I118" s="40">
        <f t="shared" si="2"/>
        <v>15</v>
      </c>
      <c r="J118" s="25" t="str">
        <f t="shared" si="3"/>
        <v>OK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7"/>
      <c r="U118" s="155"/>
      <c r="V118" s="155"/>
      <c r="W118" s="155"/>
      <c r="X118" s="155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13</v>
      </c>
      <c r="I119" s="40">
        <f t="shared" si="2"/>
        <v>13</v>
      </c>
      <c r="J119" s="25" t="str">
        <f t="shared" si="3"/>
        <v>OK</v>
      </c>
      <c r="K119" s="155"/>
      <c r="L119" s="155"/>
      <c r="M119" s="155"/>
      <c r="N119" s="155"/>
      <c r="O119" s="155"/>
      <c r="P119" s="155"/>
      <c r="Q119" s="155"/>
      <c r="R119" s="155"/>
      <c r="S119" s="155"/>
      <c r="T119" s="157"/>
      <c r="U119" s="155"/>
      <c r="V119" s="155"/>
      <c r="W119" s="155"/>
      <c r="X119" s="155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13</v>
      </c>
      <c r="I120" s="40">
        <f t="shared" si="2"/>
        <v>13</v>
      </c>
      <c r="J120" s="25" t="str">
        <f t="shared" si="3"/>
        <v>OK</v>
      </c>
      <c r="K120" s="155"/>
      <c r="L120" s="155"/>
      <c r="M120" s="155"/>
      <c r="N120" s="155"/>
      <c r="O120" s="155"/>
      <c r="P120" s="155"/>
      <c r="Q120" s="155"/>
      <c r="R120" s="155"/>
      <c r="S120" s="155"/>
      <c r="T120" s="157"/>
      <c r="U120" s="155"/>
      <c r="V120" s="155"/>
      <c r="W120" s="155"/>
      <c r="X120" s="155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155"/>
      <c r="L121" s="155"/>
      <c r="M121" s="155"/>
      <c r="N121" s="155"/>
      <c r="O121" s="155"/>
      <c r="P121" s="155"/>
      <c r="Q121" s="155"/>
      <c r="R121" s="155"/>
      <c r="S121" s="155"/>
      <c r="T121" s="157"/>
      <c r="U121" s="155"/>
      <c r="V121" s="155"/>
      <c r="W121" s="155"/>
      <c r="X121" s="155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155"/>
      <c r="L122" s="155"/>
      <c r="M122" s="155"/>
      <c r="N122" s="155"/>
      <c r="O122" s="155"/>
      <c r="P122" s="155"/>
      <c r="Q122" s="155"/>
      <c r="R122" s="155"/>
      <c r="S122" s="155"/>
      <c r="T122" s="157"/>
      <c r="U122" s="155"/>
      <c r="V122" s="155"/>
      <c r="W122" s="155"/>
      <c r="X122" s="155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155"/>
      <c r="L123" s="155"/>
      <c r="M123" s="155"/>
      <c r="N123" s="155"/>
      <c r="O123" s="155"/>
      <c r="P123" s="155"/>
      <c r="Q123" s="155"/>
      <c r="R123" s="155"/>
      <c r="S123" s="155"/>
      <c r="T123" s="157"/>
      <c r="U123" s="155"/>
      <c r="V123" s="155"/>
      <c r="W123" s="155"/>
      <c r="X123" s="155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15</v>
      </c>
      <c r="I124" s="40">
        <f t="shared" si="2"/>
        <v>12</v>
      </c>
      <c r="J124" s="25" t="str">
        <f t="shared" si="3"/>
        <v>OK</v>
      </c>
      <c r="K124" s="155"/>
      <c r="L124" s="155"/>
      <c r="M124" s="155"/>
      <c r="N124" s="155"/>
      <c r="O124" s="155"/>
      <c r="P124" s="155"/>
      <c r="Q124" s="155"/>
      <c r="R124" s="155"/>
      <c r="S124" s="155"/>
      <c r="T124" s="157"/>
      <c r="U124" s="155"/>
      <c r="V124" s="155"/>
      <c r="W124" s="155">
        <v>3</v>
      </c>
      <c r="X124" s="155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57</v>
      </c>
      <c r="I125" s="40">
        <f t="shared" si="2"/>
        <v>49</v>
      </c>
      <c r="J125" s="25" t="str">
        <f t="shared" si="3"/>
        <v>OK</v>
      </c>
      <c r="K125" s="155"/>
      <c r="L125" s="155"/>
      <c r="M125" s="155"/>
      <c r="N125" s="155"/>
      <c r="O125" s="155"/>
      <c r="P125" s="155"/>
      <c r="Q125" s="155"/>
      <c r="R125" s="155"/>
      <c r="S125" s="155"/>
      <c r="T125" s="157"/>
      <c r="U125" s="155"/>
      <c r="V125" s="155"/>
      <c r="W125" s="155"/>
      <c r="X125" s="155">
        <v>8</v>
      </c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8</v>
      </c>
      <c r="I126" s="40">
        <f t="shared" si="2"/>
        <v>8</v>
      </c>
      <c r="J126" s="25" t="str">
        <f t="shared" si="3"/>
        <v>OK</v>
      </c>
      <c r="K126" s="155"/>
      <c r="L126" s="155"/>
      <c r="M126" s="155"/>
      <c r="N126" s="155"/>
      <c r="O126" s="155"/>
      <c r="P126" s="155"/>
      <c r="Q126" s="155"/>
      <c r="R126" s="155"/>
      <c r="S126" s="155"/>
      <c r="T126" s="157"/>
      <c r="U126" s="155"/>
      <c r="V126" s="155"/>
      <c r="W126" s="155"/>
      <c r="X126" s="155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55"/>
      <c r="L127" s="155"/>
      <c r="M127" s="155"/>
      <c r="N127" s="155"/>
      <c r="O127" s="155"/>
      <c r="P127" s="155"/>
      <c r="Q127" s="155"/>
      <c r="R127" s="155"/>
      <c r="S127" s="155"/>
      <c r="T127" s="157"/>
      <c r="U127" s="155"/>
      <c r="V127" s="155"/>
      <c r="W127" s="155"/>
      <c r="X127" s="155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55"/>
      <c r="L128" s="155"/>
      <c r="M128" s="155"/>
      <c r="N128" s="155"/>
      <c r="O128" s="155"/>
      <c r="P128" s="155"/>
      <c r="Q128" s="155"/>
      <c r="R128" s="155"/>
      <c r="S128" s="155"/>
      <c r="T128" s="157"/>
      <c r="U128" s="155"/>
      <c r="V128" s="155"/>
      <c r="W128" s="155"/>
      <c r="X128" s="155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55"/>
      <c r="L129" s="155"/>
      <c r="M129" s="155"/>
      <c r="N129" s="155"/>
      <c r="O129" s="155"/>
      <c r="P129" s="155"/>
      <c r="Q129" s="155"/>
      <c r="R129" s="155"/>
      <c r="S129" s="155"/>
      <c r="T129" s="157"/>
      <c r="U129" s="155"/>
      <c r="V129" s="155"/>
      <c r="W129" s="155"/>
      <c r="X129" s="155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55"/>
      <c r="L130" s="155"/>
      <c r="M130" s="155"/>
      <c r="N130" s="155"/>
      <c r="O130" s="155"/>
      <c r="P130" s="155"/>
      <c r="Q130" s="155"/>
      <c r="R130" s="155"/>
      <c r="S130" s="155"/>
      <c r="T130" s="157"/>
      <c r="U130" s="155"/>
      <c r="V130" s="155"/>
      <c r="W130" s="155"/>
      <c r="X130" s="155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55"/>
      <c r="L131" s="155"/>
      <c r="M131" s="155"/>
      <c r="N131" s="155"/>
      <c r="O131" s="155"/>
      <c r="P131" s="155"/>
      <c r="Q131" s="155"/>
      <c r="R131" s="155"/>
      <c r="S131" s="155"/>
      <c r="T131" s="157"/>
      <c r="U131" s="155"/>
      <c r="V131" s="155"/>
      <c r="W131" s="155"/>
      <c r="X131" s="155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55"/>
      <c r="L132" s="155"/>
      <c r="M132" s="155"/>
      <c r="N132" s="155"/>
      <c r="O132" s="155"/>
      <c r="P132" s="155"/>
      <c r="Q132" s="155"/>
      <c r="R132" s="155"/>
      <c r="S132" s="155"/>
      <c r="T132" s="157"/>
      <c r="U132" s="155"/>
      <c r="V132" s="155"/>
      <c r="W132" s="155"/>
      <c r="X132" s="155"/>
      <c r="Y132" s="43"/>
      <c r="Z132" s="43"/>
      <c r="AA132" s="43"/>
      <c r="AB132" s="43"/>
    </row>
    <row r="133" spans="1:28">
      <c r="K133" s="152">
        <v>272</v>
      </c>
      <c r="L133" s="152">
        <v>1193.01</v>
      </c>
      <c r="M133" s="152">
        <v>4147.17</v>
      </c>
      <c r="N133" s="152">
        <v>169.2</v>
      </c>
      <c r="O133" s="152">
        <v>813.11000000000013</v>
      </c>
      <c r="P133" s="152">
        <v>903.00999999999988</v>
      </c>
      <c r="Q133" s="152">
        <v>1237.4399999999998</v>
      </c>
      <c r="R133" s="152">
        <v>127.8</v>
      </c>
      <c r="S133" s="152">
        <v>706.38</v>
      </c>
      <c r="T133" s="152">
        <v>721.8</v>
      </c>
      <c r="U133" s="152">
        <v>328.5</v>
      </c>
      <c r="V133" s="152">
        <v>176</v>
      </c>
      <c r="W133" s="152">
        <v>577.53</v>
      </c>
      <c r="X133" s="152">
        <v>200.08</v>
      </c>
    </row>
    <row r="134" spans="1:28" ht="30">
      <c r="K134" s="152" t="s">
        <v>304</v>
      </c>
      <c r="L134" s="152" t="s">
        <v>305</v>
      </c>
      <c r="M134" s="152" t="s">
        <v>306</v>
      </c>
      <c r="N134" s="152" t="s">
        <v>307</v>
      </c>
      <c r="O134" s="152" t="s">
        <v>308</v>
      </c>
      <c r="P134" s="152" t="s">
        <v>309</v>
      </c>
      <c r="Q134" s="152" t="s">
        <v>310</v>
      </c>
      <c r="R134" s="152" t="s">
        <v>311</v>
      </c>
      <c r="S134" s="152" t="s">
        <v>312</v>
      </c>
      <c r="T134" s="152" t="s">
        <v>313</v>
      </c>
      <c r="U134" s="152" t="s">
        <v>314</v>
      </c>
      <c r="V134" s="152" t="s">
        <v>315</v>
      </c>
      <c r="W134" s="152" t="s">
        <v>316</v>
      </c>
      <c r="X134" s="152" t="s">
        <v>317</v>
      </c>
    </row>
    <row r="135" spans="1:28"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7"/>
      <c r="X135" s="147"/>
    </row>
    <row r="136" spans="1:28">
      <c r="K136" s="152">
        <v>10290.919999999998</v>
      </c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</row>
    <row r="137" spans="1:28">
      <c r="K137" s="152">
        <v>1282.1099999999999</v>
      </c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</row>
    <row r="138" spans="1:28">
      <c r="K138" s="158">
        <v>11573.029999999999</v>
      </c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</row>
    <row r="139" spans="1:28">
      <c r="K139" s="152" t="s">
        <v>318</v>
      </c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</row>
    <row r="140" spans="1:28">
      <c r="K140" s="153">
        <v>0</v>
      </c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</row>
    <row r="141" spans="1:28">
      <c r="K141" s="153">
        <v>0</v>
      </c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</row>
    <row r="142" spans="1:28">
      <c r="K142" s="153">
        <v>0</v>
      </c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</row>
    <row r="143" spans="1:28">
      <c r="K143" s="153">
        <v>0</v>
      </c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</row>
    <row r="144" spans="1:28">
      <c r="K144" s="153">
        <v>0</v>
      </c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</row>
    <row r="145" spans="11:24">
      <c r="K145" s="153">
        <v>0</v>
      </c>
      <c r="L145" s="143"/>
      <c r="M145" s="143"/>
      <c r="N145" s="143"/>
      <c r="O145" s="143"/>
      <c r="P145" s="143"/>
      <c r="Q145" s="143"/>
      <c r="R145" s="148"/>
      <c r="S145" s="148"/>
      <c r="T145" s="148"/>
      <c r="U145" s="148"/>
      <c r="V145" s="148"/>
      <c r="W145" s="147"/>
      <c r="X145" s="147"/>
    </row>
    <row r="146" spans="11:24">
      <c r="K146" s="153">
        <v>0</v>
      </c>
      <c r="L146" s="143"/>
      <c r="M146" s="143"/>
      <c r="N146" s="143"/>
      <c r="O146" s="143"/>
      <c r="P146" s="143"/>
      <c r="Q146" s="143"/>
      <c r="R146" s="148"/>
      <c r="S146" s="148"/>
      <c r="T146" s="148"/>
      <c r="U146" s="148"/>
      <c r="V146" s="148"/>
      <c r="W146" s="147"/>
      <c r="X146" s="147"/>
    </row>
    <row r="147" spans="11:24">
      <c r="K147" s="153">
        <v>0</v>
      </c>
      <c r="L147" s="143"/>
      <c r="M147" s="143"/>
      <c r="N147" s="143"/>
      <c r="O147" s="143"/>
      <c r="P147" s="143"/>
      <c r="Q147" s="143"/>
      <c r="R147" s="148"/>
      <c r="S147" s="148"/>
      <c r="T147" s="148"/>
      <c r="U147" s="148"/>
      <c r="V147" s="148"/>
      <c r="W147" s="147"/>
      <c r="X147" s="147"/>
    </row>
    <row r="148" spans="11:24">
      <c r="K148" s="153">
        <v>0</v>
      </c>
      <c r="L148" s="143"/>
      <c r="M148" s="143"/>
      <c r="N148" s="143"/>
      <c r="O148" s="143"/>
      <c r="P148" s="143"/>
      <c r="Q148" s="143"/>
      <c r="R148" s="148"/>
      <c r="S148" s="148"/>
      <c r="T148" s="148"/>
      <c r="U148" s="148"/>
      <c r="V148" s="148"/>
      <c r="W148" s="147"/>
      <c r="X148" s="147"/>
    </row>
    <row r="149" spans="11:24">
      <c r="K149" s="153">
        <v>0</v>
      </c>
      <c r="L149" s="153"/>
      <c r="M149" s="153"/>
      <c r="N149" s="153"/>
      <c r="O149" s="153"/>
      <c r="P149" s="153"/>
      <c r="Q149" s="153"/>
      <c r="R149" s="148"/>
      <c r="S149" s="148"/>
      <c r="T149" s="148"/>
      <c r="U149" s="148"/>
      <c r="V149" s="148"/>
      <c r="W149" s="147"/>
      <c r="X149" s="147"/>
    </row>
    <row r="150" spans="11:24">
      <c r="K150" s="153">
        <v>328.5</v>
      </c>
      <c r="L150" s="143"/>
      <c r="M150" s="143"/>
      <c r="N150" s="143"/>
      <c r="O150" s="143"/>
      <c r="P150" s="143"/>
      <c r="Q150" s="143"/>
      <c r="R150" s="148"/>
      <c r="S150" s="148"/>
      <c r="T150" s="148"/>
      <c r="U150" s="148"/>
      <c r="V150" s="148"/>
      <c r="W150" s="147"/>
      <c r="X150" s="147"/>
    </row>
    <row r="151" spans="11:24">
      <c r="K151" s="153">
        <v>176</v>
      </c>
      <c r="L151" s="143"/>
      <c r="M151" s="143"/>
      <c r="N151" s="143"/>
      <c r="O151" s="143"/>
      <c r="P151" s="143"/>
      <c r="Q151" s="143"/>
      <c r="R151" s="148"/>
      <c r="S151" s="148"/>
      <c r="T151" s="148"/>
      <c r="U151" s="148"/>
      <c r="V151" s="148"/>
      <c r="W151" s="147"/>
      <c r="X151" s="147"/>
    </row>
    <row r="152" spans="11:24">
      <c r="K152" s="153">
        <v>577.53</v>
      </c>
      <c r="L152" s="143"/>
      <c r="M152" s="143"/>
      <c r="N152" s="143"/>
      <c r="O152" s="143"/>
      <c r="P152" s="143"/>
      <c r="Q152" s="143"/>
      <c r="R152" s="148"/>
      <c r="S152" s="148"/>
      <c r="T152" s="148"/>
      <c r="U152" s="148"/>
      <c r="V152" s="148"/>
      <c r="W152" s="147"/>
      <c r="X152" s="147"/>
    </row>
    <row r="153" spans="11:24">
      <c r="K153" s="153">
        <v>200.08</v>
      </c>
      <c r="L153" s="143"/>
      <c r="M153" s="143"/>
      <c r="N153" s="143"/>
      <c r="O153" s="143"/>
      <c r="P153" s="143"/>
      <c r="Q153" s="143"/>
      <c r="R153" s="148"/>
      <c r="S153" s="148"/>
      <c r="T153" s="148"/>
      <c r="U153" s="148"/>
      <c r="V153" s="148"/>
      <c r="W153" s="147"/>
      <c r="X153" s="147"/>
    </row>
    <row r="154" spans="11:24">
      <c r="K154" s="153">
        <v>1282.1099999999999</v>
      </c>
      <c r="L154" s="143"/>
      <c r="M154" s="143"/>
      <c r="N154" s="143"/>
      <c r="O154" s="143"/>
      <c r="P154" s="143"/>
      <c r="Q154" s="143"/>
      <c r="R154" s="148"/>
      <c r="S154" s="148"/>
      <c r="T154" s="148"/>
      <c r="U154" s="148"/>
      <c r="V154" s="148"/>
      <c r="W154" s="147"/>
      <c r="X154" s="147"/>
    </row>
  </sheetData>
  <mergeCells count="82">
    <mergeCell ref="K1:K2"/>
    <mergeCell ref="L1:L2"/>
    <mergeCell ref="M1:M2"/>
    <mergeCell ref="T1:T2"/>
    <mergeCell ref="O1:O2"/>
    <mergeCell ref="R1:R2"/>
    <mergeCell ref="S1:S2"/>
    <mergeCell ref="Q1:Q2"/>
    <mergeCell ref="N1:N2"/>
    <mergeCell ref="P1:P2"/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A4:A6"/>
    <mergeCell ref="B4:B6"/>
    <mergeCell ref="A9:A10"/>
    <mergeCell ref="B9:B10"/>
    <mergeCell ref="A11:A17"/>
    <mergeCell ref="B11:B17"/>
    <mergeCell ref="A19:A21"/>
    <mergeCell ref="B19:B21"/>
    <mergeCell ref="A22:A24"/>
    <mergeCell ref="B22:B24"/>
    <mergeCell ref="A25:A32"/>
    <mergeCell ref="B25:B32"/>
    <mergeCell ref="Y1:Y2"/>
    <mergeCell ref="Z1:Z2"/>
    <mergeCell ref="AA1:AA2"/>
    <mergeCell ref="AB1:AB2"/>
    <mergeCell ref="W1:W2"/>
    <mergeCell ref="X1:X2"/>
    <mergeCell ref="V1:V2"/>
    <mergeCell ref="A1:C1"/>
    <mergeCell ref="D1:G1"/>
    <mergeCell ref="H1:J1"/>
    <mergeCell ref="A2:J2"/>
    <mergeCell ref="U1:U2"/>
  </mergeCells>
  <conditionalFormatting sqref="R4:T4">
    <cfRule type="cellIs" dxfId="98" priority="4" stopIfTrue="1" operator="greaterThan">
      <formula>0</formula>
    </cfRule>
    <cfRule type="cellIs" dxfId="97" priority="5" stopIfTrue="1" operator="greaterThan">
      <formula>0</formula>
    </cfRule>
    <cfRule type="cellIs" dxfId="96" priority="6" stopIfTrue="1" operator="greaterThan">
      <formula>0</formula>
    </cfRule>
  </conditionalFormatting>
  <conditionalFormatting sqref="U4:AB132 R5:T132 L4:Q132 K5:K132">
    <cfRule type="cellIs" dxfId="95" priority="7" stopIfTrue="1" operator="greaterThan">
      <formula>0</formula>
    </cfRule>
    <cfRule type="cellIs" dxfId="94" priority="8" stopIfTrue="1" operator="greaterThan">
      <formula>0</formula>
    </cfRule>
    <cfRule type="cellIs" dxfId="93" priority="9" stopIfTrue="1" operator="greaterThan">
      <formula>0</formula>
    </cfRule>
  </conditionalFormatting>
  <conditionalFormatting sqref="K4">
    <cfRule type="cellIs" dxfId="92" priority="1" stopIfTrue="1" operator="greaterThan">
      <formula>0</formula>
    </cfRule>
    <cfRule type="cellIs" dxfId="91" priority="2" stopIfTrue="1" operator="greaterThan">
      <formula>0</formula>
    </cfRule>
    <cfRule type="cellIs" dxfId="9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32"/>
  <sheetViews>
    <sheetView zoomScale="89" zoomScaleNormal="89" workbookViewId="0">
      <selection activeCell="M9" sqref="M9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20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f>4-4</f>
        <v>0</v>
      </c>
      <c r="I5" s="40">
        <f t="shared" ref="I5:I68" si="0">H5-(SUM(K5:AB5))</f>
        <v>0</v>
      </c>
      <c r="J5" s="25" t="str">
        <f t="shared" ref="J5:J68" si="1">IF(I5&lt;0,"ATENÇÃO","OK")</f>
        <v>OK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>
        <v>2</v>
      </c>
      <c r="I9" s="40">
        <f t="shared" si="0"/>
        <v>2</v>
      </c>
      <c r="J9" s="25" t="str">
        <f t="shared" si="1"/>
        <v>OK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/>
      <c r="I11" s="40">
        <f t="shared" si="0"/>
        <v>0</v>
      </c>
      <c r="J11" s="25" t="str">
        <f t="shared" si="1"/>
        <v>OK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/>
      <c r="I17" s="40">
        <f t="shared" si="0"/>
        <v>0</v>
      </c>
      <c r="J17" s="25" t="str">
        <f t="shared" si="1"/>
        <v>OK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/>
      <c r="I20" s="40">
        <f t="shared" si="0"/>
        <v>0</v>
      </c>
      <c r="J20" s="25" t="str">
        <f t="shared" si="1"/>
        <v>OK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/>
      <c r="I22" s="40">
        <f t="shared" si="0"/>
        <v>0</v>
      </c>
      <c r="J22" s="25" t="str">
        <f t="shared" si="1"/>
        <v>OK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/>
      <c r="I23" s="40">
        <f t="shared" si="0"/>
        <v>0</v>
      </c>
      <c r="J23" s="25" t="str">
        <f t="shared" si="1"/>
        <v>OK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/>
      <c r="I27" s="40">
        <f t="shared" si="0"/>
        <v>0</v>
      </c>
      <c r="J27" s="25" t="str">
        <f t="shared" si="1"/>
        <v>OK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/>
      <c r="I33" s="40">
        <f t="shared" si="0"/>
        <v>0</v>
      </c>
      <c r="J33" s="25" t="str">
        <f t="shared" si="1"/>
        <v>OK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/>
      <c r="I45" s="40">
        <f t="shared" si="0"/>
        <v>0</v>
      </c>
      <c r="J45" s="25" t="str">
        <f t="shared" si="1"/>
        <v>OK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/>
      <c r="I46" s="40">
        <f t="shared" si="0"/>
        <v>0</v>
      </c>
      <c r="J46" s="25" t="str">
        <f t="shared" si="1"/>
        <v>OK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/>
      <c r="I48" s="40">
        <f t="shared" si="0"/>
        <v>0</v>
      </c>
      <c r="J48" s="25" t="str">
        <f t="shared" si="1"/>
        <v>OK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6</v>
      </c>
      <c r="I49" s="40">
        <f t="shared" si="0"/>
        <v>6</v>
      </c>
      <c r="J49" s="25" t="str">
        <f t="shared" si="1"/>
        <v>OK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>
        <v>6</v>
      </c>
      <c r="I50" s="40">
        <f t="shared" si="0"/>
        <v>6</v>
      </c>
      <c r="J50" s="25" t="str">
        <f t="shared" si="1"/>
        <v>OK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/>
      <c r="I52" s="40">
        <f t="shared" si="0"/>
        <v>0</v>
      </c>
      <c r="J52" s="25" t="str">
        <f t="shared" si="1"/>
        <v>OK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/>
      <c r="I53" s="40">
        <f t="shared" si="0"/>
        <v>0</v>
      </c>
      <c r="J53" s="25" t="str">
        <f t="shared" si="1"/>
        <v>OK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/>
      <c r="I54" s="40">
        <f t="shared" si="0"/>
        <v>0</v>
      </c>
      <c r="J54" s="25" t="str">
        <f t="shared" si="1"/>
        <v>OK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/>
      <c r="I57" s="40">
        <f t="shared" si="0"/>
        <v>0</v>
      </c>
      <c r="J57" s="25" t="str">
        <f t="shared" si="1"/>
        <v>OK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10</v>
      </c>
      <c r="I59" s="40">
        <f t="shared" si="0"/>
        <v>10</v>
      </c>
      <c r="J59" s="25" t="str">
        <f t="shared" si="1"/>
        <v>OK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/>
      <c r="I60" s="40">
        <f t="shared" si="0"/>
        <v>0</v>
      </c>
      <c r="J60" s="25" t="str">
        <f t="shared" si="1"/>
        <v>OK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>
        <f>20-10</f>
        <v>10</v>
      </c>
      <c r="I68" s="40">
        <f t="shared" si="0"/>
        <v>10</v>
      </c>
      <c r="J68" s="25" t="str">
        <f t="shared" si="1"/>
        <v>OK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>
        <f>10-5</f>
        <v>5</v>
      </c>
      <c r="I69" s="40">
        <f t="shared" ref="I69:I131" si="2">H69-(SUM(K69:AB69))</f>
        <v>5</v>
      </c>
      <c r="J69" s="25" t="str">
        <f t="shared" ref="J69:J132" si="3">IF(I69&lt;0,"ATENÇÃO","OK")</f>
        <v>OK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f>100-20</f>
        <v>80</v>
      </c>
      <c r="I70" s="40">
        <f t="shared" si="2"/>
        <v>80</v>
      </c>
      <c r="J70" s="25" t="str">
        <f t="shared" si="3"/>
        <v>OK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f>3-3</f>
        <v>0</v>
      </c>
      <c r="I71" s="40">
        <f t="shared" si="2"/>
        <v>0</v>
      </c>
      <c r="J71" s="25" t="str">
        <f t="shared" si="3"/>
        <v>OK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4</v>
      </c>
      <c r="I72" s="40">
        <f t="shared" si="2"/>
        <v>4</v>
      </c>
      <c r="J72" s="25" t="str">
        <f t="shared" si="3"/>
        <v>OK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>
        <v>4</v>
      </c>
      <c r="I73" s="40">
        <f t="shared" si="2"/>
        <v>4</v>
      </c>
      <c r="J73" s="25" t="str">
        <f t="shared" si="3"/>
        <v>OK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/>
      <c r="I78" s="40">
        <f t="shared" si="2"/>
        <v>0</v>
      </c>
      <c r="J78" s="25" t="str">
        <f t="shared" si="3"/>
        <v>OK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/>
      <c r="I88" s="40">
        <f t="shared" si="2"/>
        <v>0</v>
      </c>
      <c r="J88" s="25" t="str">
        <f t="shared" si="3"/>
        <v>OK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>
        <v>1</v>
      </c>
      <c r="I94" s="40">
        <f t="shared" si="2"/>
        <v>1</v>
      </c>
      <c r="J94" s="25" t="str">
        <f t="shared" si="3"/>
        <v>OK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/>
      <c r="I95" s="40">
        <f t="shared" si="2"/>
        <v>0</v>
      </c>
      <c r="J95" s="25" t="str">
        <f t="shared" si="3"/>
        <v>OK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/>
      <c r="I96" s="40">
        <f t="shared" si="2"/>
        <v>0</v>
      </c>
      <c r="J96" s="25" t="str">
        <f t="shared" si="3"/>
        <v>OK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/>
      <c r="I97" s="40">
        <f t="shared" si="2"/>
        <v>0</v>
      </c>
      <c r="J97" s="25" t="str">
        <f t="shared" si="3"/>
        <v>OK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1</v>
      </c>
      <c r="I98" s="40">
        <f t="shared" si="2"/>
        <v>1</v>
      </c>
      <c r="J98" s="25" t="str">
        <f t="shared" si="3"/>
        <v>OK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>
        <v>50</v>
      </c>
      <c r="I99" s="40">
        <f t="shared" si="2"/>
        <v>50</v>
      </c>
      <c r="J99" s="25" t="str">
        <f t="shared" si="3"/>
        <v>OK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4</v>
      </c>
      <c r="I100" s="40">
        <f t="shared" si="2"/>
        <v>4</v>
      </c>
      <c r="J100" s="25" t="str">
        <f t="shared" si="3"/>
        <v>OK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>
        <v>1</v>
      </c>
      <c r="I101" s="40">
        <f t="shared" si="2"/>
        <v>1</v>
      </c>
      <c r="J101" s="25" t="str">
        <f t="shared" si="3"/>
        <v>OK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>
        <f>20-8</f>
        <v>12</v>
      </c>
      <c r="I102" s="40">
        <f t="shared" si="2"/>
        <v>12</v>
      </c>
      <c r="J102" s="25" t="str">
        <f t="shared" si="3"/>
        <v>OK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20</v>
      </c>
      <c r="I103" s="40">
        <f t="shared" si="2"/>
        <v>20</v>
      </c>
      <c r="J103" s="25" t="str">
        <f t="shared" si="3"/>
        <v>OK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>
        <f>600-20</f>
        <v>580</v>
      </c>
      <c r="I104" s="40">
        <f t="shared" si="2"/>
        <v>580</v>
      </c>
      <c r="J104" s="25" t="str">
        <f t="shared" si="3"/>
        <v>OK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/>
      <c r="I108" s="40">
        <f t="shared" si="2"/>
        <v>0</v>
      </c>
      <c r="J108" s="25" t="str">
        <f t="shared" si="3"/>
        <v>OK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/>
      <c r="I109" s="40">
        <f t="shared" si="2"/>
        <v>0</v>
      </c>
      <c r="J109" s="25" t="str">
        <f t="shared" si="3"/>
        <v>OK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/>
      <c r="I110" s="40">
        <f t="shared" si="2"/>
        <v>0</v>
      </c>
      <c r="J110" s="25" t="str">
        <f t="shared" si="3"/>
        <v>OK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/>
      <c r="I111" s="40">
        <f t="shared" si="2"/>
        <v>0</v>
      </c>
      <c r="J111" s="25" t="str">
        <f t="shared" si="3"/>
        <v>OK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30</v>
      </c>
      <c r="I112" s="40">
        <f t="shared" si="2"/>
        <v>30</v>
      </c>
      <c r="J112" s="25" t="str">
        <f t="shared" si="3"/>
        <v>OK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20</v>
      </c>
      <c r="I113" s="40">
        <f t="shared" si="2"/>
        <v>20</v>
      </c>
      <c r="J113" s="25" t="str">
        <f t="shared" si="3"/>
        <v>OK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10</v>
      </c>
      <c r="I114" s="40">
        <f t="shared" si="2"/>
        <v>10</v>
      </c>
      <c r="J114" s="25" t="str">
        <f t="shared" si="3"/>
        <v>OK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/>
      <c r="I115" s="40">
        <f t="shared" si="2"/>
        <v>0</v>
      </c>
      <c r="J115" s="25" t="str">
        <f t="shared" si="3"/>
        <v>OK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/>
      <c r="I116" s="40">
        <f t="shared" si="2"/>
        <v>0</v>
      </c>
      <c r="J116" s="25" t="str">
        <f t="shared" si="3"/>
        <v>OK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2</v>
      </c>
      <c r="I117" s="40">
        <f t="shared" si="2"/>
        <v>2</v>
      </c>
      <c r="J117" s="25" t="str">
        <f t="shared" si="3"/>
        <v>OK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10</v>
      </c>
      <c r="I118" s="40">
        <f t="shared" si="2"/>
        <v>10</v>
      </c>
      <c r="J118" s="25" t="str">
        <f t="shared" si="3"/>
        <v>OK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6</v>
      </c>
      <c r="I119" s="40">
        <f t="shared" si="2"/>
        <v>6</v>
      </c>
      <c r="J119" s="25" t="str">
        <f t="shared" si="3"/>
        <v>OK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6</v>
      </c>
      <c r="I120" s="40">
        <f t="shared" si="2"/>
        <v>6</v>
      </c>
      <c r="J120" s="25" t="str">
        <f t="shared" si="3"/>
        <v>OK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/>
      <c r="I121" s="40">
        <f t="shared" si="2"/>
        <v>0</v>
      </c>
      <c r="J121" s="25" t="str">
        <f t="shared" si="3"/>
        <v>OK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/>
      <c r="I122" s="40">
        <f t="shared" si="2"/>
        <v>0</v>
      </c>
      <c r="J122" s="25" t="str">
        <f t="shared" si="3"/>
        <v>OK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/>
      <c r="I123" s="40">
        <f t="shared" si="2"/>
        <v>0</v>
      </c>
      <c r="J123" s="25" t="str">
        <f t="shared" si="3"/>
        <v>OK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6</v>
      </c>
      <c r="I124" s="40">
        <f t="shared" si="2"/>
        <v>6</v>
      </c>
      <c r="J124" s="25" t="str">
        <f t="shared" si="3"/>
        <v>OK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20</v>
      </c>
      <c r="I125" s="40">
        <f t="shared" si="2"/>
        <v>20</v>
      </c>
      <c r="J125" s="25" t="str">
        <f t="shared" si="3"/>
        <v>OK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4</v>
      </c>
      <c r="I126" s="40">
        <f t="shared" si="2"/>
        <v>4</v>
      </c>
      <c r="J126" s="25" t="str">
        <f t="shared" si="3"/>
        <v>OK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17:A120"/>
    <mergeCell ref="B117:B120"/>
    <mergeCell ref="A121:A123"/>
    <mergeCell ref="B121:B123"/>
    <mergeCell ref="A130:A131"/>
    <mergeCell ref="B130:B131"/>
    <mergeCell ref="A108:A109"/>
    <mergeCell ref="B108:B109"/>
    <mergeCell ref="A110:A111"/>
    <mergeCell ref="B110:B111"/>
    <mergeCell ref="A112:A116"/>
    <mergeCell ref="B112:B116"/>
    <mergeCell ref="A97:A101"/>
    <mergeCell ref="B97:B101"/>
    <mergeCell ref="A102:A105"/>
    <mergeCell ref="B102:B105"/>
    <mergeCell ref="A106:A107"/>
    <mergeCell ref="B106:B107"/>
    <mergeCell ref="A87:A88"/>
    <mergeCell ref="B87:B88"/>
    <mergeCell ref="A89:A90"/>
    <mergeCell ref="B89:B90"/>
    <mergeCell ref="A91:A94"/>
    <mergeCell ref="B91:B94"/>
    <mergeCell ref="A76:A79"/>
    <mergeCell ref="B76:B79"/>
    <mergeCell ref="A83:A84"/>
    <mergeCell ref="B83:B84"/>
    <mergeCell ref="A85:A86"/>
    <mergeCell ref="B85:B86"/>
    <mergeCell ref="A62:A64"/>
    <mergeCell ref="B62:B64"/>
    <mergeCell ref="A66:A70"/>
    <mergeCell ref="B66:B70"/>
    <mergeCell ref="A71:A74"/>
    <mergeCell ref="B71:B74"/>
    <mergeCell ref="A53:A54"/>
    <mergeCell ref="B53:B54"/>
    <mergeCell ref="A55:A58"/>
    <mergeCell ref="B55:B58"/>
    <mergeCell ref="A59:A61"/>
    <mergeCell ref="B59:B61"/>
    <mergeCell ref="A34:A44"/>
    <mergeCell ref="B34:B44"/>
    <mergeCell ref="A45:A48"/>
    <mergeCell ref="B45:B48"/>
    <mergeCell ref="A49:A52"/>
    <mergeCell ref="B49:B52"/>
    <mergeCell ref="A4:A6"/>
    <mergeCell ref="B4:B6"/>
    <mergeCell ref="A9:A10"/>
    <mergeCell ref="B9:B10"/>
    <mergeCell ref="A11:A17"/>
    <mergeCell ref="B11:B17"/>
    <mergeCell ref="D1:G1"/>
    <mergeCell ref="H1:J1"/>
    <mergeCell ref="K1:K2"/>
    <mergeCell ref="L1:L2"/>
    <mergeCell ref="M1:M2"/>
    <mergeCell ref="A2:J2"/>
    <mergeCell ref="A19:A21"/>
    <mergeCell ref="B19:B21"/>
    <mergeCell ref="A22:A24"/>
    <mergeCell ref="B22:B24"/>
    <mergeCell ref="A25:A32"/>
    <mergeCell ref="B25:B32"/>
    <mergeCell ref="AB1:AB2"/>
    <mergeCell ref="A1:C1"/>
    <mergeCell ref="W1:W2"/>
    <mergeCell ref="AA1:AA2"/>
    <mergeCell ref="X1:X2"/>
    <mergeCell ref="N1:N2"/>
    <mergeCell ref="O1:O2"/>
    <mergeCell ref="P1:P2"/>
    <mergeCell ref="V1:V2"/>
    <mergeCell ref="Y1:Y2"/>
    <mergeCell ref="Z1:Z2"/>
    <mergeCell ref="Q1:Q2"/>
    <mergeCell ref="R1:R2"/>
    <mergeCell ref="S1:S2"/>
    <mergeCell ref="T1:T2"/>
    <mergeCell ref="U1:U2"/>
  </mergeCells>
  <conditionalFormatting sqref="K4">
    <cfRule type="cellIs" dxfId="89" priority="1" stopIfTrue="1" operator="greaterThan">
      <formula>0</formula>
    </cfRule>
    <cfRule type="cellIs" dxfId="88" priority="2" stopIfTrue="1" operator="greaterThan">
      <formula>0</formula>
    </cfRule>
    <cfRule type="cellIs" dxfId="87" priority="3" stopIfTrue="1" operator="greaterThan">
      <formula>0</formula>
    </cfRule>
  </conditionalFormatting>
  <conditionalFormatting sqref="R4:T4">
    <cfRule type="cellIs" dxfId="86" priority="4" stopIfTrue="1" operator="greaterThan">
      <formula>0</formula>
    </cfRule>
    <cfRule type="cellIs" dxfId="85" priority="5" stopIfTrue="1" operator="greaterThan">
      <formula>0</formula>
    </cfRule>
    <cfRule type="cellIs" dxfId="84" priority="6" stopIfTrue="1" operator="greaterThan">
      <formula>0</formula>
    </cfRule>
  </conditionalFormatting>
  <conditionalFormatting sqref="U4:AB132 R5:T132 L4:Q132 K5:K132">
    <cfRule type="cellIs" dxfId="83" priority="7" stopIfTrue="1" operator="greaterThan">
      <formula>0</formula>
    </cfRule>
    <cfRule type="cellIs" dxfId="82" priority="8" stopIfTrue="1" operator="greaterThan">
      <formula>0</formula>
    </cfRule>
    <cfRule type="cellIs" dxfId="81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32"/>
  <sheetViews>
    <sheetView zoomScale="77" zoomScaleNormal="77" workbookViewId="0">
      <selection activeCell="M10" sqref="M10"/>
    </sheetView>
  </sheetViews>
  <sheetFormatPr defaultColWidth="9.7109375" defaultRowHeight="15"/>
  <cols>
    <col min="1" max="1" width="7.140625" style="31" customWidth="1"/>
    <col min="2" max="2" width="33.28515625" style="31" customWidth="1"/>
    <col min="3" max="3" width="6.7109375" style="26" bestFit="1" customWidth="1"/>
    <col min="4" max="4" width="36" style="31" customWidth="1"/>
    <col min="5" max="5" width="19" style="31" customWidth="1"/>
    <col min="6" max="6" width="8.85546875" style="31" customWidth="1"/>
    <col min="7" max="7" width="13.42578125" style="33" bestFit="1" customWidth="1"/>
    <col min="8" max="8" width="12.7109375" style="4" customWidth="1"/>
    <col min="9" max="9" width="13.28515625" style="27" customWidth="1"/>
    <col min="10" max="10" width="12.5703125" style="5" customWidth="1"/>
    <col min="11" max="11" width="13.85546875" style="6" customWidth="1"/>
    <col min="12" max="12" width="12.7109375" style="6" customWidth="1"/>
    <col min="13" max="13" width="14.85546875" style="6" customWidth="1"/>
    <col min="14" max="14" width="14.140625" style="6" customWidth="1"/>
    <col min="15" max="15" width="15.28515625" style="6" customWidth="1"/>
    <col min="16" max="16" width="15.42578125" style="6" customWidth="1"/>
    <col min="17" max="17" width="10.42578125" style="6" customWidth="1"/>
    <col min="18" max="18" width="14" style="6" customWidth="1"/>
    <col min="19" max="19" width="13.5703125" style="6" customWidth="1"/>
    <col min="20" max="20" width="14.5703125" style="6" customWidth="1"/>
    <col min="21" max="21" width="14" style="6" customWidth="1"/>
    <col min="22" max="22" width="14.28515625" style="6" customWidth="1"/>
    <col min="23" max="28" width="12.7109375" style="2" customWidth="1"/>
    <col min="29" max="16384" width="9.7109375" style="2"/>
  </cols>
  <sheetData>
    <row r="1" spans="1:28" ht="31.5" customHeight="1">
      <c r="A1" s="83" t="s">
        <v>22</v>
      </c>
      <c r="B1" s="83"/>
      <c r="C1" s="83"/>
      <c r="D1" s="83" t="s">
        <v>23</v>
      </c>
      <c r="E1" s="83"/>
      <c r="F1" s="83"/>
      <c r="G1" s="83"/>
      <c r="H1" s="83" t="s">
        <v>24</v>
      </c>
      <c r="I1" s="83"/>
      <c r="J1" s="83"/>
      <c r="K1" s="78" t="s">
        <v>277</v>
      </c>
      <c r="L1" s="78" t="s">
        <v>20</v>
      </c>
      <c r="M1" s="78" t="s">
        <v>20</v>
      </c>
      <c r="N1" s="78" t="s">
        <v>20</v>
      </c>
      <c r="O1" s="78" t="s">
        <v>20</v>
      </c>
      <c r="P1" s="78" t="s">
        <v>20</v>
      </c>
      <c r="Q1" s="78" t="s">
        <v>20</v>
      </c>
      <c r="R1" s="78" t="s">
        <v>20</v>
      </c>
      <c r="S1" s="78" t="s">
        <v>20</v>
      </c>
      <c r="T1" s="78" t="s">
        <v>20</v>
      </c>
      <c r="U1" s="78" t="s">
        <v>20</v>
      </c>
      <c r="V1" s="78" t="s">
        <v>20</v>
      </c>
      <c r="W1" s="78" t="s">
        <v>20</v>
      </c>
      <c r="X1" s="78" t="s">
        <v>20</v>
      </c>
      <c r="Y1" s="78" t="s">
        <v>20</v>
      </c>
      <c r="Z1" s="78" t="s">
        <v>20</v>
      </c>
      <c r="AA1" s="78" t="s">
        <v>20</v>
      </c>
      <c r="AB1" s="78" t="s">
        <v>20</v>
      </c>
    </row>
    <row r="2" spans="1:28" ht="24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3" customFormat="1" ht="47.25" customHeight="1">
      <c r="A3" s="36" t="s">
        <v>25</v>
      </c>
      <c r="B3" s="39" t="s">
        <v>18</v>
      </c>
      <c r="C3" s="36" t="s">
        <v>4</v>
      </c>
      <c r="D3" s="39" t="s">
        <v>146</v>
      </c>
      <c r="E3" s="37" t="s">
        <v>19</v>
      </c>
      <c r="F3" s="36" t="s">
        <v>5</v>
      </c>
      <c r="G3" s="32" t="s">
        <v>2</v>
      </c>
      <c r="H3" s="21" t="s">
        <v>7</v>
      </c>
      <c r="I3" s="22" t="s">
        <v>0</v>
      </c>
      <c r="J3" s="19" t="s">
        <v>3</v>
      </c>
      <c r="K3" s="134">
        <v>45215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ht="50.1" customHeight="1">
      <c r="A4" s="85">
        <v>1</v>
      </c>
      <c r="B4" s="91" t="s">
        <v>26</v>
      </c>
      <c r="C4" s="54">
        <v>1</v>
      </c>
      <c r="D4" s="61" t="s">
        <v>43</v>
      </c>
      <c r="E4" s="46" t="s">
        <v>147</v>
      </c>
      <c r="F4" s="46" t="s">
        <v>17</v>
      </c>
      <c r="G4" s="72">
        <v>62.41</v>
      </c>
      <c r="H4" s="18"/>
      <c r="I4" s="40">
        <f>H4-(SUM(K4:AB4))</f>
        <v>0</v>
      </c>
      <c r="J4" s="25" t="str">
        <f>IF(I4&lt;0,"ATENÇÃO","OK")</f>
        <v>OK</v>
      </c>
      <c r="K4" s="13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7" customHeight="1">
      <c r="A5" s="85"/>
      <c r="B5" s="92"/>
      <c r="C5" s="54">
        <v>2</v>
      </c>
      <c r="D5" s="61" t="s">
        <v>44</v>
      </c>
      <c r="E5" s="46" t="s">
        <v>148</v>
      </c>
      <c r="F5" s="46" t="s">
        <v>17</v>
      </c>
      <c r="G5" s="72">
        <v>58.41</v>
      </c>
      <c r="H5" s="18">
        <f>12-6</f>
        <v>6</v>
      </c>
      <c r="I5" s="40">
        <f t="shared" ref="I5:I68" si="0">H5-(SUM(K5:AB5))</f>
        <v>6</v>
      </c>
      <c r="J5" s="25" t="str">
        <f t="shared" ref="J5:J68" si="1">IF(I5&lt;0,"ATENÇÃO","OK")</f>
        <v>OK</v>
      </c>
      <c r="K5" s="13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50.1" customHeight="1">
      <c r="A6" s="85"/>
      <c r="B6" s="93"/>
      <c r="C6" s="54">
        <v>3</v>
      </c>
      <c r="D6" s="61" t="s">
        <v>45</v>
      </c>
      <c r="E6" s="68" t="s">
        <v>149</v>
      </c>
      <c r="F6" s="46" t="s">
        <v>17</v>
      </c>
      <c r="G6" s="72">
        <v>181.86</v>
      </c>
      <c r="H6" s="18"/>
      <c r="I6" s="40">
        <f t="shared" si="0"/>
        <v>0</v>
      </c>
      <c r="J6" s="25" t="str">
        <f t="shared" si="1"/>
        <v>OK</v>
      </c>
      <c r="K6" s="13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50.1" customHeight="1">
      <c r="A7" s="48">
        <v>2</v>
      </c>
      <c r="B7" s="55" t="s">
        <v>27</v>
      </c>
      <c r="C7" s="51">
        <v>4</v>
      </c>
      <c r="D7" s="62" t="s">
        <v>46</v>
      </c>
      <c r="E7" s="18"/>
      <c r="F7" s="18" t="s">
        <v>17</v>
      </c>
      <c r="G7" s="73"/>
      <c r="H7" s="18"/>
      <c r="I7" s="40">
        <f t="shared" si="0"/>
        <v>0</v>
      </c>
      <c r="J7" s="25" t="str">
        <f t="shared" si="1"/>
        <v>OK</v>
      </c>
      <c r="K7" s="13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50.1" customHeight="1">
      <c r="A8" s="49">
        <v>3</v>
      </c>
      <c r="B8" s="56" t="s">
        <v>28</v>
      </c>
      <c r="C8" s="54">
        <v>5</v>
      </c>
      <c r="D8" s="61" t="s">
        <v>47</v>
      </c>
      <c r="E8" s="46" t="s">
        <v>150</v>
      </c>
      <c r="F8" s="46" t="s">
        <v>17</v>
      </c>
      <c r="G8" s="72">
        <v>30.46</v>
      </c>
      <c r="H8" s="18"/>
      <c r="I8" s="40">
        <f t="shared" si="0"/>
        <v>0</v>
      </c>
      <c r="J8" s="25" t="str">
        <f t="shared" si="1"/>
        <v>OK</v>
      </c>
      <c r="K8" s="13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50.1" customHeight="1">
      <c r="A9" s="86">
        <v>4</v>
      </c>
      <c r="B9" s="94" t="s">
        <v>27</v>
      </c>
      <c r="C9" s="51">
        <v>6</v>
      </c>
      <c r="D9" s="62" t="s">
        <v>48</v>
      </c>
      <c r="E9" s="18" t="s">
        <v>151</v>
      </c>
      <c r="F9" s="18" t="s">
        <v>228</v>
      </c>
      <c r="G9" s="73"/>
      <c r="H9" s="18"/>
      <c r="I9" s="40">
        <f t="shared" si="0"/>
        <v>0</v>
      </c>
      <c r="J9" s="25" t="str">
        <f t="shared" si="1"/>
        <v>OK</v>
      </c>
      <c r="K9" s="13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50.1" customHeight="1">
      <c r="A10" s="86"/>
      <c r="B10" s="95"/>
      <c r="C10" s="51">
        <v>7</v>
      </c>
      <c r="D10" s="62" t="s">
        <v>48</v>
      </c>
      <c r="E10" s="18" t="s">
        <v>151</v>
      </c>
      <c r="F10" s="18" t="s">
        <v>229</v>
      </c>
      <c r="G10" s="73"/>
      <c r="H10" s="18"/>
      <c r="I10" s="40">
        <f t="shared" si="0"/>
        <v>0</v>
      </c>
      <c r="J10" s="25" t="str">
        <f t="shared" si="1"/>
        <v>OK</v>
      </c>
      <c r="K10" s="13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50.1" customHeight="1">
      <c r="A11" s="85">
        <v>5</v>
      </c>
      <c r="B11" s="91" t="s">
        <v>29</v>
      </c>
      <c r="C11" s="54">
        <v>8</v>
      </c>
      <c r="D11" s="61" t="s">
        <v>49</v>
      </c>
      <c r="E11" s="46" t="s">
        <v>152</v>
      </c>
      <c r="F11" s="46" t="s">
        <v>17</v>
      </c>
      <c r="G11" s="72">
        <v>4</v>
      </c>
      <c r="H11" s="18">
        <v>10</v>
      </c>
      <c r="I11" s="40">
        <f t="shared" si="0"/>
        <v>10</v>
      </c>
      <c r="J11" s="25" t="str">
        <f t="shared" si="1"/>
        <v>OK</v>
      </c>
      <c r="K11" s="13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50.1" customHeight="1">
      <c r="A12" s="85"/>
      <c r="B12" s="92"/>
      <c r="C12" s="54">
        <v>9</v>
      </c>
      <c r="D12" s="61" t="s">
        <v>49</v>
      </c>
      <c r="E12" s="46" t="s">
        <v>152</v>
      </c>
      <c r="F12" s="46" t="s">
        <v>17</v>
      </c>
      <c r="G12" s="72">
        <v>4</v>
      </c>
      <c r="H12" s="18"/>
      <c r="I12" s="40">
        <f t="shared" si="0"/>
        <v>0</v>
      </c>
      <c r="J12" s="25" t="str">
        <f t="shared" si="1"/>
        <v>OK</v>
      </c>
      <c r="K12" s="13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34.5" customHeight="1">
      <c r="A13" s="85"/>
      <c r="B13" s="92"/>
      <c r="C13" s="54">
        <v>10</v>
      </c>
      <c r="D13" s="61" t="s">
        <v>49</v>
      </c>
      <c r="E13" s="46" t="s">
        <v>152</v>
      </c>
      <c r="F13" s="46" t="s">
        <v>17</v>
      </c>
      <c r="G13" s="72">
        <v>4</v>
      </c>
      <c r="H13" s="18"/>
      <c r="I13" s="40">
        <f t="shared" si="0"/>
        <v>0</v>
      </c>
      <c r="J13" s="25" t="str">
        <f t="shared" si="1"/>
        <v>OK</v>
      </c>
      <c r="K13" s="13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39.75" customHeight="1">
      <c r="A14" s="85"/>
      <c r="B14" s="92"/>
      <c r="C14" s="54">
        <v>11</v>
      </c>
      <c r="D14" s="61" t="s">
        <v>49</v>
      </c>
      <c r="E14" s="46" t="s">
        <v>152</v>
      </c>
      <c r="F14" s="46" t="s">
        <v>17</v>
      </c>
      <c r="G14" s="72">
        <v>6</v>
      </c>
      <c r="H14" s="18"/>
      <c r="I14" s="40">
        <f t="shared" si="0"/>
        <v>0</v>
      </c>
      <c r="J14" s="25" t="str">
        <f t="shared" si="1"/>
        <v>OK</v>
      </c>
      <c r="K14" s="13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50.1" customHeight="1">
      <c r="A15" s="85"/>
      <c r="B15" s="92"/>
      <c r="C15" s="54">
        <v>12</v>
      </c>
      <c r="D15" s="46" t="s">
        <v>50</v>
      </c>
      <c r="E15" s="46" t="s">
        <v>153</v>
      </c>
      <c r="F15" s="46" t="s">
        <v>17</v>
      </c>
      <c r="G15" s="72">
        <v>8</v>
      </c>
      <c r="H15" s="18"/>
      <c r="I15" s="40">
        <f t="shared" si="0"/>
        <v>0</v>
      </c>
      <c r="J15" s="25" t="str">
        <f t="shared" si="1"/>
        <v>OK</v>
      </c>
      <c r="K15" s="13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50.1" customHeight="1">
      <c r="A16" s="85"/>
      <c r="B16" s="92"/>
      <c r="C16" s="54">
        <v>13</v>
      </c>
      <c r="D16" s="46" t="s">
        <v>50</v>
      </c>
      <c r="E16" s="46" t="s">
        <v>153</v>
      </c>
      <c r="F16" s="46" t="s">
        <v>17</v>
      </c>
      <c r="G16" s="72">
        <v>8</v>
      </c>
      <c r="H16" s="18"/>
      <c r="I16" s="40">
        <f t="shared" si="0"/>
        <v>0</v>
      </c>
      <c r="J16" s="25" t="str">
        <f t="shared" si="1"/>
        <v>OK</v>
      </c>
      <c r="K16" s="13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50.1" customHeight="1">
      <c r="A17" s="85"/>
      <c r="B17" s="93"/>
      <c r="C17" s="54">
        <v>14</v>
      </c>
      <c r="D17" s="46" t="s">
        <v>51</v>
      </c>
      <c r="E17" s="46" t="s">
        <v>154</v>
      </c>
      <c r="F17" s="46" t="s">
        <v>17</v>
      </c>
      <c r="G17" s="72">
        <v>14</v>
      </c>
      <c r="H17" s="18">
        <v>10</v>
      </c>
      <c r="I17" s="40">
        <f t="shared" si="0"/>
        <v>10</v>
      </c>
      <c r="J17" s="25" t="str">
        <f t="shared" si="1"/>
        <v>OK</v>
      </c>
      <c r="K17" s="13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30">
      <c r="A18" s="48">
        <v>6</v>
      </c>
      <c r="B18" s="57" t="s">
        <v>27</v>
      </c>
      <c r="C18" s="51">
        <v>15</v>
      </c>
      <c r="D18" s="62" t="s">
        <v>52</v>
      </c>
      <c r="E18" s="69"/>
      <c r="F18" s="18" t="s">
        <v>17</v>
      </c>
      <c r="G18" s="73"/>
      <c r="H18" s="18"/>
      <c r="I18" s="40">
        <f t="shared" si="0"/>
        <v>0</v>
      </c>
      <c r="J18" s="25" t="str">
        <f t="shared" si="1"/>
        <v>OK</v>
      </c>
      <c r="K18" s="13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50.1" customHeight="1">
      <c r="A19" s="85">
        <v>7</v>
      </c>
      <c r="B19" s="91" t="s">
        <v>26</v>
      </c>
      <c r="C19" s="54">
        <v>16</v>
      </c>
      <c r="D19" s="46" t="s">
        <v>53</v>
      </c>
      <c r="E19" s="46" t="s">
        <v>155</v>
      </c>
      <c r="F19" s="46" t="s">
        <v>17</v>
      </c>
      <c r="G19" s="72">
        <v>30.24</v>
      </c>
      <c r="H19" s="18"/>
      <c r="I19" s="40">
        <f t="shared" si="0"/>
        <v>0</v>
      </c>
      <c r="J19" s="25" t="str">
        <f t="shared" si="1"/>
        <v>OK</v>
      </c>
      <c r="K19" s="13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50.1" customHeight="1">
      <c r="A20" s="85"/>
      <c r="B20" s="92"/>
      <c r="C20" s="54">
        <v>17</v>
      </c>
      <c r="D20" s="61" t="s">
        <v>54</v>
      </c>
      <c r="E20" s="46" t="s">
        <v>156</v>
      </c>
      <c r="F20" s="46" t="s">
        <v>17</v>
      </c>
      <c r="G20" s="72">
        <v>88.38</v>
      </c>
      <c r="H20" s="18">
        <v>3</v>
      </c>
      <c r="I20" s="40">
        <f t="shared" si="0"/>
        <v>3</v>
      </c>
      <c r="J20" s="25" t="str">
        <f t="shared" si="1"/>
        <v>OK</v>
      </c>
      <c r="K20" s="13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50.1" customHeight="1">
      <c r="A21" s="85"/>
      <c r="B21" s="93"/>
      <c r="C21" s="54">
        <v>18</v>
      </c>
      <c r="D21" s="61" t="s">
        <v>55</v>
      </c>
      <c r="E21" s="68" t="s">
        <v>157</v>
      </c>
      <c r="F21" s="46" t="s">
        <v>17</v>
      </c>
      <c r="G21" s="72">
        <v>159.52000000000001</v>
      </c>
      <c r="H21" s="18"/>
      <c r="I21" s="40">
        <f t="shared" si="0"/>
        <v>0</v>
      </c>
      <c r="J21" s="25" t="str">
        <f t="shared" si="1"/>
        <v>OK</v>
      </c>
      <c r="K21" s="13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56.25" customHeight="1">
      <c r="A22" s="79">
        <v>8</v>
      </c>
      <c r="B22" s="96" t="s">
        <v>30</v>
      </c>
      <c r="C22" s="53">
        <v>19</v>
      </c>
      <c r="D22" s="35" t="s">
        <v>56</v>
      </c>
      <c r="E22" s="47" t="s">
        <v>158</v>
      </c>
      <c r="F22" s="63" t="s">
        <v>17</v>
      </c>
      <c r="G22" s="74">
        <v>32.39</v>
      </c>
      <c r="H22" s="18">
        <v>4</v>
      </c>
      <c r="I22" s="40">
        <f t="shared" si="0"/>
        <v>4</v>
      </c>
      <c r="J22" s="25" t="str">
        <f t="shared" si="1"/>
        <v>OK</v>
      </c>
      <c r="K22" s="13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50.1" customHeight="1">
      <c r="A23" s="79"/>
      <c r="B23" s="97"/>
      <c r="C23" s="53">
        <v>20</v>
      </c>
      <c r="D23" s="35" t="s">
        <v>57</v>
      </c>
      <c r="E23" s="47" t="s">
        <v>159</v>
      </c>
      <c r="F23" s="47" t="s">
        <v>230</v>
      </c>
      <c r="G23" s="74">
        <v>199.81</v>
      </c>
      <c r="H23" s="18">
        <v>2</v>
      </c>
      <c r="I23" s="40">
        <f t="shared" si="0"/>
        <v>2</v>
      </c>
      <c r="J23" s="25" t="str">
        <f t="shared" si="1"/>
        <v>OK</v>
      </c>
      <c r="K23" s="13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50.1" customHeight="1">
      <c r="A24" s="79"/>
      <c r="B24" s="98"/>
      <c r="C24" s="53">
        <v>21</v>
      </c>
      <c r="D24" s="35" t="s">
        <v>58</v>
      </c>
      <c r="E24" s="47" t="s">
        <v>160</v>
      </c>
      <c r="F24" s="47" t="s">
        <v>231</v>
      </c>
      <c r="G24" s="74">
        <v>310.83999999999997</v>
      </c>
      <c r="H24" s="18"/>
      <c r="I24" s="40">
        <f t="shared" si="0"/>
        <v>0</v>
      </c>
      <c r="J24" s="25" t="str">
        <f t="shared" si="1"/>
        <v>OK</v>
      </c>
      <c r="K24" s="13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50.1" customHeight="1">
      <c r="A25" s="85">
        <v>9</v>
      </c>
      <c r="B25" s="91" t="s">
        <v>30</v>
      </c>
      <c r="C25" s="54">
        <v>22</v>
      </c>
      <c r="D25" s="46" t="s">
        <v>59</v>
      </c>
      <c r="E25" s="46" t="s">
        <v>161</v>
      </c>
      <c r="F25" s="46" t="s">
        <v>17</v>
      </c>
      <c r="G25" s="72">
        <v>2.25</v>
      </c>
      <c r="H25" s="18"/>
      <c r="I25" s="40">
        <f t="shared" si="0"/>
        <v>0</v>
      </c>
      <c r="J25" s="25" t="str">
        <f t="shared" si="1"/>
        <v>OK</v>
      </c>
      <c r="K25" s="13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75">
      <c r="A26" s="85"/>
      <c r="B26" s="92"/>
      <c r="C26" s="54">
        <v>23</v>
      </c>
      <c r="D26" s="46" t="s">
        <v>59</v>
      </c>
      <c r="E26" s="46" t="s">
        <v>162</v>
      </c>
      <c r="F26" s="46" t="s">
        <v>17</v>
      </c>
      <c r="G26" s="72">
        <v>1.68</v>
      </c>
      <c r="H26" s="18"/>
      <c r="I26" s="40">
        <f t="shared" si="0"/>
        <v>0</v>
      </c>
      <c r="J26" s="25" t="str">
        <f t="shared" si="1"/>
        <v>OK</v>
      </c>
      <c r="K26" s="13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75">
      <c r="A27" s="85"/>
      <c r="B27" s="92"/>
      <c r="C27" s="54">
        <v>24</v>
      </c>
      <c r="D27" s="46" t="s">
        <v>60</v>
      </c>
      <c r="E27" s="46" t="s">
        <v>163</v>
      </c>
      <c r="F27" s="46" t="s">
        <v>17</v>
      </c>
      <c r="G27" s="72">
        <v>2.4900000000000002</v>
      </c>
      <c r="H27" s="18">
        <v>50</v>
      </c>
      <c r="I27" s="40">
        <f t="shared" si="0"/>
        <v>50</v>
      </c>
      <c r="J27" s="25" t="str">
        <f t="shared" si="1"/>
        <v>OK</v>
      </c>
      <c r="K27" s="13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75">
      <c r="A28" s="85"/>
      <c r="B28" s="92"/>
      <c r="C28" s="54">
        <v>25</v>
      </c>
      <c r="D28" s="46" t="s">
        <v>60</v>
      </c>
      <c r="E28" s="46" t="s">
        <v>164</v>
      </c>
      <c r="F28" s="46" t="s">
        <v>17</v>
      </c>
      <c r="G28" s="72">
        <v>1.57</v>
      </c>
      <c r="H28" s="18"/>
      <c r="I28" s="40">
        <f t="shared" si="0"/>
        <v>0</v>
      </c>
      <c r="J28" s="25" t="str">
        <f t="shared" si="1"/>
        <v>OK</v>
      </c>
      <c r="K28" s="13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90">
      <c r="A29" s="85"/>
      <c r="B29" s="92"/>
      <c r="C29" s="54">
        <v>26</v>
      </c>
      <c r="D29" s="46" t="s">
        <v>61</v>
      </c>
      <c r="E29" s="68" t="s">
        <v>165</v>
      </c>
      <c r="F29" s="46" t="s">
        <v>17</v>
      </c>
      <c r="G29" s="72">
        <v>5.37</v>
      </c>
      <c r="H29" s="18"/>
      <c r="I29" s="40">
        <f t="shared" si="0"/>
        <v>0</v>
      </c>
      <c r="J29" s="25" t="str">
        <f t="shared" si="1"/>
        <v>OK</v>
      </c>
      <c r="K29" s="13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90">
      <c r="A30" s="85"/>
      <c r="B30" s="92"/>
      <c r="C30" s="54">
        <v>27</v>
      </c>
      <c r="D30" s="46" t="s">
        <v>61</v>
      </c>
      <c r="E30" s="68" t="s">
        <v>166</v>
      </c>
      <c r="F30" s="46" t="s">
        <v>17</v>
      </c>
      <c r="G30" s="72">
        <v>2.6</v>
      </c>
      <c r="H30" s="18"/>
      <c r="I30" s="40">
        <f t="shared" si="0"/>
        <v>0</v>
      </c>
      <c r="J30" s="25" t="str">
        <f t="shared" si="1"/>
        <v>OK</v>
      </c>
      <c r="K30" s="13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75">
      <c r="A31" s="85"/>
      <c r="B31" s="92"/>
      <c r="C31" s="54">
        <v>28</v>
      </c>
      <c r="D31" s="46" t="s">
        <v>62</v>
      </c>
      <c r="E31" s="68" t="s">
        <v>167</v>
      </c>
      <c r="F31" s="46" t="s">
        <v>232</v>
      </c>
      <c r="G31" s="72">
        <v>15.99</v>
      </c>
      <c r="H31" s="18"/>
      <c r="I31" s="40">
        <f t="shared" si="0"/>
        <v>0</v>
      </c>
      <c r="J31" s="25" t="str">
        <f t="shared" si="1"/>
        <v>OK</v>
      </c>
      <c r="K31" s="13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90">
      <c r="A32" s="85"/>
      <c r="B32" s="93"/>
      <c r="C32" s="54">
        <v>29</v>
      </c>
      <c r="D32" s="46" t="s">
        <v>63</v>
      </c>
      <c r="E32" s="46" t="s">
        <v>168</v>
      </c>
      <c r="F32" s="46" t="s">
        <v>17</v>
      </c>
      <c r="G32" s="72">
        <v>4.9000000000000004</v>
      </c>
      <c r="H32" s="18"/>
      <c r="I32" s="40">
        <f t="shared" si="0"/>
        <v>0</v>
      </c>
      <c r="J32" s="25" t="str">
        <f t="shared" si="1"/>
        <v>OK</v>
      </c>
      <c r="K32" s="13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75">
      <c r="A33" s="50">
        <v>10</v>
      </c>
      <c r="B33" s="58" t="s">
        <v>31</v>
      </c>
      <c r="C33" s="53">
        <v>30</v>
      </c>
      <c r="D33" s="47" t="s">
        <v>62</v>
      </c>
      <c r="E33" s="70" t="s">
        <v>169</v>
      </c>
      <c r="F33" s="47" t="s">
        <v>232</v>
      </c>
      <c r="G33" s="74">
        <v>5.64</v>
      </c>
      <c r="H33" s="18">
        <v>300</v>
      </c>
      <c r="I33" s="40">
        <f t="shared" si="0"/>
        <v>300</v>
      </c>
      <c r="J33" s="25" t="str">
        <f t="shared" si="1"/>
        <v>OK</v>
      </c>
      <c r="K33" s="13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45">
      <c r="A34" s="86">
        <v>11</v>
      </c>
      <c r="B34" s="94" t="s">
        <v>27</v>
      </c>
      <c r="C34" s="51">
        <v>31</v>
      </c>
      <c r="D34" s="18" t="s">
        <v>64</v>
      </c>
      <c r="E34" s="18"/>
      <c r="F34" s="18" t="s">
        <v>17</v>
      </c>
      <c r="G34" s="73"/>
      <c r="H34" s="18"/>
      <c r="I34" s="40">
        <f t="shared" si="0"/>
        <v>0</v>
      </c>
      <c r="J34" s="25" t="str">
        <f t="shared" si="1"/>
        <v>OK</v>
      </c>
      <c r="K34" s="13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23.25">
      <c r="A35" s="86"/>
      <c r="B35" s="99"/>
      <c r="C35" s="51">
        <v>32</v>
      </c>
      <c r="D35" s="18"/>
      <c r="E35" s="69"/>
      <c r="F35" s="18" t="s">
        <v>17</v>
      </c>
      <c r="G35" s="73"/>
      <c r="H35" s="18"/>
      <c r="I35" s="40">
        <f t="shared" si="0"/>
        <v>0</v>
      </c>
      <c r="J35" s="25" t="str">
        <f t="shared" si="1"/>
        <v>OK</v>
      </c>
      <c r="K35" s="13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90">
      <c r="A36" s="86"/>
      <c r="B36" s="99"/>
      <c r="C36" s="51">
        <v>33</v>
      </c>
      <c r="D36" s="62" t="s">
        <v>65</v>
      </c>
      <c r="E36" s="69"/>
      <c r="F36" s="18" t="s">
        <v>233</v>
      </c>
      <c r="G36" s="73"/>
      <c r="H36" s="18"/>
      <c r="I36" s="40">
        <f t="shared" si="0"/>
        <v>0</v>
      </c>
      <c r="J36" s="25" t="str">
        <f t="shared" si="1"/>
        <v>OK</v>
      </c>
      <c r="K36" s="13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90">
      <c r="A37" s="86"/>
      <c r="B37" s="99"/>
      <c r="C37" s="51">
        <v>34</v>
      </c>
      <c r="D37" s="62" t="s">
        <v>65</v>
      </c>
      <c r="E37" s="69"/>
      <c r="F37" s="18" t="s">
        <v>233</v>
      </c>
      <c r="G37" s="73"/>
      <c r="H37" s="18"/>
      <c r="I37" s="40">
        <f t="shared" si="0"/>
        <v>0</v>
      </c>
      <c r="J37" s="25" t="str">
        <f t="shared" si="1"/>
        <v>OK</v>
      </c>
      <c r="K37" s="13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75">
      <c r="A38" s="86"/>
      <c r="B38" s="99"/>
      <c r="C38" s="51">
        <v>35</v>
      </c>
      <c r="D38" s="62" t="s">
        <v>65</v>
      </c>
      <c r="E38" s="69"/>
      <c r="F38" s="18" t="s">
        <v>234</v>
      </c>
      <c r="G38" s="73"/>
      <c r="H38" s="18"/>
      <c r="I38" s="40">
        <f t="shared" si="0"/>
        <v>0</v>
      </c>
      <c r="J38" s="25" t="str">
        <f t="shared" si="1"/>
        <v>OK</v>
      </c>
      <c r="K38" s="13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75">
      <c r="A39" s="86"/>
      <c r="B39" s="99"/>
      <c r="C39" s="51">
        <v>36</v>
      </c>
      <c r="D39" s="62" t="s">
        <v>66</v>
      </c>
      <c r="E39" s="18"/>
      <c r="F39" s="18" t="s">
        <v>234</v>
      </c>
      <c r="G39" s="73"/>
      <c r="H39" s="18"/>
      <c r="I39" s="40">
        <f t="shared" si="0"/>
        <v>0</v>
      </c>
      <c r="J39" s="25" t="str">
        <f t="shared" si="1"/>
        <v>OK</v>
      </c>
      <c r="K39" s="13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75">
      <c r="A40" s="86"/>
      <c r="B40" s="99"/>
      <c r="C40" s="51">
        <v>37</v>
      </c>
      <c r="D40" s="62" t="s">
        <v>66</v>
      </c>
      <c r="E40" s="18"/>
      <c r="F40" s="18" t="s">
        <v>234</v>
      </c>
      <c r="G40" s="73"/>
      <c r="H40" s="18"/>
      <c r="I40" s="40">
        <f t="shared" si="0"/>
        <v>0</v>
      </c>
      <c r="J40" s="25" t="str">
        <f t="shared" si="1"/>
        <v>OK</v>
      </c>
      <c r="K40" s="13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75">
      <c r="A41" s="86"/>
      <c r="B41" s="99"/>
      <c r="C41" s="51">
        <v>38</v>
      </c>
      <c r="D41" s="62" t="s">
        <v>66</v>
      </c>
      <c r="E41" s="18"/>
      <c r="F41" s="18" t="s">
        <v>234</v>
      </c>
      <c r="G41" s="73"/>
      <c r="H41" s="18"/>
      <c r="I41" s="40">
        <f t="shared" si="0"/>
        <v>0</v>
      </c>
      <c r="J41" s="25" t="str">
        <f t="shared" si="1"/>
        <v>OK</v>
      </c>
      <c r="K41" s="13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75">
      <c r="A42" s="86"/>
      <c r="B42" s="99"/>
      <c r="C42" s="51">
        <v>39</v>
      </c>
      <c r="D42" s="62" t="s">
        <v>66</v>
      </c>
      <c r="E42" s="18"/>
      <c r="F42" s="18" t="s">
        <v>234</v>
      </c>
      <c r="G42" s="73"/>
      <c r="H42" s="18"/>
      <c r="I42" s="40">
        <f t="shared" si="0"/>
        <v>0</v>
      </c>
      <c r="J42" s="25" t="str">
        <f t="shared" si="1"/>
        <v>OK</v>
      </c>
      <c r="K42" s="13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75">
      <c r="A43" s="86"/>
      <c r="B43" s="99"/>
      <c r="C43" s="51">
        <v>40</v>
      </c>
      <c r="D43" s="62" t="s">
        <v>66</v>
      </c>
      <c r="E43" s="18"/>
      <c r="F43" s="18" t="s">
        <v>234</v>
      </c>
      <c r="G43" s="73"/>
      <c r="H43" s="18"/>
      <c r="I43" s="40">
        <f t="shared" si="0"/>
        <v>0</v>
      </c>
      <c r="J43" s="25" t="str">
        <f t="shared" si="1"/>
        <v>OK</v>
      </c>
      <c r="K43" s="13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75">
      <c r="A44" s="86"/>
      <c r="B44" s="95"/>
      <c r="C44" s="51">
        <v>41</v>
      </c>
      <c r="D44" s="62" t="s">
        <v>67</v>
      </c>
      <c r="E44" s="18"/>
      <c r="F44" s="18" t="s">
        <v>235</v>
      </c>
      <c r="G44" s="73"/>
      <c r="H44" s="18"/>
      <c r="I44" s="40">
        <f t="shared" si="0"/>
        <v>0</v>
      </c>
      <c r="J44" s="25" t="str">
        <f t="shared" si="1"/>
        <v>OK</v>
      </c>
      <c r="K44" s="13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75">
      <c r="A45" s="79">
        <v>12</v>
      </c>
      <c r="B45" s="96" t="s">
        <v>30</v>
      </c>
      <c r="C45" s="53">
        <v>42</v>
      </c>
      <c r="D45" s="47" t="s">
        <v>68</v>
      </c>
      <c r="E45" s="47" t="s">
        <v>170</v>
      </c>
      <c r="F45" s="47" t="s">
        <v>236</v>
      </c>
      <c r="G45" s="74">
        <v>28</v>
      </c>
      <c r="H45" s="18">
        <v>2</v>
      </c>
      <c r="I45" s="40">
        <f t="shared" si="0"/>
        <v>2</v>
      </c>
      <c r="J45" s="25" t="str">
        <f t="shared" si="1"/>
        <v>OK</v>
      </c>
      <c r="K45" s="13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75">
      <c r="A46" s="79"/>
      <c r="B46" s="97"/>
      <c r="C46" s="53">
        <v>43</v>
      </c>
      <c r="D46" s="47" t="s">
        <v>69</v>
      </c>
      <c r="E46" s="47" t="s">
        <v>171</v>
      </c>
      <c r="F46" s="47" t="s">
        <v>236</v>
      </c>
      <c r="G46" s="74">
        <v>28.14</v>
      </c>
      <c r="H46" s="18">
        <v>2</v>
      </c>
      <c r="I46" s="40">
        <f t="shared" si="0"/>
        <v>2</v>
      </c>
      <c r="J46" s="25" t="str">
        <f t="shared" si="1"/>
        <v>OK</v>
      </c>
      <c r="K46" s="13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75">
      <c r="A47" s="79"/>
      <c r="B47" s="97"/>
      <c r="C47" s="53">
        <v>44</v>
      </c>
      <c r="D47" s="63" t="s">
        <v>70</v>
      </c>
      <c r="E47" s="47" t="s">
        <v>172</v>
      </c>
      <c r="F47" s="47" t="s">
        <v>236</v>
      </c>
      <c r="G47" s="74">
        <v>19</v>
      </c>
      <c r="H47" s="18"/>
      <c r="I47" s="40">
        <f t="shared" si="0"/>
        <v>0</v>
      </c>
      <c r="J47" s="25" t="str">
        <f t="shared" si="1"/>
        <v>OK</v>
      </c>
      <c r="K47" s="13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75">
      <c r="A48" s="79"/>
      <c r="B48" s="98"/>
      <c r="C48" s="53">
        <v>45</v>
      </c>
      <c r="D48" s="63" t="s">
        <v>70</v>
      </c>
      <c r="E48" s="47" t="s">
        <v>173</v>
      </c>
      <c r="F48" s="47" t="s">
        <v>236</v>
      </c>
      <c r="G48" s="74">
        <v>19</v>
      </c>
      <c r="H48" s="18">
        <v>2</v>
      </c>
      <c r="I48" s="40">
        <f t="shared" si="0"/>
        <v>2</v>
      </c>
      <c r="J48" s="25" t="str">
        <f t="shared" si="1"/>
        <v>OK</v>
      </c>
      <c r="K48" s="13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75">
      <c r="A49" s="85">
        <v>13</v>
      </c>
      <c r="B49" s="91" t="s">
        <v>30</v>
      </c>
      <c r="C49" s="54">
        <v>46</v>
      </c>
      <c r="D49" s="46" t="s">
        <v>71</v>
      </c>
      <c r="E49" s="46" t="s">
        <v>174</v>
      </c>
      <c r="F49" s="46" t="s">
        <v>236</v>
      </c>
      <c r="G49" s="72">
        <v>15.41</v>
      </c>
      <c r="H49" s="18">
        <v>5</v>
      </c>
      <c r="I49" s="40">
        <f t="shared" si="0"/>
        <v>5</v>
      </c>
      <c r="J49" s="25" t="str">
        <f t="shared" si="1"/>
        <v>OK</v>
      </c>
      <c r="K49" s="13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75">
      <c r="A50" s="85"/>
      <c r="B50" s="92"/>
      <c r="C50" s="54">
        <v>47</v>
      </c>
      <c r="D50" s="46" t="s">
        <v>72</v>
      </c>
      <c r="E50" s="46" t="s">
        <v>175</v>
      </c>
      <c r="F50" s="46" t="s">
        <v>236</v>
      </c>
      <c r="G50" s="72">
        <v>15.41</v>
      </c>
      <c r="H50" s="18"/>
      <c r="I50" s="40">
        <f t="shared" si="0"/>
        <v>0</v>
      </c>
      <c r="J50" s="25" t="str">
        <f t="shared" si="1"/>
        <v>OK</v>
      </c>
      <c r="K50" s="13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75">
      <c r="A51" s="85"/>
      <c r="B51" s="92"/>
      <c r="C51" s="54">
        <v>48</v>
      </c>
      <c r="D51" s="46" t="s">
        <v>72</v>
      </c>
      <c r="E51" s="46" t="s">
        <v>175</v>
      </c>
      <c r="F51" s="46" t="s">
        <v>236</v>
      </c>
      <c r="G51" s="72">
        <v>15.41</v>
      </c>
      <c r="H51" s="18"/>
      <c r="I51" s="40">
        <f t="shared" si="0"/>
        <v>0</v>
      </c>
      <c r="J51" s="25" t="str">
        <f t="shared" si="1"/>
        <v>OK</v>
      </c>
      <c r="K51" s="13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45">
      <c r="A52" s="85"/>
      <c r="B52" s="93"/>
      <c r="C52" s="54">
        <v>49</v>
      </c>
      <c r="D52" s="46" t="s">
        <v>73</v>
      </c>
      <c r="E52" s="46" t="s">
        <v>176</v>
      </c>
      <c r="F52" s="46" t="s">
        <v>237</v>
      </c>
      <c r="G52" s="72">
        <v>1.29</v>
      </c>
      <c r="H52" s="18">
        <v>100</v>
      </c>
      <c r="I52" s="40">
        <f t="shared" si="0"/>
        <v>100</v>
      </c>
      <c r="J52" s="25" t="str">
        <f t="shared" si="1"/>
        <v>OK</v>
      </c>
      <c r="K52" s="13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45">
      <c r="A53" s="79">
        <v>14</v>
      </c>
      <c r="B53" s="96" t="s">
        <v>32</v>
      </c>
      <c r="C53" s="53">
        <v>50</v>
      </c>
      <c r="D53" s="35" t="s">
        <v>74</v>
      </c>
      <c r="E53" s="47" t="s">
        <v>177</v>
      </c>
      <c r="F53" s="47" t="s">
        <v>237</v>
      </c>
      <c r="G53" s="74">
        <v>2.91</v>
      </c>
      <c r="H53" s="18">
        <v>154</v>
      </c>
      <c r="I53" s="40">
        <f t="shared" si="0"/>
        <v>154</v>
      </c>
      <c r="J53" s="25" t="str">
        <f t="shared" si="1"/>
        <v>OK</v>
      </c>
      <c r="K53" s="13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45">
      <c r="A54" s="79"/>
      <c r="B54" s="98"/>
      <c r="C54" s="53">
        <v>51</v>
      </c>
      <c r="D54" s="35" t="s">
        <v>75</v>
      </c>
      <c r="E54" s="47" t="s">
        <v>177</v>
      </c>
      <c r="F54" s="47" t="s">
        <v>237</v>
      </c>
      <c r="G54" s="74">
        <v>5.83</v>
      </c>
      <c r="H54" s="18">
        <v>10</v>
      </c>
      <c r="I54" s="40">
        <f t="shared" si="0"/>
        <v>10</v>
      </c>
      <c r="J54" s="25" t="str">
        <f t="shared" si="1"/>
        <v>OK</v>
      </c>
      <c r="K54" s="13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45">
      <c r="A55" s="85">
        <v>15</v>
      </c>
      <c r="B55" s="91" t="s">
        <v>28</v>
      </c>
      <c r="C55" s="54">
        <v>52</v>
      </c>
      <c r="D55" s="61" t="s">
        <v>76</v>
      </c>
      <c r="E55" s="46" t="s">
        <v>178</v>
      </c>
      <c r="F55" s="46" t="s">
        <v>237</v>
      </c>
      <c r="G55" s="72">
        <v>47.83</v>
      </c>
      <c r="H55" s="18"/>
      <c r="I55" s="40">
        <f t="shared" si="0"/>
        <v>0</v>
      </c>
      <c r="J55" s="25" t="str">
        <f t="shared" si="1"/>
        <v>OK</v>
      </c>
      <c r="K55" s="13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45">
      <c r="A56" s="85"/>
      <c r="B56" s="92"/>
      <c r="C56" s="54">
        <v>53</v>
      </c>
      <c r="D56" s="61" t="s">
        <v>77</v>
      </c>
      <c r="E56" s="46" t="s">
        <v>179</v>
      </c>
      <c r="F56" s="46" t="s">
        <v>237</v>
      </c>
      <c r="G56" s="72">
        <v>15.94</v>
      </c>
      <c r="H56" s="18"/>
      <c r="I56" s="40">
        <f t="shared" si="0"/>
        <v>0</v>
      </c>
      <c r="J56" s="25" t="str">
        <f t="shared" si="1"/>
        <v>OK</v>
      </c>
      <c r="K56" s="13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45">
      <c r="A57" s="85"/>
      <c r="B57" s="92"/>
      <c r="C57" s="54">
        <v>54</v>
      </c>
      <c r="D57" s="61" t="s">
        <v>78</v>
      </c>
      <c r="E57" s="46" t="s">
        <v>180</v>
      </c>
      <c r="F57" s="46" t="s">
        <v>237</v>
      </c>
      <c r="G57" s="72">
        <v>25.51</v>
      </c>
      <c r="H57" s="18">
        <v>10</v>
      </c>
      <c r="I57" s="40">
        <f t="shared" si="0"/>
        <v>10</v>
      </c>
      <c r="J57" s="25" t="str">
        <f t="shared" si="1"/>
        <v>OK</v>
      </c>
      <c r="K57" s="13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30">
      <c r="A58" s="85"/>
      <c r="B58" s="93"/>
      <c r="C58" s="54">
        <v>55</v>
      </c>
      <c r="D58" s="61" t="s">
        <v>79</v>
      </c>
      <c r="E58" s="46" t="s">
        <v>181</v>
      </c>
      <c r="F58" s="46"/>
      <c r="G58" s="72">
        <v>44.64</v>
      </c>
      <c r="H58" s="18"/>
      <c r="I58" s="40">
        <f t="shared" si="0"/>
        <v>0</v>
      </c>
      <c r="J58" s="25" t="str">
        <f t="shared" si="1"/>
        <v>OK</v>
      </c>
      <c r="K58" s="13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45">
      <c r="A59" s="88">
        <v>16</v>
      </c>
      <c r="B59" s="96" t="s">
        <v>32</v>
      </c>
      <c r="C59" s="53">
        <v>56</v>
      </c>
      <c r="D59" s="35" t="s">
        <v>80</v>
      </c>
      <c r="E59" s="47" t="s">
        <v>177</v>
      </c>
      <c r="F59" s="47" t="s">
        <v>237</v>
      </c>
      <c r="G59" s="74">
        <v>3.4</v>
      </c>
      <c r="H59" s="18">
        <v>10</v>
      </c>
      <c r="I59" s="40">
        <f t="shared" si="0"/>
        <v>10</v>
      </c>
      <c r="J59" s="25" t="str">
        <f t="shared" si="1"/>
        <v>OK</v>
      </c>
      <c r="K59" s="13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45">
      <c r="A60" s="89"/>
      <c r="B60" s="97"/>
      <c r="C60" s="53">
        <v>57</v>
      </c>
      <c r="D60" s="35" t="s">
        <v>81</v>
      </c>
      <c r="E60" s="47" t="s">
        <v>177</v>
      </c>
      <c r="F60" s="47" t="s">
        <v>237</v>
      </c>
      <c r="G60" s="74">
        <v>34.049999999999997</v>
      </c>
      <c r="H60" s="18">
        <v>10</v>
      </c>
      <c r="I60" s="40">
        <f t="shared" si="0"/>
        <v>10</v>
      </c>
      <c r="J60" s="25" t="str">
        <f t="shared" si="1"/>
        <v>OK</v>
      </c>
      <c r="K60" s="13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45">
      <c r="A61" s="90"/>
      <c r="B61" s="98"/>
      <c r="C61" s="53">
        <v>58</v>
      </c>
      <c r="D61" s="35" t="s">
        <v>82</v>
      </c>
      <c r="E61" s="35" t="s">
        <v>177</v>
      </c>
      <c r="F61" s="47" t="s">
        <v>238</v>
      </c>
      <c r="G61" s="74">
        <v>51.07</v>
      </c>
      <c r="H61" s="18"/>
      <c r="I61" s="40">
        <f t="shared" si="0"/>
        <v>0</v>
      </c>
      <c r="J61" s="25" t="str">
        <f t="shared" si="1"/>
        <v>OK</v>
      </c>
      <c r="K61" s="13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45">
      <c r="A62" s="86">
        <v>17</v>
      </c>
      <c r="B62" s="94" t="s">
        <v>27</v>
      </c>
      <c r="C62" s="51">
        <v>59</v>
      </c>
      <c r="D62" s="62" t="s">
        <v>83</v>
      </c>
      <c r="E62" s="18" t="s">
        <v>182</v>
      </c>
      <c r="F62" s="18" t="s">
        <v>237</v>
      </c>
      <c r="G62" s="73"/>
      <c r="H62" s="18"/>
      <c r="I62" s="40">
        <f t="shared" si="0"/>
        <v>0</v>
      </c>
      <c r="J62" s="25" t="str">
        <f t="shared" si="1"/>
        <v>OK</v>
      </c>
      <c r="K62" s="13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45">
      <c r="A63" s="86"/>
      <c r="B63" s="99"/>
      <c r="C63" s="51">
        <v>60</v>
      </c>
      <c r="D63" s="62" t="s">
        <v>83</v>
      </c>
      <c r="E63" s="18" t="s">
        <v>183</v>
      </c>
      <c r="F63" s="18" t="s">
        <v>237</v>
      </c>
      <c r="G63" s="73"/>
      <c r="H63" s="18"/>
      <c r="I63" s="40">
        <f t="shared" si="0"/>
        <v>0</v>
      </c>
      <c r="J63" s="25" t="str">
        <f t="shared" si="1"/>
        <v>OK</v>
      </c>
      <c r="K63" s="13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45">
      <c r="A64" s="86"/>
      <c r="B64" s="95"/>
      <c r="C64" s="51">
        <v>61</v>
      </c>
      <c r="D64" s="62" t="s">
        <v>83</v>
      </c>
      <c r="E64" s="18" t="s">
        <v>184</v>
      </c>
      <c r="F64" s="18" t="s">
        <v>237</v>
      </c>
      <c r="G64" s="73"/>
      <c r="H64" s="18"/>
      <c r="I64" s="40">
        <f t="shared" si="0"/>
        <v>0</v>
      </c>
      <c r="J64" s="25" t="str">
        <f t="shared" si="1"/>
        <v>OK</v>
      </c>
      <c r="K64" s="13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45">
      <c r="A65" s="50">
        <v>18</v>
      </c>
      <c r="B65" s="59" t="s">
        <v>26</v>
      </c>
      <c r="C65" s="53">
        <v>62</v>
      </c>
      <c r="D65" s="35" t="s">
        <v>84</v>
      </c>
      <c r="E65" s="47" t="s">
        <v>185</v>
      </c>
      <c r="F65" s="47" t="s">
        <v>239</v>
      </c>
      <c r="G65" s="74">
        <v>35.130000000000003</v>
      </c>
      <c r="H65" s="18"/>
      <c r="I65" s="40">
        <f t="shared" si="0"/>
        <v>0</v>
      </c>
      <c r="J65" s="25" t="str">
        <f t="shared" si="1"/>
        <v>OK</v>
      </c>
      <c r="K65" s="13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30">
      <c r="A66" s="85">
        <v>19</v>
      </c>
      <c r="B66" s="91" t="s">
        <v>32</v>
      </c>
      <c r="C66" s="54">
        <v>63</v>
      </c>
      <c r="D66" s="61" t="s">
        <v>85</v>
      </c>
      <c r="E66" s="46" t="s">
        <v>186</v>
      </c>
      <c r="F66" s="46" t="s">
        <v>5</v>
      </c>
      <c r="G66" s="72">
        <v>11.28</v>
      </c>
      <c r="H66" s="18"/>
      <c r="I66" s="40">
        <f t="shared" si="0"/>
        <v>0</v>
      </c>
      <c r="J66" s="25" t="str">
        <f t="shared" si="1"/>
        <v>OK</v>
      </c>
      <c r="K66" s="13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30">
      <c r="A67" s="85"/>
      <c r="B67" s="92"/>
      <c r="C67" s="54">
        <v>64</v>
      </c>
      <c r="D67" s="61" t="s">
        <v>86</v>
      </c>
      <c r="E67" s="46" t="s">
        <v>186</v>
      </c>
      <c r="F67" s="46" t="s">
        <v>5</v>
      </c>
      <c r="G67" s="72">
        <v>11.28</v>
      </c>
      <c r="H67" s="18"/>
      <c r="I67" s="40">
        <f t="shared" si="0"/>
        <v>0</v>
      </c>
      <c r="J67" s="25" t="str">
        <f t="shared" si="1"/>
        <v>OK</v>
      </c>
      <c r="K67" s="13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30">
      <c r="A68" s="85"/>
      <c r="B68" s="92"/>
      <c r="C68" s="54">
        <v>65</v>
      </c>
      <c r="D68" s="61" t="s">
        <v>87</v>
      </c>
      <c r="E68" s="46" t="s">
        <v>186</v>
      </c>
      <c r="F68" s="46" t="s">
        <v>5</v>
      </c>
      <c r="G68" s="72">
        <v>28.22</v>
      </c>
      <c r="H68" s="18"/>
      <c r="I68" s="40">
        <f t="shared" si="0"/>
        <v>0</v>
      </c>
      <c r="J68" s="25" t="str">
        <f t="shared" si="1"/>
        <v>OK</v>
      </c>
      <c r="K68" s="13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30">
      <c r="A69" s="85"/>
      <c r="B69" s="92"/>
      <c r="C69" s="54">
        <v>66</v>
      </c>
      <c r="D69" s="61" t="s">
        <v>87</v>
      </c>
      <c r="E69" s="46" t="s">
        <v>186</v>
      </c>
      <c r="F69" s="46" t="s">
        <v>5</v>
      </c>
      <c r="G69" s="72">
        <v>28.22</v>
      </c>
      <c r="H69" s="18"/>
      <c r="I69" s="40">
        <f t="shared" ref="I69:I131" si="2">H69-(SUM(K69:AB69))</f>
        <v>0</v>
      </c>
      <c r="J69" s="25" t="str">
        <f t="shared" ref="J69:J132" si="3">IF(I69&lt;0,"ATENÇÃO","OK")</f>
        <v>OK</v>
      </c>
      <c r="K69" s="13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23.25">
      <c r="A70" s="85"/>
      <c r="B70" s="93"/>
      <c r="C70" s="54">
        <v>67</v>
      </c>
      <c r="D70" s="61" t="s">
        <v>88</v>
      </c>
      <c r="E70" s="46" t="s">
        <v>186</v>
      </c>
      <c r="F70" s="46" t="s">
        <v>5</v>
      </c>
      <c r="G70" s="72">
        <v>14.11</v>
      </c>
      <c r="H70" s="18">
        <v>4</v>
      </c>
      <c r="I70" s="40">
        <f t="shared" si="2"/>
        <v>4</v>
      </c>
      <c r="J70" s="25" t="str">
        <f t="shared" si="3"/>
        <v>OK</v>
      </c>
      <c r="K70" s="13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45">
      <c r="A71" s="79">
        <v>20</v>
      </c>
      <c r="B71" s="96" t="s">
        <v>33</v>
      </c>
      <c r="C71" s="53">
        <v>68</v>
      </c>
      <c r="D71" s="35" t="s">
        <v>89</v>
      </c>
      <c r="E71" s="47" t="s">
        <v>187</v>
      </c>
      <c r="F71" s="47" t="s">
        <v>237</v>
      </c>
      <c r="G71" s="74">
        <v>61.77</v>
      </c>
      <c r="H71" s="18">
        <v>5</v>
      </c>
      <c r="I71" s="40">
        <f t="shared" si="2"/>
        <v>5</v>
      </c>
      <c r="J71" s="25" t="str">
        <f t="shared" si="3"/>
        <v>OK</v>
      </c>
      <c r="K71" s="13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45">
      <c r="A72" s="79"/>
      <c r="B72" s="97"/>
      <c r="C72" s="53">
        <v>69</v>
      </c>
      <c r="D72" s="35" t="s">
        <v>90</v>
      </c>
      <c r="E72" s="47" t="s">
        <v>188</v>
      </c>
      <c r="F72" s="47" t="s">
        <v>237</v>
      </c>
      <c r="G72" s="74">
        <v>42.55</v>
      </c>
      <c r="H72" s="18">
        <v>5</v>
      </c>
      <c r="I72" s="40">
        <f t="shared" si="2"/>
        <v>5</v>
      </c>
      <c r="J72" s="25" t="str">
        <f t="shared" si="3"/>
        <v>OK</v>
      </c>
      <c r="K72" s="13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45">
      <c r="A73" s="79"/>
      <c r="B73" s="97"/>
      <c r="C73" s="53">
        <v>70</v>
      </c>
      <c r="D73" s="35" t="s">
        <v>91</v>
      </c>
      <c r="E73" s="47" t="s">
        <v>189</v>
      </c>
      <c r="F73" s="47" t="s">
        <v>237</v>
      </c>
      <c r="G73" s="74">
        <v>69.38</v>
      </c>
      <c r="H73" s="18"/>
      <c r="I73" s="40">
        <f t="shared" si="2"/>
        <v>0</v>
      </c>
      <c r="J73" s="25" t="str">
        <f t="shared" si="3"/>
        <v>OK</v>
      </c>
      <c r="K73" s="13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45">
      <c r="A74" s="79"/>
      <c r="B74" s="98"/>
      <c r="C74" s="53">
        <v>71</v>
      </c>
      <c r="D74" s="35" t="s">
        <v>92</v>
      </c>
      <c r="E74" s="47" t="s">
        <v>190</v>
      </c>
      <c r="F74" s="47" t="s">
        <v>237</v>
      </c>
      <c r="G74" s="74">
        <v>61.85</v>
      </c>
      <c r="H74" s="18"/>
      <c r="I74" s="40">
        <f t="shared" si="2"/>
        <v>0</v>
      </c>
      <c r="J74" s="25" t="str">
        <f t="shared" si="3"/>
        <v>OK</v>
      </c>
      <c r="K74" s="13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90">
      <c r="A75" s="51">
        <v>21</v>
      </c>
      <c r="B75" s="55" t="s">
        <v>27</v>
      </c>
      <c r="C75" s="51">
        <v>72</v>
      </c>
      <c r="D75" s="64" t="s">
        <v>93</v>
      </c>
      <c r="E75" s="18" t="s">
        <v>191</v>
      </c>
      <c r="F75" s="18" t="s">
        <v>240</v>
      </c>
      <c r="G75" s="73">
        <v>34</v>
      </c>
      <c r="H75" s="18"/>
      <c r="I75" s="40">
        <f t="shared" si="2"/>
        <v>0</v>
      </c>
      <c r="J75" s="25" t="str">
        <f t="shared" si="3"/>
        <v>OK</v>
      </c>
      <c r="K75" s="13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45">
      <c r="A76" s="79">
        <v>22</v>
      </c>
      <c r="B76" s="96" t="s">
        <v>33</v>
      </c>
      <c r="C76" s="53">
        <v>73</v>
      </c>
      <c r="D76" s="35" t="s">
        <v>94</v>
      </c>
      <c r="E76" s="47" t="s">
        <v>192</v>
      </c>
      <c r="F76" s="47" t="s">
        <v>237</v>
      </c>
      <c r="G76" s="74">
        <v>29.45</v>
      </c>
      <c r="H76" s="18"/>
      <c r="I76" s="40">
        <f t="shared" si="2"/>
        <v>0</v>
      </c>
      <c r="J76" s="25" t="str">
        <f t="shared" si="3"/>
        <v>OK</v>
      </c>
      <c r="K76" s="13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45">
      <c r="A77" s="79"/>
      <c r="B77" s="97"/>
      <c r="C77" s="53">
        <v>74</v>
      </c>
      <c r="D77" s="35" t="s">
        <v>95</v>
      </c>
      <c r="E77" s="47" t="s">
        <v>193</v>
      </c>
      <c r="F77" s="47" t="s">
        <v>237</v>
      </c>
      <c r="G77" s="74">
        <v>27.95</v>
      </c>
      <c r="H77" s="18"/>
      <c r="I77" s="40">
        <f t="shared" si="2"/>
        <v>0</v>
      </c>
      <c r="J77" s="25" t="str">
        <f t="shared" si="3"/>
        <v>OK</v>
      </c>
      <c r="K77" s="13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30">
      <c r="A78" s="79"/>
      <c r="B78" s="97"/>
      <c r="C78" s="53">
        <v>75</v>
      </c>
      <c r="D78" s="35" t="s">
        <v>96</v>
      </c>
      <c r="E78" s="47" t="s">
        <v>194</v>
      </c>
      <c r="F78" s="47" t="s">
        <v>17</v>
      </c>
      <c r="G78" s="74">
        <v>41.45</v>
      </c>
      <c r="H78" s="18">
        <v>3</v>
      </c>
      <c r="I78" s="40">
        <f t="shared" si="2"/>
        <v>3</v>
      </c>
      <c r="J78" s="25" t="str">
        <f t="shared" si="3"/>
        <v>OK</v>
      </c>
      <c r="K78" s="13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30">
      <c r="A79" s="79"/>
      <c r="B79" s="98"/>
      <c r="C79" s="53">
        <v>76</v>
      </c>
      <c r="D79" s="35" t="s">
        <v>97</v>
      </c>
      <c r="E79" s="47" t="s">
        <v>195</v>
      </c>
      <c r="F79" s="47" t="s">
        <v>17</v>
      </c>
      <c r="G79" s="74">
        <v>93.95</v>
      </c>
      <c r="H79" s="18"/>
      <c r="I79" s="40">
        <f t="shared" si="2"/>
        <v>0</v>
      </c>
      <c r="J79" s="25" t="str">
        <f t="shared" si="3"/>
        <v>OK</v>
      </c>
      <c r="K79" s="13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45">
      <c r="A80" s="49">
        <v>23</v>
      </c>
      <c r="B80" s="56" t="s">
        <v>30</v>
      </c>
      <c r="C80" s="54">
        <v>77</v>
      </c>
      <c r="D80" s="61" t="s">
        <v>98</v>
      </c>
      <c r="E80" s="46" t="s">
        <v>196</v>
      </c>
      <c r="F80" s="46" t="s">
        <v>17</v>
      </c>
      <c r="G80" s="72">
        <v>13.27</v>
      </c>
      <c r="H80" s="18"/>
      <c r="I80" s="40">
        <f t="shared" si="2"/>
        <v>0</v>
      </c>
      <c r="J80" s="25" t="str">
        <f t="shared" si="3"/>
        <v>OK</v>
      </c>
      <c r="K80" s="13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45">
      <c r="A81" s="50">
        <v>24</v>
      </c>
      <c r="B81" s="59" t="s">
        <v>34</v>
      </c>
      <c r="C81" s="53">
        <v>78</v>
      </c>
      <c r="D81" s="35" t="s">
        <v>99</v>
      </c>
      <c r="E81" s="47" t="s">
        <v>197</v>
      </c>
      <c r="F81" s="47" t="s">
        <v>17</v>
      </c>
      <c r="G81" s="74">
        <v>127.8</v>
      </c>
      <c r="H81" s="18"/>
      <c r="I81" s="40">
        <f t="shared" si="2"/>
        <v>0</v>
      </c>
      <c r="J81" s="25" t="str">
        <f t="shared" si="3"/>
        <v>OK</v>
      </c>
      <c r="K81" s="13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30">
      <c r="A82" s="49">
        <v>25</v>
      </c>
      <c r="B82" s="56" t="s">
        <v>35</v>
      </c>
      <c r="C82" s="54">
        <v>79</v>
      </c>
      <c r="D82" s="61" t="s">
        <v>100</v>
      </c>
      <c r="E82" s="46" t="s">
        <v>198</v>
      </c>
      <c r="F82" s="46" t="s">
        <v>17</v>
      </c>
      <c r="G82" s="72">
        <v>117.73</v>
      </c>
      <c r="H82" s="18"/>
      <c r="I82" s="40">
        <f t="shared" si="2"/>
        <v>0</v>
      </c>
      <c r="J82" s="25" t="str">
        <f t="shared" si="3"/>
        <v>OK</v>
      </c>
      <c r="K82" s="13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30">
      <c r="A83" s="80">
        <v>26</v>
      </c>
      <c r="B83" s="94" t="s">
        <v>27</v>
      </c>
      <c r="C83" s="51">
        <v>80</v>
      </c>
      <c r="D83" s="62" t="s">
        <v>101</v>
      </c>
      <c r="E83" s="18"/>
      <c r="F83" s="18" t="s">
        <v>17</v>
      </c>
      <c r="G83" s="73"/>
      <c r="H83" s="18"/>
      <c r="I83" s="40">
        <f t="shared" si="2"/>
        <v>0</v>
      </c>
      <c r="J83" s="25" t="str">
        <f t="shared" si="3"/>
        <v>OK</v>
      </c>
      <c r="K83" s="13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30">
      <c r="A84" s="81"/>
      <c r="B84" s="95"/>
      <c r="C84" s="51">
        <v>81</v>
      </c>
      <c r="D84" s="62" t="s">
        <v>102</v>
      </c>
      <c r="E84" s="18"/>
      <c r="F84" s="18" t="s">
        <v>17</v>
      </c>
      <c r="G84" s="73"/>
      <c r="H84" s="18"/>
      <c r="I84" s="40">
        <f t="shared" si="2"/>
        <v>0</v>
      </c>
      <c r="J84" s="25" t="str">
        <f t="shared" si="3"/>
        <v>OK</v>
      </c>
      <c r="K84" s="13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75">
      <c r="A85" s="82">
        <v>27</v>
      </c>
      <c r="B85" s="94" t="s">
        <v>27</v>
      </c>
      <c r="C85" s="51">
        <v>82</v>
      </c>
      <c r="D85" s="62" t="s">
        <v>103</v>
      </c>
      <c r="E85" s="18"/>
      <c r="F85" s="18" t="s">
        <v>241</v>
      </c>
      <c r="G85" s="73"/>
      <c r="H85" s="18"/>
      <c r="I85" s="40">
        <f t="shared" si="2"/>
        <v>0</v>
      </c>
      <c r="J85" s="25" t="str">
        <f t="shared" si="3"/>
        <v>OK</v>
      </c>
      <c r="K85" s="13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75">
      <c r="A86" s="82"/>
      <c r="B86" s="95"/>
      <c r="C86" s="51">
        <v>83</v>
      </c>
      <c r="D86" s="62" t="s">
        <v>103</v>
      </c>
      <c r="E86" s="18"/>
      <c r="F86" s="18" t="s">
        <v>241</v>
      </c>
      <c r="G86" s="73"/>
      <c r="H86" s="18"/>
      <c r="I86" s="40">
        <f t="shared" si="2"/>
        <v>0</v>
      </c>
      <c r="J86" s="25" t="str">
        <f t="shared" si="3"/>
        <v>OK</v>
      </c>
      <c r="K86" s="13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30">
      <c r="A87" s="79">
        <v>28</v>
      </c>
      <c r="B87" s="96" t="s">
        <v>33</v>
      </c>
      <c r="C87" s="53">
        <v>84</v>
      </c>
      <c r="D87" s="35" t="s">
        <v>104</v>
      </c>
      <c r="E87" s="47" t="s">
        <v>199</v>
      </c>
      <c r="F87" s="47" t="s">
        <v>17</v>
      </c>
      <c r="G87" s="74">
        <v>19.21</v>
      </c>
      <c r="H87" s="18"/>
      <c r="I87" s="40">
        <f t="shared" si="2"/>
        <v>0</v>
      </c>
      <c r="J87" s="25" t="str">
        <f t="shared" si="3"/>
        <v>OK</v>
      </c>
      <c r="K87" s="13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30">
      <c r="A88" s="79"/>
      <c r="B88" s="98"/>
      <c r="C88" s="53">
        <v>85</v>
      </c>
      <c r="D88" s="35" t="s">
        <v>105</v>
      </c>
      <c r="E88" s="47" t="s">
        <v>200</v>
      </c>
      <c r="F88" s="47" t="s">
        <v>17</v>
      </c>
      <c r="G88" s="74">
        <v>19.09</v>
      </c>
      <c r="H88" s="18">
        <v>10</v>
      </c>
      <c r="I88" s="40">
        <f t="shared" si="2"/>
        <v>10</v>
      </c>
      <c r="J88" s="25" t="str">
        <f t="shared" si="3"/>
        <v>OK</v>
      </c>
      <c r="K88" s="13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23.25">
      <c r="A89" s="85">
        <v>29</v>
      </c>
      <c r="B89" s="91" t="s">
        <v>36</v>
      </c>
      <c r="C89" s="54">
        <v>86</v>
      </c>
      <c r="D89" s="61" t="s">
        <v>106</v>
      </c>
      <c r="E89" s="46" t="s">
        <v>201</v>
      </c>
      <c r="F89" s="46" t="s">
        <v>17</v>
      </c>
      <c r="G89" s="72">
        <v>91.63</v>
      </c>
      <c r="H89" s="18"/>
      <c r="I89" s="40">
        <f t="shared" si="2"/>
        <v>0</v>
      </c>
      <c r="J89" s="25" t="str">
        <f t="shared" si="3"/>
        <v>OK</v>
      </c>
      <c r="K89" s="13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23.25">
      <c r="A90" s="85"/>
      <c r="B90" s="93"/>
      <c r="C90" s="54">
        <v>87</v>
      </c>
      <c r="D90" s="61" t="s">
        <v>107</v>
      </c>
      <c r="E90" s="46" t="s">
        <v>202</v>
      </c>
      <c r="F90" s="46" t="s">
        <v>17</v>
      </c>
      <c r="G90" s="72">
        <v>107.61</v>
      </c>
      <c r="H90" s="18"/>
      <c r="I90" s="40">
        <f t="shared" si="2"/>
        <v>0</v>
      </c>
      <c r="J90" s="25" t="str">
        <f t="shared" si="3"/>
        <v>OK</v>
      </c>
      <c r="K90" s="13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45">
      <c r="A91" s="79">
        <v>30</v>
      </c>
      <c r="B91" s="96" t="s">
        <v>33</v>
      </c>
      <c r="C91" s="53">
        <v>88</v>
      </c>
      <c r="D91" s="35" t="s">
        <v>108</v>
      </c>
      <c r="E91" s="47" t="s">
        <v>203</v>
      </c>
      <c r="F91" s="47" t="s">
        <v>17</v>
      </c>
      <c r="G91" s="74">
        <v>83.17</v>
      </c>
      <c r="H91" s="18"/>
      <c r="I91" s="40">
        <f t="shared" si="2"/>
        <v>0</v>
      </c>
      <c r="J91" s="25" t="str">
        <f t="shared" si="3"/>
        <v>OK</v>
      </c>
      <c r="K91" s="13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45">
      <c r="A92" s="79"/>
      <c r="B92" s="97"/>
      <c r="C92" s="53">
        <v>89</v>
      </c>
      <c r="D92" s="35" t="s">
        <v>109</v>
      </c>
      <c r="E92" s="47" t="s">
        <v>204</v>
      </c>
      <c r="F92" s="47" t="s">
        <v>17</v>
      </c>
      <c r="G92" s="74">
        <v>85.12</v>
      </c>
      <c r="H92" s="18"/>
      <c r="I92" s="40">
        <f t="shared" si="2"/>
        <v>0</v>
      </c>
      <c r="J92" s="25" t="str">
        <f t="shared" si="3"/>
        <v>OK</v>
      </c>
      <c r="K92" s="13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30">
      <c r="A93" s="79"/>
      <c r="B93" s="97"/>
      <c r="C93" s="53">
        <v>90</v>
      </c>
      <c r="D93" s="35" t="s">
        <v>110</v>
      </c>
      <c r="E93" s="47" t="s">
        <v>205</v>
      </c>
      <c r="F93" s="47" t="s">
        <v>17</v>
      </c>
      <c r="G93" s="74">
        <v>195.4</v>
      </c>
      <c r="H93" s="18"/>
      <c r="I93" s="40">
        <f t="shared" si="2"/>
        <v>0</v>
      </c>
      <c r="J93" s="25" t="str">
        <f t="shared" si="3"/>
        <v>OK</v>
      </c>
      <c r="K93" s="13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45">
      <c r="A94" s="79"/>
      <c r="B94" s="98"/>
      <c r="C94" s="53">
        <v>91</v>
      </c>
      <c r="D94" s="35" t="s">
        <v>111</v>
      </c>
      <c r="E94" s="47" t="s">
        <v>206</v>
      </c>
      <c r="F94" s="47" t="s">
        <v>242</v>
      </c>
      <c r="G94" s="74">
        <v>152.54</v>
      </c>
      <c r="H94" s="18"/>
      <c r="I94" s="40">
        <f t="shared" si="2"/>
        <v>0</v>
      </c>
      <c r="J94" s="25" t="str">
        <f t="shared" si="3"/>
        <v>OK</v>
      </c>
      <c r="K94" s="13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37.5">
      <c r="A95" s="49">
        <v>31</v>
      </c>
      <c r="B95" s="56" t="s">
        <v>33</v>
      </c>
      <c r="C95" s="54">
        <v>92</v>
      </c>
      <c r="D95" s="61" t="s">
        <v>112</v>
      </c>
      <c r="E95" s="46" t="s">
        <v>207</v>
      </c>
      <c r="F95" s="46" t="s">
        <v>17</v>
      </c>
      <c r="G95" s="72">
        <v>27.01</v>
      </c>
      <c r="H95" s="18">
        <v>5</v>
      </c>
      <c r="I95" s="40">
        <f t="shared" si="2"/>
        <v>5</v>
      </c>
      <c r="J95" s="25" t="str">
        <f t="shared" si="3"/>
        <v>OK</v>
      </c>
      <c r="K95" s="13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60">
      <c r="A96" s="50">
        <v>32</v>
      </c>
      <c r="B96" s="59" t="s">
        <v>36</v>
      </c>
      <c r="C96" s="53">
        <v>93</v>
      </c>
      <c r="D96" s="35" t="s">
        <v>113</v>
      </c>
      <c r="E96" s="47" t="s">
        <v>208</v>
      </c>
      <c r="F96" s="47" t="s">
        <v>17</v>
      </c>
      <c r="G96" s="74">
        <v>360.9</v>
      </c>
      <c r="H96" s="18">
        <v>1</v>
      </c>
      <c r="I96" s="40">
        <f t="shared" si="2"/>
        <v>1</v>
      </c>
      <c r="J96" s="25" t="str">
        <f t="shared" si="3"/>
        <v>OK</v>
      </c>
      <c r="K96" s="13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ht="23.25">
      <c r="A97" s="86">
        <v>33</v>
      </c>
      <c r="B97" s="100" t="s">
        <v>37</v>
      </c>
      <c r="C97" s="51">
        <v>94</v>
      </c>
      <c r="D97" s="62" t="s">
        <v>114</v>
      </c>
      <c r="E97" s="18"/>
      <c r="F97" s="18" t="s">
        <v>17</v>
      </c>
      <c r="G97" s="73"/>
      <c r="H97" s="18">
        <v>1</v>
      </c>
      <c r="I97" s="40">
        <f t="shared" si="2"/>
        <v>1</v>
      </c>
      <c r="J97" s="25" t="str">
        <f t="shared" si="3"/>
        <v>OK</v>
      </c>
      <c r="K97" s="13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ht="30">
      <c r="A98" s="86"/>
      <c r="B98" s="100"/>
      <c r="C98" s="51">
        <v>95</v>
      </c>
      <c r="D98" s="62" t="s">
        <v>115</v>
      </c>
      <c r="E98" s="18"/>
      <c r="F98" s="18" t="s">
        <v>243</v>
      </c>
      <c r="G98" s="73"/>
      <c r="H98" s="18">
        <v>1</v>
      </c>
      <c r="I98" s="40">
        <f t="shared" si="2"/>
        <v>1</v>
      </c>
      <c r="J98" s="25" t="str">
        <f t="shared" si="3"/>
        <v>OK</v>
      </c>
      <c r="K98" s="13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ht="23.25">
      <c r="A99" s="86"/>
      <c r="B99" s="100"/>
      <c r="C99" s="51">
        <v>96</v>
      </c>
      <c r="D99" s="62" t="s">
        <v>116</v>
      </c>
      <c r="E99" s="18"/>
      <c r="F99" s="18" t="s">
        <v>244</v>
      </c>
      <c r="G99" s="73"/>
      <c r="H99" s="18">
        <v>1</v>
      </c>
      <c r="I99" s="40">
        <f t="shared" si="2"/>
        <v>1</v>
      </c>
      <c r="J99" s="25" t="str">
        <f t="shared" si="3"/>
        <v>OK</v>
      </c>
      <c r="K99" s="13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ht="23.25">
      <c r="A100" s="86"/>
      <c r="B100" s="100"/>
      <c r="C100" s="51">
        <v>97</v>
      </c>
      <c r="D100" s="62" t="s">
        <v>117</v>
      </c>
      <c r="E100" s="18"/>
      <c r="F100" s="18" t="s">
        <v>17</v>
      </c>
      <c r="G100" s="73"/>
      <c r="H100" s="18">
        <v>10</v>
      </c>
      <c r="I100" s="40">
        <f t="shared" si="2"/>
        <v>10</v>
      </c>
      <c r="J100" s="25" t="str">
        <f t="shared" si="3"/>
        <v>OK</v>
      </c>
      <c r="K100" s="13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ht="23.25">
      <c r="A101" s="86"/>
      <c r="B101" s="100"/>
      <c r="C101" s="51">
        <v>98</v>
      </c>
      <c r="D101" s="62" t="s">
        <v>118</v>
      </c>
      <c r="E101" s="18"/>
      <c r="F101" s="18" t="s">
        <v>17</v>
      </c>
      <c r="G101" s="73"/>
      <c r="H101" s="18">
        <v>1</v>
      </c>
      <c r="I101" s="40">
        <f t="shared" si="2"/>
        <v>1</v>
      </c>
      <c r="J101" s="25" t="str">
        <f t="shared" si="3"/>
        <v>OK</v>
      </c>
      <c r="K101" s="13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 ht="45">
      <c r="A102" s="79">
        <v>34</v>
      </c>
      <c r="B102" s="101" t="s">
        <v>26</v>
      </c>
      <c r="C102" s="53">
        <v>99</v>
      </c>
      <c r="D102" s="35" t="s">
        <v>119</v>
      </c>
      <c r="E102" s="71" t="s">
        <v>209</v>
      </c>
      <c r="F102" s="47" t="s">
        <v>17</v>
      </c>
      <c r="G102" s="74">
        <v>25.85</v>
      </c>
      <c r="H102" s="18"/>
      <c r="I102" s="40">
        <f t="shared" si="2"/>
        <v>0</v>
      </c>
      <c r="J102" s="25" t="str">
        <f t="shared" si="3"/>
        <v>OK</v>
      </c>
      <c r="K102" s="13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ht="30">
      <c r="A103" s="79"/>
      <c r="B103" s="102"/>
      <c r="C103" s="53">
        <v>100</v>
      </c>
      <c r="D103" s="65" t="s">
        <v>120</v>
      </c>
      <c r="E103" s="71" t="s">
        <v>210</v>
      </c>
      <c r="F103" s="63" t="s">
        <v>245</v>
      </c>
      <c r="G103" s="74">
        <v>13.49</v>
      </c>
      <c r="H103" s="18">
        <v>30</v>
      </c>
      <c r="I103" s="40">
        <f t="shared" si="2"/>
        <v>30</v>
      </c>
      <c r="J103" s="25" t="str">
        <f t="shared" si="3"/>
        <v>OK</v>
      </c>
      <c r="K103" s="13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ht="30">
      <c r="A104" s="79"/>
      <c r="B104" s="102"/>
      <c r="C104" s="53">
        <v>101</v>
      </c>
      <c r="D104" s="35" t="s">
        <v>121</v>
      </c>
      <c r="E104" s="47" t="e">
        <f>+E106+E105</f>
        <v>#VALUE!</v>
      </c>
      <c r="F104" s="47" t="s">
        <v>244</v>
      </c>
      <c r="G104" s="74">
        <v>3.02</v>
      </c>
      <c r="H104" s="18"/>
      <c r="I104" s="40">
        <f t="shared" si="2"/>
        <v>0</v>
      </c>
      <c r="J104" s="25" t="str">
        <f t="shared" si="3"/>
        <v>OK</v>
      </c>
      <c r="K104" s="13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ht="60">
      <c r="A105" s="79"/>
      <c r="B105" s="103"/>
      <c r="C105" s="53">
        <v>102</v>
      </c>
      <c r="D105" s="35" t="s">
        <v>122</v>
      </c>
      <c r="E105" s="47" t="s">
        <v>211</v>
      </c>
      <c r="F105" s="47" t="s">
        <v>17</v>
      </c>
      <c r="G105" s="74">
        <v>202</v>
      </c>
      <c r="H105" s="18"/>
      <c r="I105" s="40">
        <f t="shared" si="2"/>
        <v>0</v>
      </c>
      <c r="J105" s="25" t="str">
        <f t="shared" si="3"/>
        <v>OK</v>
      </c>
      <c r="K105" s="13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ht="23.25">
      <c r="A106" s="87">
        <v>35</v>
      </c>
      <c r="B106" s="91" t="s">
        <v>38</v>
      </c>
      <c r="C106" s="54">
        <v>103</v>
      </c>
      <c r="D106" s="61" t="s">
        <v>123</v>
      </c>
      <c r="E106" s="46" t="s">
        <v>212</v>
      </c>
      <c r="F106" s="46" t="s">
        <v>17</v>
      </c>
      <c r="G106" s="72">
        <v>109.5</v>
      </c>
      <c r="H106" s="18"/>
      <c r="I106" s="40">
        <f t="shared" si="2"/>
        <v>0</v>
      </c>
      <c r="J106" s="25" t="str">
        <f t="shared" si="3"/>
        <v>OK</v>
      </c>
      <c r="K106" s="13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8" ht="23.25">
      <c r="A107" s="87"/>
      <c r="B107" s="93"/>
      <c r="C107" s="54">
        <v>104</v>
      </c>
      <c r="D107" s="61" t="s">
        <v>123</v>
      </c>
      <c r="E107" s="46" t="s">
        <v>212</v>
      </c>
      <c r="F107" s="46" t="s">
        <v>17</v>
      </c>
      <c r="G107" s="72">
        <v>143.47999999999999</v>
      </c>
      <c r="H107" s="18"/>
      <c r="I107" s="40">
        <f t="shared" si="2"/>
        <v>0</v>
      </c>
      <c r="J107" s="25" t="str">
        <f t="shared" si="3"/>
        <v>OK</v>
      </c>
      <c r="K107" s="13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ht="75">
      <c r="A108" s="84">
        <v>36</v>
      </c>
      <c r="B108" s="96" t="s">
        <v>38</v>
      </c>
      <c r="C108" s="53">
        <v>105</v>
      </c>
      <c r="D108" s="35" t="s">
        <v>124</v>
      </c>
      <c r="E108" s="47" t="s">
        <v>213</v>
      </c>
      <c r="F108" s="47" t="s">
        <v>236</v>
      </c>
      <c r="G108" s="74">
        <v>34.39</v>
      </c>
      <c r="H108" s="18">
        <v>2</v>
      </c>
      <c r="I108" s="40">
        <f t="shared" si="2"/>
        <v>2</v>
      </c>
      <c r="J108" s="25" t="str">
        <f t="shared" si="3"/>
        <v>OK</v>
      </c>
      <c r="K108" s="13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ht="30">
      <c r="A109" s="84"/>
      <c r="B109" s="98"/>
      <c r="C109" s="53">
        <v>106</v>
      </c>
      <c r="D109" s="35" t="s">
        <v>124</v>
      </c>
      <c r="E109" s="47" t="s">
        <v>213</v>
      </c>
      <c r="F109" s="47"/>
      <c r="G109" s="74">
        <v>47.69</v>
      </c>
      <c r="H109" s="18">
        <v>10</v>
      </c>
      <c r="I109" s="40">
        <f t="shared" si="2"/>
        <v>10</v>
      </c>
      <c r="J109" s="25" t="str">
        <f t="shared" si="3"/>
        <v>OK</v>
      </c>
      <c r="K109" s="13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ht="30">
      <c r="A110" s="87">
        <v>37</v>
      </c>
      <c r="B110" s="91" t="s">
        <v>33</v>
      </c>
      <c r="C110" s="54">
        <v>107</v>
      </c>
      <c r="D110" s="61" t="s">
        <v>125</v>
      </c>
      <c r="E110" s="46" t="s">
        <v>214</v>
      </c>
      <c r="F110" s="46" t="s">
        <v>243</v>
      </c>
      <c r="G110" s="72">
        <v>110.5</v>
      </c>
      <c r="H110" s="18">
        <v>1</v>
      </c>
      <c r="I110" s="40">
        <f t="shared" si="2"/>
        <v>1</v>
      </c>
      <c r="J110" s="25" t="str">
        <f t="shared" si="3"/>
        <v>OK</v>
      </c>
      <c r="K110" s="13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ht="30">
      <c r="A111" s="87"/>
      <c r="B111" s="93"/>
      <c r="C111" s="54">
        <v>108</v>
      </c>
      <c r="D111" s="61" t="s">
        <v>126</v>
      </c>
      <c r="E111" s="46" t="s">
        <v>215</v>
      </c>
      <c r="F111" s="46" t="s">
        <v>243</v>
      </c>
      <c r="G111" s="72">
        <v>100.15</v>
      </c>
      <c r="H111" s="18">
        <v>1</v>
      </c>
      <c r="I111" s="40">
        <f t="shared" si="2"/>
        <v>1</v>
      </c>
      <c r="J111" s="25" t="str">
        <f t="shared" si="3"/>
        <v>OK</v>
      </c>
      <c r="K111" s="13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ht="45">
      <c r="A112" s="84">
        <v>38</v>
      </c>
      <c r="B112" s="96" t="s">
        <v>39</v>
      </c>
      <c r="C112" s="53">
        <v>109</v>
      </c>
      <c r="D112" s="35" t="s">
        <v>127</v>
      </c>
      <c r="E112" s="47" t="s">
        <v>216</v>
      </c>
      <c r="F112" s="47" t="s">
        <v>17</v>
      </c>
      <c r="G112" s="74">
        <v>44</v>
      </c>
      <c r="H112" s="18">
        <v>5</v>
      </c>
      <c r="I112" s="40">
        <f t="shared" si="2"/>
        <v>5</v>
      </c>
      <c r="J112" s="25" t="str">
        <f t="shared" si="3"/>
        <v>OK</v>
      </c>
      <c r="K112" s="13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ht="30">
      <c r="A113" s="84"/>
      <c r="B113" s="97"/>
      <c r="C113" s="53">
        <v>110</v>
      </c>
      <c r="D113" s="35" t="s">
        <v>128</v>
      </c>
      <c r="E113" s="47" t="s">
        <v>217</v>
      </c>
      <c r="F113" s="47" t="s">
        <v>17</v>
      </c>
      <c r="G113" s="74">
        <v>12.9</v>
      </c>
      <c r="H113" s="18">
        <v>5</v>
      </c>
      <c r="I113" s="40">
        <f t="shared" si="2"/>
        <v>5</v>
      </c>
      <c r="J113" s="25" t="str">
        <f t="shared" si="3"/>
        <v>OK</v>
      </c>
      <c r="K113" s="13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ht="30">
      <c r="A114" s="84"/>
      <c r="B114" s="97"/>
      <c r="C114" s="53">
        <v>111</v>
      </c>
      <c r="D114" s="35" t="s">
        <v>129</v>
      </c>
      <c r="E114" s="47" t="s">
        <v>217</v>
      </c>
      <c r="F114" s="47" t="s">
        <v>17</v>
      </c>
      <c r="G114" s="74">
        <v>35</v>
      </c>
      <c r="H114" s="18">
        <v>5</v>
      </c>
      <c r="I114" s="40">
        <f t="shared" si="2"/>
        <v>5</v>
      </c>
      <c r="J114" s="25" t="str">
        <f t="shared" si="3"/>
        <v>OK</v>
      </c>
      <c r="K114" s="13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ht="30">
      <c r="A115" s="84"/>
      <c r="B115" s="97"/>
      <c r="C115" s="53">
        <v>112</v>
      </c>
      <c r="D115" s="35" t="s">
        <v>130</v>
      </c>
      <c r="E115" s="47" t="s">
        <v>217</v>
      </c>
      <c r="F115" s="47" t="s">
        <v>17</v>
      </c>
      <c r="G115" s="74">
        <v>14.9</v>
      </c>
      <c r="H115" s="18">
        <v>5</v>
      </c>
      <c r="I115" s="40">
        <f t="shared" si="2"/>
        <v>5</v>
      </c>
      <c r="J115" s="25" t="str">
        <f t="shared" si="3"/>
        <v>OK</v>
      </c>
      <c r="K115" s="13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ht="30">
      <c r="A116" s="84"/>
      <c r="B116" s="98"/>
      <c r="C116" s="53">
        <v>113</v>
      </c>
      <c r="D116" s="35" t="s">
        <v>131</v>
      </c>
      <c r="E116" s="47" t="s">
        <v>217</v>
      </c>
      <c r="F116" s="47" t="s">
        <v>17</v>
      </c>
      <c r="G116" s="74">
        <v>34.799999999999997</v>
      </c>
      <c r="H116" s="18">
        <v>5</v>
      </c>
      <c r="I116" s="40">
        <f t="shared" si="2"/>
        <v>5</v>
      </c>
      <c r="J116" s="25" t="str">
        <f t="shared" si="3"/>
        <v>OK</v>
      </c>
      <c r="K116" s="13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ht="23.25">
      <c r="A117" s="87">
        <v>39</v>
      </c>
      <c r="B117" s="91" t="s">
        <v>30</v>
      </c>
      <c r="C117" s="54">
        <v>114</v>
      </c>
      <c r="D117" s="61" t="s">
        <v>132</v>
      </c>
      <c r="E117" s="46" t="s">
        <v>218</v>
      </c>
      <c r="F117" s="46" t="s">
        <v>17</v>
      </c>
      <c r="G117" s="72">
        <v>119.09</v>
      </c>
      <c r="H117" s="18">
        <v>4</v>
      </c>
      <c r="I117" s="40">
        <f t="shared" si="2"/>
        <v>4</v>
      </c>
      <c r="J117" s="25" t="str">
        <f t="shared" si="3"/>
        <v>OK</v>
      </c>
      <c r="K117" s="13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ht="23.25">
      <c r="A118" s="87"/>
      <c r="B118" s="92"/>
      <c r="C118" s="54">
        <v>115</v>
      </c>
      <c r="D118" s="61" t="s">
        <v>132</v>
      </c>
      <c r="E118" s="46" t="s">
        <v>219</v>
      </c>
      <c r="F118" s="46" t="s">
        <v>17</v>
      </c>
      <c r="G118" s="72">
        <v>119.09</v>
      </c>
      <c r="H118" s="18">
        <v>24</v>
      </c>
      <c r="I118" s="40">
        <f t="shared" si="2"/>
        <v>24</v>
      </c>
      <c r="J118" s="25" t="str">
        <f t="shared" si="3"/>
        <v>OK</v>
      </c>
      <c r="K118" s="13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ht="23.25">
      <c r="A119" s="87"/>
      <c r="B119" s="92"/>
      <c r="C119" s="54">
        <v>116</v>
      </c>
      <c r="D119" s="61" t="s">
        <v>133</v>
      </c>
      <c r="E119" s="46" t="s">
        <v>220</v>
      </c>
      <c r="F119" s="46" t="s">
        <v>17</v>
      </c>
      <c r="G119" s="72">
        <v>25.52</v>
      </c>
      <c r="H119" s="18">
        <v>10</v>
      </c>
      <c r="I119" s="40">
        <f t="shared" si="2"/>
        <v>0</v>
      </c>
      <c r="J119" s="25" t="str">
        <f t="shared" si="3"/>
        <v>OK</v>
      </c>
      <c r="K119" s="133">
        <v>10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ht="23.25">
      <c r="A120" s="87"/>
      <c r="B120" s="93"/>
      <c r="C120" s="54">
        <v>117</v>
      </c>
      <c r="D120" s="61" t="s">
        <v>133</v>
      </c>
      <c r="E120" s="46" t="s">
        <v>221</v>
      </c>
      <c r="F120" s="46" t="s">
        <v>17</v>
      </c>
      <c r="G120" s="72">
        <v>27.23</v>
      </c>
      <c r="H120" s="18">
        <v>2</v>
      </c>
      <c r="I120" s="40">
        <f t="shared" si="2"/>
        <v>0</v>
      </c>
      <c r="J120" s="25" t="str">
        <f t="shared" si="3"/>
        <v>OK</v>
      </c>
      <c r="K120" s="133">
        <v>2</v>
      </c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ht="30">
      <c r="A121" s="84">
        <v>40</v>
      </c>
      <c r="B121" s="96" t="s">
        <v>39</v>
      </c>
      <c r="C121" s="53">
        <v>118</v>
      </c>
      <c r="D121" s="35" t="s">
        <v>134</v>
      </c>
      <c r="E121" s="47" t="s">
        <v>222</v>
      </c>
      <c r="F121" s="47" t="s">
        <v>17</v>
      </c>
      <c r="G121" s="74">
        <v>1585</v>
      </c>
      <c r="H121" s="18">
        <v>2</v>
      </c>
      <c r="I121" s="40">
        <f t="shared" si="2"/>
        <v>2</v>
      </c>
      <c r="J121" s="25" t="str">
        <f t="shared" si="3"/>
        <v>OK</v>
      </c>
      <c r="K121" s="13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ht="30">
      <c r="A122" s="84"/>
      <c r="B122" s="97"/>
      <c r="C122" s="53">
        <v>119</v>
      </c>
      <c r="D122" s="35" t="s">
        <v>135</v>
      </c>
      <c r="E122" s="47" t="s">
        <v>222</v>
      </c>
      <c r="F122" s="47" t="s">
        <v>17</v>
      </c>
      <c r="G122" s="74">
        <v>1040</v>
      </c>
      <c r="H122" s="18">
        <v>2</v>
      </c>
      <c r="I122" s="40">
        <f t="shared" si="2"/>
        <v>2</v>
      </c>
      <c r="J122" s="25" t="str">
        <f t="shared" si="3"/>
        <v>OK</v>
      </c>
      <c r="K122" s="13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ht="30">
      <c r="A123" s="84"/>
      <c r="B123" s="98"/>
      <c r="C123" s="53">
        <v>120</v>
      </c>
      <c r="D123" s="35" t="s">
        <v>136</v>
      </c>
      <c r="E123" s="47" t="s">
        <v>223</v>
      </c>
      <c r="F123" s="47" t="s">
        <v>17</v>
      </c>
      <c r="G123" s="74">
        <v>111</v>
      </c>
      <c r="H123" s="18">
        <v>4</v>
      </c>
      <c r="I123" s="40">
        <f t="shared" si="2"/>
        <v>4</v>
      </c>
      <c r="J123" s="25" t="str">
        <f t="shared" si="3"/>
        <v>OK</v>
      </c>
      <c r="K123" s="13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ht="56.25">
      <c r="A124" s="52">
        <v>41</v>
      </c>
      <c r="B124" s="60" t="s">
        <v>40</v>
      </c>
      <c r="C124" s="54">
        <v>121</v>
      </c>
      <c r="D124" s="66" t="s">
        <v>137</v>
      </c>
      <c r="E124" s="45" t="s">
        <v>224</v>
      </c>
      <c r="F124" s="46" t="s">
        <v>17</v>
      </c>
      <c r="G124" s="75">
        <v>192.51</v>
      </c>
      <c r="H124" s="18">
        <v>50</v>
      </c>
      <c r="I124" s="40">
        <f t="shared" si="2"/>
        <v>50</v>
      </c>
      <c r="J124" s="25" t="str">
        <f t="shared" si="3"/>
        <v>OK</v>
      </c>
      <c r="K124" s="13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ht="75">
      <c r="A125" s="53">
        <v>42</v>
      </c>
      <c r="B125" s="58" t="s">
        <v>41</v>
      </c>
      <c r="C125" s="53">
        <v>122</v>
      </c>
      <c r="D125" s="67" t="s">
        <v>138</v>
      </c>
      <c r="E125" s="44" t="s">
        <v>225</v>
      </c>
      <c r="F125" s="47" t="s">
        <v>17</v>
      </c>
      <c r="G125" s="76">
        <v>25.01</v>
      </c>
      <c r="H125" s="18">
        <v>100</v>
      </c>
      <c r="I125" s="40">
        <f t="shared" si="2"/>
        <v>100</v>
      </c>
      <c r="J125" s="25" t="str">
        <f t="shared" si="3"/>
        <v>OK</v>
      </c>
      <c r="K125" s="13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ht="23.25">
      <c r="A126" s="51">
        <v>43</v>
      </c>
      <c r="B126" s="55" t="s">
        <v>37</v>
      </c>
      <c r="C126" s="51">
        <v>123</v>
      </c>
      <c r="D126" s="62" t="s">
        <v>139</v>
      </c>
      <c r="E126" s="62"/>
      <c r="F126" s="18" t="s">
        <v>246</v>
      </c>
      <c r="G126" s="73"/>
      <c r="H126" s="18">
        <v>4</v>
      </c>
      <c r="I126" s="40">
        <f t="shared" si="2"/>
        <v>4</v>
      </c>
      <c r="J126" s="25" t="str">
        <f t="shared" si="3"/>
        <v>OK</v>
      </c>
      <c r="K126" s="13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ht="23.25">
      <c r="A127" s="51">
        <v>44</v>
      </c>
      <c r="B127" s="55" t="s">
        <v>37</v>
      </c>
      <c r="C127" s="51">
        <v>124</v>
      </c>
      <c r="D127" s="62" t="s">
        <v>140</v>
      </c>
      <c r="E127" s="62"/>
      <c r="F127" s="18"/>
      <c r="G127" s="73"/>
      <c r="H127" s="18"/>
      <c r="I127" s="40">
        <f t="shared" si="2"/>
        <v>0</v>
      </c>
      <c r="J127" s="25" t="str">
        <f t="shared" si="3"/>
        <v>OK</v>
      </c>
      <c r="K127" s="13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ht="23.25">
      <c r="A128" s="51">
        <v>45</v>
      </c>
      <c r="B128" s="55" t="s">
        <v>37</v>
      </c>
      <c r="C128" s="51">
        <v>125</v>
      </c>
      <c r="D128" s="62" t="s">
        <v>141</v>
      </c>
      <c r="E128" s="62"/>
      <c r="F128" s="18"/>
      <c r="G128" s="73"/>
      <c r="H128" s="18"/>
      <c r="I128" s="40">
        <f t="shared" si="2"/>
        <v>0</v>
      </c>
      <c r="J128" s="25" t="str">
        <f t="shared" si="3"/>
        <v>OK</v>
      </c>
      <c r="K128" s="13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ht="23.25">
      <c r="A129" s="51">
        <v>46</v>
      </c>
      <c r="B129" s="55" t="s">
        <v>37</v>
      </c>
      <c r="C129" s="51">
        <v>126</v>
      </c>
      <c r="D129" s="62" t="s">
        <v>142</v>
      </c>
      <c r="E129" s="62"/>
      <c r="F129" s="18"/>
      <c r="G129" s="73"/>
      <c r="H129" s="18"/>
      <c r="I129" s="40">
        <f t="shared" si="2"/>
        <v>0</v>
      </c>
      <c r="J129" s="25" t="str">
        <f t="shared" si="3"/>
        <v>OK</v>
      </c>
      <c r="K129" s="13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ht="30">
      <c r="A130" s="87">
        <v>47</v>
      </c>
      <c r="B130" s="91" t="s">
        <v>42</v>
      </c>
      <c r="C130" s="54">
        <v>127</v>
      </c>
      <c r="D130" s="61" t="s">
        <v>143</v>
      </c>
      <c r="E130" s="61" t="s">
        <v>226</v>
      </c>
      <c r="F130" s="46"/>
      <c r="G130" s="72">
        <v>3245.49</v>
      </c>
      <c r="H130" s="18"/>
      <c r="I130" s="40">
        <f t="shared" si="2"/>
        <v>0</v>
      </c>
      <c r="J130" s="25" t="str">
        <f t="shared" si="3"/>
        <v>OK</v>
      </c>
      <c r="K130" s="13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ht="23.25">
      <c r="A131" s="87"/>
      <c r="B131" s="93"/>
      <c r="C131" s="54">
        <v>128</v>
      </c>
      <c r="D131" s="61" t="s">
        <v>144</v>
      </c>
      <c r="E131" s="61" t="s">
        <v>227</v>
      </c>
      <c r="F131" s="46" t="s">
        <v>247</v>
      </c>
      <c r="G131" s="72">
        <v>1054.19</v>
      </c>
      <c r="H131" s="18"/>
      <c r="I131" s="40">
        <f t="shared" si="2"/>
        <v>0</v>
      </c>
      <c r="J131" s="25" t="str">
        <f t="shared" si="3"/>
        <v>OK</v>
      </c>
      <c r="K131" s="13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ht="45">
      <c r="A132" s="51">
        <v>48</v>
      </c>
      <c r="B132" s="55" t="s">
        <v>37</v>
      </c>
      <c r="C132" s="51">
        <v>129</v>
      </c>
      <c r="D132" s="62" t="s">
        <v>145</v>
      </c>
      <c r="E132" s="62"/>
      <c r="F132" s="18" t="s">
        <v>21</v>
      </c>
      <c r="G132" s="73"/>
      <c r="H132" s="18"/>
      <c r="I132" s="40">
        <f>H132-(SUM(K132:AB132))</f>
        <v>0</v>
      </c>
      <c r="J132" s="25" t="str">
        <f t="shared" si="3"/>
        <v>OK</v>
      </c>
      <c r="K132" s="13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</sheetData>
  <mergeCells count="82">
    <mergeCell ref="A130:A131"/>
    <mergeCell ref="B130:B131"/>
    <mergeCell ref="A112:A116"/>
    <mergeCell ref="B112:B116"/>
    <mergeCell ref="A117:A120"/>
    <mergeCell ref="B117:B120"/>
    <mergeCell ref="A121:A123"/>
    <mergeCell ref="B121:B123"/>
    <mergeCell ref="A106:A107"/>
    <mergeCell ref="B106:B107"/>
    <mergeCell ref="A108:A109"/>
    <mergeCell ref="B108:B109"/>
    <mergeCell ref="A110:A111"/>
    <mergeCell ref="B110:B111"/>
    <mergeCell ref="A91:A94"/>
    <mergeCell ref="B91:B94"/>
    <mergeCell ref="A97:A101"/>
    <mergeCell ref="B97:B101"/>
    <mergeCell ref="A102:A105"/>
    <mergeCell ref="B102:B105"/>
    <mergeCell ref="A85:A86"/>
    <mergeCell ref="B85:B86"/>
    <mergeCell ref="A87:A88"/>
    <mergeCell ref="B87:B88"/>
    <mergeCell ref="A89:A90"/>
    <mergeCell ref="B89:B90"/>
    <mergeCell ref="A71:A74"/>
    <mergeCell ref="B71:B74"/>
    <mergeCell ref="A76:A79"/>
    <mergeCell ref="B76:B79"/>
    <mergeCell ref="A83:A84"/>
    <mergeCell ref="B83:B84"/>
    <mergeCell ref="A59:A61"/>
    <mergeCell ref="B59:B61"/>
    <mergeCell ref="A62:A64"/>
    <mergeCell ref="B62:B64"/>
    <mergeCell ref="A66:A70"/>
    <mergeCell ref="B66:B70"/>
    <mergeCell ref="A49:A52"/>
    <mergeCell ref="B49:B52"/>
    <mergeCell ref="A53:A54"/>
    <mergeCell ref="B53:B54"/>
    <mergeCell ref="A55:A58"/>
    <mergeCell ref="B55:B58"/>
    <mergeCell ref="A25:A32"/>
    <mergeCell ref="B25:B32"/>
    <mergeCell ref="A34:A44"/>
    <mergeCell ref="B34:B44"/>
    <mergeCell ref="A45:A48"/>
    <mergeCell ref="B45:B48"/>
    <mergeCell ref="L1:L2"/>
    <mergeCell ref="M1:M2"/>
    <mergeCell ref="A2:J2"/>
    <mergeCell ref="A4:A6"/>
    <mergeCell ref="B4:B6"/>
    <mergeCell ref="K1:K2"/>
    <mergeCell ref="B9:B10"/>
    <mergeCell ref="A11:A17"/>
    <mergeCell ref="B11:B17"/>
    <mergeCell ref="A19:A21"/>
    <mergeCell ref="B19:B21"/>
    <mergeCell ref="A22:A24"/>
    <mergeCell ref="B22:B24"/>
    <mergeCell ref="W1:W2"/>
    <mergeCell ref="R1:R2"/>
    <mergeCell ref="S1:S2"/>
    <mergeCell ref="T1:T2"/>
    <mergeCell ref="V1:V2"/>
    <mergeCell ref="Q1:Q2"/>
    <mergeCell ref="A1:C1"/>
    <mergeCell ref="U1:U2"/>
    <mergeCell ref="P1:P2"/>
    <mergeCell ref="N1:N2"/>
    <mergeCell ref="O1:O2"/>
    <mergeCell ref="D1:G1"/>
    <mergeCell ref="H1:J1"/>
    <mergeCell ref="A9:A10"/>
    <mergeCell ref="X1:X2"/>
    <mergeCell ref="Y1:Y2"/>
    <mergeCell ref="Z1:Z2"/>
    <mergeCell ref="AA1:AA2"/>
    <mergeCell ref="AB1:AB2"/>
  </mergeCells>
  <conditionalFormatting sqref="K4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conditionalFormatting sqref="R4:T4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U4:AB132 R5:T132 L4:Q132 K5:K132">
    <cfRule type="cellIs" dxfId="74" priority="7" stopIfTrue="1" operator="greaterThan">
      <formula>0</formula>
    </cfRule>
    <cfRule type="cellIs" dxfId="73" priority="8" stopIfTrue="1" operator="greaterThan">
      <formula>0</formula>
    </cfRule>
    <cfRule type="cellIs" dxfId="72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CEPO</vt:lpstr>
      <vt:lpstr>CDH e PROAD</vt:lpstr>
      <vt:lpstr>SEMS</vt:lpstr>
      <vt:lpstr>CAD</vt:lpstr>
      <vt:lpstr>PROEX</vt:lpstr>
      <vt:lpstr>ESAG</vt:lpstr>
      <vt:lpstr>CEART</vt:lpstr>
      <vt:lpstr>FAED</vt:lpstr>
      <vt:lpstr>CEFID</vt:lpstr>
      <vt:lpstr>CEAD</vt:lpstr>
      <vt:lpstr>CCT</vt:lpstr>
      <vt:lpstr>CEPLAN</vt:lpstr>
      <vt:lpstr>CAV</vt:lpstr>
      <vt:lpstr>CEO</vt:lpstr>
      <vt:lpstr>CEAVI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2024-01-29T18:17:19Z</dcterms:modified>
</cp:coreProperties>
</file>